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codeName="ThisWorkbook" defaultThemeVersion="166925"/>
  <mc:AlternateContent xmlns:mc="http://schemas.openxmlformats.org/markup-compatibility/2006">
    <mc:Choice Requires="x15">
      <x15ac:absPath xmlns:x15ac="http://schemas.microsoft.com/office/spreadsheetml/2010/11/ac" url="https://sonyapc-my.sharepoint.com/personal/rajan_gupta_sony_com/Documents/D_Drive_Data/MyBackupFolder/FY20-21/PoCs/Gen AI/SAP AI Event/HV Category/"/>
    </mc:Choice>
  </mc:AlternateContent>
  <xr:revisionPtr revIDLastSave="37" documentId="8_{FDDFB68A-65CF-47F8-95FB-412E3C41CA17}" xr6:coauthVersionLast="47" xr6:coauthVersionMax="47" xr10:uidLastSave="{E3EB654A-8D8C-4D11-8B61-86A9781E5130}"/>
  <bookViews>
    <workbookView xWindow="-108" yWindow="-108" windowWidth="23256" windowHeight="12456" tabRatio="781" firstSheet="1" activeTab="1" xr2:uid="{94A5FAAE-5380-415A-96DB-3EC143780E6F}"/>
  </bookViews>
  <sheets>
    <sheet name="AI" sheetId="98" state="hidden" r:id="rId1"/>
    <sheet name="Promo_PSI" sheetId="69" r:id="rId2"/>
    <sheet name="Mkt Est" sheetId="40" state="hidden" r:id="rId3"/>
    <sheet name="Market_Share" sheetId="45" state="hidden" r:id="rId4"/>
    <sheet name="Market_Share (by model)" sheetId="48" state="hidden" r:id="rId5"/>
    <sheet name="IR Review" sheetId="10" state="hidden" r:id="rId6"/>
    <sheet name="calendar" sheetId="12" state="hidden"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_xlnm._FilterDatabase" localSheetId="0" hidden="1">AI!$F$13:$G$21</definedName>
    <definedName name="_xlnm._FilterDatabase" localSheetId="1" hidden="1">Promo_PSI!$A$2:$BQ$11</definedName>
    <definedName name="_Key1" localSheetId="3" hidden="1">#REF!</definedName>
    <definedName name="_Key1" localSheetId="4" hidden="1">#REF!</definedName>
    <definedName name="_Key1" hidden="1">#REF!</definedName>
    <definedName name="_Key2" localSheetId="3" hidden="1">#REF!</definedName>
    <definedName name="_Key2" localSheetId="4" hidden="1">#REF!</definedName>
    <definedName name="_Key2" hidden="1">#REF!</definedName>
    <definedName name="_Sort" localSheetId="3" hidden="1">#REF!</definedName>
    <definedName name="_Sort" localSheetId="4" hidden="1">#REF!</definedName>
    <definedName name="_Sort" hidden="1">#REF!</definedName>
    <definedName name="a" hidden="1">"981216"</definedName>
    <definedName name="ABC" localSheetId="3">#REF!</definedName>
    <definedName name="ABC" localSheetId="4">#REF!</definedName>
    <definedName name="ABC">#REF!</definedName>
    <definedName name="ABCD" localSheetId="3">#REF!</definedName>
    <definedName name="ABCD" localSheetId="4">#REF!</definedName>
    <definedName name="ABCD">#REF!</definedName>
    <definedName name="ACC">#REF!</definedName>
    <definedName name="AccountName">[1]PromoDashboard!$C$10</definedName>
    <definedName name="Actual" localSheetId="3">#REF!</definedName>
    <definedName name="Actual" localSheetId="4">#REF!</definedName>
    <definedName name="Actual">#REF!</definedName>
    <definedName name="Add_Cat">[2]Lists!$AT$4:$AT$11</definedName>
    <definedName name="Add_Sub">[3]Lists!$AU$4:$AU$90</definedName>
    <definedName name="AI_Sellout_FCT">SUMIFS([4]!create_ai_fct_account_q[AI_Forecast_Account],[4]!create_ai_fct_account_q[Kataban],[4]PSI!$A1,[4]!create_ai_fct_account_q[Year_WK],[4]PSI!A$3,[4]!create_ai_fct_account_q[account_list_q.PSI],[4]PSI!$I1)</definedName>
    <definedName name="AJJJJJJJJJJJJ">#REF!</definedName>
    <definedName name="ALCDLRS" localSheetId="3">#REF!</definedName>
    <definedName name="ALCDLRS" localSheetId="4">#REF!</definedName>
    <definedName name="ALCDLRS">#REF!</definedName>
    <definedName name="ALCPCT" localSheetId="3">#REF!</definedName>
    <definedName name="ALCPCT" localSheetId="4">#REF!</definedName>
    <definedName name="ALCPCT">#REF!</definedName>
    <definedName name="ALLOCDLRS" localSheetId="3">#REF!</definedName>
    <definedName name="ALLOCDLRS" localSheetId="4">#REF!</definedName>
    <definedName name="ALLOCDLRS">#REF!</definedName>
    <definedName name="APP">#REF!</definedName>
    <definedName name="APPI">#REF!</definedName>
    <definedName name="Application">'[5]PL05.XLS'!$T$5</definedName>
    <definedName name="b">#REF!</definedName>
    <definedName name="Budget" localSheetId="3">#REF!</definedName>
    <definedName name="Budget" localSheetId="4">#REF!</definedName>
    <definedName name="Budget">#REF!</definedName>
    <definedName name="BUD対比" localSheetId="3">[6]モデル別明細!#REF!</definedName>
    <definedName name="BUD対比" localSheetId="4">[6]モデル別明細!#REF!</definedName>
    <definedName name="BUD対比">[6]モデル別明細!#REF!</definedName>
    <definedName name="BY_BU">#REF!</definedName>
    <definedName name="Calendar_Types">[2]Lists!$AY$4:$AY$19</definedName>
    <definedName name="CAT">#REF!</definedName>
    <definedName name="Cat_List">[2]Lists!$AB$5:$AB$30</definedName>
    <definedName name="Category">'[5]PL05.XLS'!$T$2</definedName>
    <definedName name="CategoryName">[1]PromoDashboard!$C$5</definedName>
    <definedName name="CATI">#REF!</definedName>
    <definedName name="choukari">#REF!</definedName>
    <definedName name="Classification">'[7]PPF-MAP'!$E$2:$K$2</definedName>
    <definedName name="COGS_REV">#REF!</definedName>
    <definedName name="COMPONENT_DEVICE" localSheetId="3">#REF!</definedName>
    <definedName name="COMPONENT_DEVICE" localSheetId="4">#REF!</definedName>
    <definedName name="COMPONENT_DEVICE">#REF!</definedName>
    <definedName name="CountryName">[1]PromoDashboard!$C$3</definedName>
    <definedName name="_xlnm.Criteria" localSheetId="3">[8]モデル別インプット用紙!#REF!</definedName>
    <definedName name="_xlnm.Criteria" localSheetId="4">[8]モデル別インプット用紙!#REF!</definedName>
    <definedName name="_xlnm.Criteria">[8]モデル別インプット用紙!#REF!</definedName>
    <definedName name="Criteria1" localSheetId="3">[9]モデル別明細!#REF!</definedName>
    <definedName name="Criteria1" localSheetId="4">[9]モデル別明細!#REF!</definedName>
    <definedName name="Criteria1">[9]モデル別明細!#REF!</definedName>
    <definedName name="CRT_Var_Others">#REF!</definedName>
    <definedName name="d">#REF!</definedName>
    <definedName name="da">[10]F2!#REF!</definedName>
    <definedName name="DAT">#REF!</definedName>
    <definedName name="_xlnm.Database" localSheetId="3">#REF!</definedName>
    <definedName name="_xlnm.Database" localSheetId="4">#REF!</definedName>
    <definedName name="_xlnm.Database">#REF!</definedName>
    <definedName name="DataFile">'[11]DSS TME'!$H$1</definedName>
    <definedName name="DataPath">'[11]DSS TME'!$H$2</definedName>
    <definedName name="Date_Range">[2]Lists!$AD$4:$AJ$487</definedName>
    <definedName name="ddw" localSheetId="3" hidden="1">{"'デスクトップモデル別'!$A$3:$Q$53"}</definedName>
    <definedName name="ddw" localSheetId="4" hidden="1">{"'デスクトップモデル別'!$A$3:$Q$53"}</definedName>
    <definedName name="ddw" hidden="1">{"'デスクトップモデル別'!$A$3:$Q$53"}</definedName>
    <definedName name="Deskマージ" localSheetId="3" hidden="1">{"'デスクトップモデル別'!$A$3:$Q$53"}</definedName>
    <definedName name="Deskマージ" localSheetId="4" hidden="1">{"'デスクトップモデル別'!$A$3:$Q$53"}</definedName>
    <definedName name="Deskマージ" hidden="1">{"'デスクトップモデル別'!$A$3:$Q$53"}</definedName>
    <definedName name="DPA">#REF!</definedName>
    <definedName name="e">#REF!</definedName>
    <definedName name="EndWeek">[1]PromoDashboard!$C$8</definedName>
    <definedName name="ENT">#REF!</definedName>
    <definedName name="ENTI">#REF!</definedName>
    <definedName name="Estimation">#REF!</definedName>
    <definedName name="_xlnm.Extract" localSheetId="3">#REF!</definedName>
    <definedName name="_xlnm.Extract" localSheetId="4">#REF!</definedName>
    <definedName name="_xlnm.Extract">#REF!</definedName>
    <definedName name="f" hidden="1">"E:\acsiss\hyo\note\test1.htm"</definedName>
    <definedName name="File_Output">'[2]File Output'!$A$2:$A$25</definedName>
    <definedName name="Fiscal">[2]Lists!$A$4:$A$15</definedName>
    <definedName name="FRE">#REF!</definedName>
    <definedName name="FREI">#REF!</definedName>
    <definedName name="Frequency">'[5]PL05.XLS'!$T$4</definedName>
    <definedName name="FY13_PC">[12]ProfitCenterCatMap!$A$5:$A$71</definedName>
    <definedName name="HAPS1B" localSheetId="3">#REF!</definedName>
    <definedName name="HAPS1B" localSheetId="4">#REF!</definedName>
    <definedName name="HAPS1B">#REF!</definedName>
    <definedName name="HTML_CodePage" hidden="1">932</definedName>
    <definedName name="HTML_Control" localSheetId="3" hidden="1">{"'ノートモデル別'!$A$3:$Q$33"}</definedName>
    <definedName name="HTML_Control" localSheetId="4" hidden="1">{"'ノートモデル別'!$A$3:$Q$33"}</definedName>
    <definedName name="HTML_Control" hidden="1">{"'ノートモデル別'!$A$3:$Q$33"}</definedName>
    <definedName name="HTML_Description" hidden="1">""</definedName>
    <definedName name="HTML_Email" hidden="1">""</definedName>
    <definedName name="HTML_Header" hidden="1">"PCトータルメーカー別台数G"</definedName>
    <definedName name="HTML_LastUpdate" hidden="1">"98/12/16"</definedName>
    <definedName name="HTML_LineAfter" hidden="1">FALSE</definedName>
    <definedName name="HTML_LineBefore" hidden="1">FALSE</definedName>
    <definedName name="HTML_Name" hidden="1">"ＨＰＣＭＫ"</definedName>
    <definedName name="HTML_OBDlg2" hidden="1">FALSE</definedName>
    <definedName name="HTML_OBDlg3" hidden="1">TRUE</definedName>
    <definedName name="HTML_OBDlg4" hidden="1">TRUE</definedName>
    <definedName name="HTML_OS" hidden="1">0</definedName>
    <definedName name="HTML_PathFile" hidden="1">"E:\acsiss\hyo\note\test1.htm"</definedName>
    <definedName name="HTML_PathTemplate" hidden="1">"E:\acsiss\hyo\note\test.htm"</definedName>
    <definedName name="HTML_Title" hidden="1">"981216"</definedName>
    <definedName name="INY" localSheetId="3">#REF!</definedName>
    <definedName name="INY" localSheetId="4">#REF!</definedName>
    <definedName name="INY">#REF!</definedName>
    <definedName name="j" hidden="1">FALSE</definedName>
    <definedName name="k" localSheetId="3" hidden="1">{"'ノートモデル別'!$A$3:$Q$33"}</definedName>
    <definedName name="k" localSheetId="4" hidden="1">{"'ノートモデル別'!$A$3:$Q$33"}</definedName>
    <definedName name="k" hidden="1">{"'ノートモデル別'!$A$3:$Q$33"}</definedName>
    <definedName name="karisai">#REF!</definedName>
    <definedName name="MAPSURETYPE">[2]Lists!$AW$4:$AW$5</definedName>
    <definedName name="Model">[13]Models!$A$2:$E$78</definedName>
    <definedName name="Model_Add_RDD">[2]Lists!$AN$4:$AN$207</definedName>
    <definedName name="ModelList">'[7]PPF-MAP'!$A$3:$A$500</definedName>
    <definedName name="MonthMap">#REF!</definedName>
    <definedName name="MonthRange">#REF!</definedName>
    <definedName name="o" hidden="1">"E:\acsiss\hyo\note\test1.htm"</definedName>
    <definedName name="PPFarray">'[7]PPF-MAP'!$E$3:$K$500</definedName>
    <definedName name="PRE">#REF!</definedName>
    <definedName name="PREI">#REF!</definedName>
    <definedName name="PRI">#REF!</definedName>
    <definedName name="PricingReportingLevel">[12]ProfitCenterCatMap!$G$5:$G$71</definedName>
    <definedName name="PRII">#REF!</definedName>
    <definedName name="Primary_Sort">[2]Lists!$CE$4:$CE$5</definedName>
    <definedName name="Print_Area_MI">#REF!</definedName>
    <definedName name="PromoAccount">[1]!PromosAccount[Account]</definedName>
    <definedName name="PromoCategories">[1]!PromosCategories[Name]</definedName>
    <definedName name="PromoModel">[1]Template_PromoCalendar!$B$10</definedName>
    <definedName name="PromoPriceType">[1]Template_PromoCalendar!$C$10</definedName>
    <definedName name="PromoStartWeek">[1]!PromosStartWeek[StartWeekFY]</definedName>
    <definedName name="PY" localSheetId="3">#REF!</definedName>
    <definedName name="PY" localSheetId="4">#REF!</definedName>
    <definedName name="PY">#REF!</definedName>
    <definedName name="RECORD" localSheetId="3">#REF!</definedName>
    <definedName name="RECORD" localSheetId="4">#REF!</definedName>
    <definedName name="RECORD">#REF!</definedName>
    <definedName name="Report">[14]設定!$F$15</definedName>
    <definedName name="retrieve_pl">[10]F2!#REF!</definedName>
    <definedName name="retrieve_pl_py">[10]F2!#REF!</definedName>
    <definedName name="retrieve_units">[10]F6!#REF!</definedName>
    <definedName name="retrieve_units_py">[10]F6!#REF!</definedName>
    <definedName name="Rev_OVHD">#REF!</definedName>
    <definedName name="s" localSheetId="3">#REF!</definedName>
    <definedName name="s" localSheetId="4">#REF!</definedName>
    <definedName name="s">#REF!</definedName>
    <definedName name="SAPBEXhrIndnt" hidden="1">"Wide"</definedName>
    <definedName name="SAPBEXrevision" hidden="1">29</definedName>
    <definedName name="SAPBEXsysID" hidden="1">"BDN"</definedName>
    <definedName name="SAPBEXwbID" hidden="1">"3UU7BFGJL52IH0TKUG9H4H6QR"</definedName>
    <definedName name="SAPsysID" hidden="1">"708C5W7SBKP804JT78WJ0JNKI"</definedName>
    <definedName name="SAPwbID" hidden="1">"ARS"</definedName>
    <definedName name="SDN" localSheetId="3">#REF!</definedName>
    <definedName name="SDN" localSheetId="4">#REF!</definedName>
    <definedName name="SDN">#REF!</definedName>
    <definedName name="send_act_avg" localSheetId="3">[15]fy99!#REF!</definedName>
    <definedName name="send_act_avg" localSheetId="4">[15]fy99!#REF!</definedName>
    <definedName name="send_act_avg">[15]fy99!#REF!</definedName>
    <definedName name="send_act_fx" localSheetId="3">[15]fy99!#REF!</definedName>
    <definedName name="send_act_fx" localSheetId="4">[15]fy99!#REF!</definedName>
    <definedName name="send_act_fx">[15]fy99!#REF!</definedName>
    <definedName name="Sheet" localSheetId="3">#REF!</definedName>
    <definedName name="Sheet" localSheetId="4">#REF!</definedName>
    <definedName name="Sheet">#REF!</definedName>
    <definedName name="Sheet1">[16]デスク価格帯!$A$1:$N$9</definedName>
    <definedName name="Sheet2" localSheetId="3">#REF!</definedName>
    <definedName name="Sheet2" localSheetId="4">#REF!</definedName>
    <definedName name="Sheet2">#REF!</definedName>
    <definedName name="Slicer_Account3">#N/A</definedName>
    <definedName name="Slicer_Model_Name2">#N/A</definedName>
    <definedName name="StartWeek">[1]PromoDashboard!$C$7</definedName>
    <definedName name="STRDH770" localSheetId="3">#REF!</definedName>
    <definedName name="STRDH770" localSheetId="4">#REF!</definedName>
    <definedName name="STRDH770">#REF!</definedName>
    <definedName name="STRDN1080" localSheetId="3">#REF!</definedName>
    <definedName name="STRDN1080" localSheetId="4">#REF!</definedName>
    <definedName name="STRDN1080">#REF!</definedName>
    <definedName name="t" hidden="1">"E:\acsiss\hyo\note\test.htm"</definedName>
    <definedName name="tanashi">#REF!</definedName>
    <definedName name="tankari">#REF!</definedName>
    <definedName name="TC_Lists">[2]Lists!$CH$3:$CH$5</definedName>
    <definedName name="Time">[14]設定!$B$15</definedName>
    <definedName name="urisai">#REF!</definedName>
    <definedName name="Weeks">'[2]RDD Weeks'!$A$2:$A$54</definedName>
    <definedName name="Wk" localSheetId="3">#REF!</definedName>
    <definedName name="Wk" localSheetId="4">#REF!</definedName>
    <definedName name="Wk">#REF!</definedName>
    <definedName name="xxx" hidden="1">"ＨＰＣＭＫ"</definedName>
    <definedName name="yuuko">#REF!</definedName>
    <definedName name="Z">#REF!</definedName>
    <definedName name="仲介売上" localSheetId="3">#REF!</definedName>
    <definedName name="仲介売上" localSheetId="4">#REF!</definedName>
    <definedName name="仲介売上">#REF!</definedName>
    <definedName name="印刷">[17]ＧＡ!$A$252:$A$4067</definedName>
    <definedName name="印刷1" localSheetId="3">#REF!</definedName>
    <definedName name="印刷1" localSheetId="4">#REF!</definedName>
    <definedName name="印刷1">#REF!</definedName>
    <definedName name="印刷2" localSheetId="3">#REF!</definedName>
    <definedName name="印刷2" localSheetId="4">#REF!</definedName>
    <definedName name="印刷2">#REF!</definedName>
    <definedName name="物流連結">[17]ＧＡ!$A$272:$A$4067</definedName>
    <definedName name="除仲介売上" localSheetId="3">#REF!</definedName>
    <definedName name="除仲介売上" localSheetId="4">#REF!</definedName>
    <definedName name="除仲介売上">#REF!</definedName>
  </definedNames>
  <calcPr calcId="191028"/>
  <pivotCaches>
    <pivotCache cacheId="8835" r:id="rId25"/>
  </pivotCaches>
  <extLst>
    <ext xmlns:x14="http://schemas.microsoft.com/office/spreadsheetml/2009/9/main" uri="{BBE1A952-AA13-448e-AADC-164F8A28A991}">
      <x14:slicerCaches>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5" i="48" l="1"/>
  <c r="E148" i="48"/>
  <c r="E130" i="48"/>
  <c r="F130" i="48"/>
  <c r="G130" i="48"/>
  <c r="H130" i="48"/>
  <c r="I130" i="48"/>
  <c r="J130" i="48"/>
  <c r="K130" i="48"/>
  <c r="L130" i="48"/>
  <c r="M130" i="48"/>
  <c r="N130" i="48"/>
  <c r="O130" i="48"/>
  <c r="P130" i="48"/>
  <c r="E139" i="48"/>
  <c r="F139" i="48"/>
  <c r="G139" i="48"/>
  <c r="H139" i="48"/>
  <c r="I139" i="48"/>
  <c r="J139" i="48"/>
  <c r="K139" i="48"/>
  <c r="L139" i="48"/>
  <c r="M139" i="48"/>
  <c r="N139" i="48"/>
  <c r="O139" i="48"/>
  <c r="P139" i="48"/>
  <c r="F148" i="48"/>
  <c r="G148" i="48"/>
  <c r="H148" i="48"/>
  <c r="I148" i="48"/>
  <c r="J148" i="48"/>
  <c r="K148" i="48"/>
  <c r="L148" i="48"/>
  <c r="M148" i="48"/>
  <c r="N148" i="48"/>
  <c r="O148" i="48"/>
  <c r="P148" i="48"/>
  <c r="E215" i="45"/>
  <c r="E214" i="45"/>
  <c r="E213" i="45"/>
  <c r="E212" i="45"/>
  <c r="E210" i="45"/>
  <c r="E209" i="45"/>
  <c r="E208" i="45"/>
  <c r="E207" i="45"/>
  <c r="E205" i="45"/>
  <c r="E204" i="45"/>
  <c r="E203" i="45"/>
  <c r="E202" i="45"/>
  <c r="P215" i="45"/>
  <c r="O215" i="45"/>
  <c r="N215" i="45"/>
  <c r="M215" i="45"/>
  <c r="L215" i="45"/>
  <c r="K215" i="45"/>
  <c r="J215" i="45"/>
  <c r="I215" i="45"/>
  <c r="H215" i="45"/>
  <c r="G215" i="45"/>
  <c r="F215" i="45"/>
  <c r="P214" i="45"/>
  <c r="O214" i="45"/>
  <c r="N214" i="45"/>
  <c r="M214" i="45"/>
  <c r="L214" i="45"/>
  <c r="K214" i="45"/>
  <c r="J214" i="45"/>
  <c r="I214" i="45"/>
  <c r="H214" i="45"/>
  <c r="G214" i="45"/>
  <c r="F214" i="45"/>
  <c r="P213" i="45"/>
  <c r="O213" i="45"/>
  <c r="N213" i="45"/>
  <c r="M213" i="45"/>
  <c r="L213" i="45"/>
  <c r="K213" i="45"/>
  <c r="J213" i="45"/>
  <c r="I213" i="45"/>
  <c r="H213" i="45"/>
  <c r="G213" i="45"/>
  <c r="F213" i="45"/>
  <c r="P212" i="45"/>
  <c r="O212" i="45"/>
  <c r="N212" i="45"/>
  <c r="M212" i="45"/>
  <c r="L212" i="45"/>
  <c r="K212" i="45"/>
  <c r="J212" i="45"/>
  <c r="I212" i="45"/>
  <c r="H212" i="45"/>
  <c r="G212" i="45"/>
  <c r="F212" i="45"/>
  <c r="P210" i="45"/>
  <c r="O210" i="45"/>
  <c r="N210" i="45"/>
  <c r="M210" i="45"/>
  <c r="L210" i="45"/>
  <c r="K210" i="45"/>
  <c r="J210" i="45"/>
  <c r="I210" i="45"/>
  <c r="H210" i="45"/>
  <c r="G210" i="45"/>
  <c r="F210" i="45"/>
  <c r="P209" i="45"/>
  <c r="O209" i="45"/>
  <c r="N209" i="45"/>
  <c r="M209" i="45"/>
  <c r="L209" i="45"/>
  <c r="K209" i="45"/>
  <c r="J209" i="45"/>
  <c r="I209" i="45"/>
  <c r="H209" i="45"/>
  <c r="G209" i="45"/>
  <c r="F209" i="45"/>
  <c r="P208" i="45"/>
  <c r="O208" i="45"/>
  <c r="N208" i="45"/>
  <c r="M208" i="45"/>
  <c r="L208" i="45"/>
  <c r="K208" i="45"/>
  <c r="J208" i="45"/>
  <c r="I208" i="45"/>
  <c r="H208" i="45"/>
  <c r="G208" i="45"/>
  <c r="F208" i="45"/>
  <c r="P207" i="45"/>
  <c r="O207" i="45"/>
  <c r="N207" i="45"/>
  <c r="M207" i="45"/>
  <c r="L207" i="45"/>
  <c r="K207" i="45"/>
  <c r="J207" i="45"/>
  <c r="I207" i="45"/>
  <c r="H207" i="45"/>
  <c r="G207" i="45"/>
  <c r="F207" i="45"/>
  <c r="P205" i="45"/>
  <c r="O205" i="45"/>
  <c r="N205" i="45"/>
  <c r="M205" i="45"/>
  <c r="L205" i="45"/>
  <c r="K205" i="45"/>
  <c r="J205" i="45"/>
  <c r="I205" i="45"/>
  <c r="H205" i="45"/>
  <c r="G205" i="45"/>
  <c r="F205" i="45"/>
  <c r="P204" i="45"/>
  <c r="O204" i="45"/>
  <c r="N204" i="45"/>
  <c r="M204" i="45"/>
  <c r="L204" i="45"/>
  <c r="K204" i="45"/>
  <c r="J204" i="45"/>
  <c r="I204" i="45"/>
  <c r="H204" i="45"/>
  <c r="G204" i="45"/>
  <c r="F204" i="45"/>
  <c r="P203" i="45"/>
  <c r="O203" i="45"/>
  <c r="N203" i="45"/>
  <c r="M203" i="45"/>
  <c r="L203" i="45"/>
  <c r="K203" i="45"/>
  <c r="J203" i="45"/>
  <c r="I203" i="45"/>
  <c r="H203" i="45"/>
  <c r="G203" i="45"/>
  <c r="F203" i="45"/>
  <c r="P202" i="45"/>
  <c r="O202" i="45"/>
  <c r="N202" i="45"/>
  <c r="M202" i="45"/>
  <c r="L202" i="45"/>
  <c r="K202" i="45"/>
  <c r="J202" i="45"/>
  <c r="I202" i="45"/>
  <c r="H202" i="45"/>
  <c r="G202" i="45"/>
  <c r="F202" i="45"/>
  <c r="F177" i="45"/>
  <c r="G177" i="45"/>
  <c r="H177" i="45"/>
  <c r="I177" i="45"/>
  <c r="J177" i="45"/>
  <c r="K177" i="45"/>
  <c r="L177" i="45"/>
  <c r="M177" i="45"/>
  <c r="N177" i="45"/>
  <c r="O177" i="45"/>
  <c r="P177" i="45"/>
  <c r="F178" i="45"/>
  <c r="G178" i="45"/>
  <c r="H178" i="45"/>
  <c r="I178" i="45"/>
  <c r="J178" i="45"/>
  <c r="K178" i="45"/>
  <c r="L178" i="45"/>
  <c r="M178" i="45"/>
  <c r="N178" i="45"/>
  <c r="O178" i="45"/>
  <c r="P178" i="45"/>
  <c r="F179" i="45"/>
  <c r="G179" i="45"/>
  <c r="H179" i="45"/>
  <c r="I179" i="45"/>
  <c r="J179" i="45"/>
  <c r="K179" i="45"/>
  <c r="L179" i="45"/>
  <c r="M179" i="45"/>
  <c r="N179" i="45"/>
  <c r="O179" i="45"/>
  <c r="P179" i="45"/>
  <c r="F180" i="45"/>
  <c r="G180" i="45"/>
  <c r="H180" i="45"/>
  <c r="I180" i="45"/>
  <c r="J180" i="45"/>
  <c r="K180" i="45"/>
  <c r="L180" i="45"/>
  <c r="M180" i="45"/>
  <c r="N180" i="45"/>
  <c r="O180" i="45"/>
  <c r="P180" i="45"/>
  <c r="F182" i="45"/>
  <c r="G182" i="45"/>
  <c r="H182" i="45"/>
  <c r="I182" i="45"/>
  <c r="J182" i="45"/>
  <c r="K182" i="45"/>
  <c r="L182" i="45"/>
  <c r="M182" i="45"/>
  <c r="N182" i="45"/>
  <c r="O182" i="45"/>
  <c r="P182" i="45"/>
  <c r="F183" i="45"/>
  <c r="G183" i="45"/>
  <c r="H183" i="45"/>
  <c r="I183" i="45"/>
  <c r="J183" i="45"/>
  <c r="K183" i="45"/>
  <c r="L183" i="45"/>
  <c r="M183" i="45"/>
  <c r="N183" i="45"/>
  <c r="O183" i="45"/>
  <c r="P183" i="45"/>
  <c r="F184" i="45"/>
  <c r="G184" i="45"/>
  <c r="H184" i="45"/>
  <c r="I184" i="45"/>
  <c r="J184" i="45"/>
  <c r="K184" i="45"/>
  <c r="L184" i="45"/>
  <c r="M184" i="45"/>
  <c r="N184" i="45"/>
  <c r="O184" i="45"/>
  <c r="P184" i="45"/>
  <c r="F185" i="45"/>
  <c r="G185" i="45"/>
  <c r="H185" i="45"/>
  <c r="I185" i="45"/>
  <c r="J185" i="45"/>
  <c r="K185" i="45"/>
  <c r="L185" i="45"/>
  <c r="M185" i="45"/>
  <c r="N185" i="45"/>
  <c r="O185" i="45"/>
  <c r="P185" i="45"/>
  <c r="F187" i="45"/>
  <c r="G187" i="45"/>
  <c r="H187" i="45"/>
  <c r="I187" i="45"/>
  <c r="J187" i="45"/>
  <c r="K187" i="45"/>
  <c r="L187" i="45"/>
  <c r="M187" i="45"/>
  <c r="N187" i="45"/>
  <c r="O187" i="45"/>
  <c r="P187" i="45"/>
  <c r="F188" i="45"/>
  <c r="G188" i="45"/>
  <c r="H188" i="45"/>
  <c r="I188" i="45"/>
  <c r="J188" i="45"/>
  <c r="K188" i="45"/>
  <c r="L188" i="45"/>
  <c r="M188" i="45"/>
  <c r="N188" i="45"/>
  <c r="O188" i="45"/>
  <c r="P188" i="45"/>
  <c r="F189" i="45"/>
  <c r="G189" i="45"/>
  <c r="H189" i="45"/>
  <c r="I189" i="45"/>
  <c r="J189" i="45"/>
  <c r="K189" i="45"/>
  <c r="L189" i="45"/>
  <c r="M189" i="45"/>
  <c r="N189" i="45"/>
  <c r="O189" i="45"/>
  <c r="P189" i="45"/>
  <c r="F190" i="45"/>
  <c r="G190" i="45"/>
  <c r="H190" i="45"/>
  <c r="I190" i="45"/>
  <c r="J190" i="45"/>
  <c r="K190" i="45"/>
  <c r="L190" i="45"/>
  <c r="M190" i="45"/>
  <c r="N190" i="45"/>
  <c r="O190" i="45"/>
  <c r="P190" i="45"/>
  <c r="F192" i="45"/>
  <c r="G192" i="45"/>
  <c r="H192" i="45"/>
  <c r="I192" i="45"/>
  <c r="J192" i="45"/>
  <c r="K192" i="45"/>
  <c r="L192" i="45"/>
  <c r="M192" i="45"/>
  <c r="N192" i="45"/>
  <c r="O192" i="45"/>
  <c r="P192" i="45"/>
  <c r="F193" i="45"/>
  <c r="G193" i="45"/>
  <c r="H193" i="45"/>
  <c r="I193" i="45"/>
  <c r="J193" i="45"/>
  <c r="K193" i="45"/>
  <c r="L193" i="45"/>
  <c r="M193" i="45"/>
  <c r="N193" i="45"/>
  <c r="O193" i="45"/>
  <c r="P193" i="45"/>
  <c r="F194" i="45"/>
  <c r="G194" i="45"/>
  <c r="H194" i="45"/>
  <c r="I194" i="45"/>
  <c r="J194" i="45"/>
  <c r="K194" i="45"/>
  <c r="L194" i="45"/>
  <c r="M194" i="45"/>
  <c r="N194" i="45"/>
  <c r="O194" i="45"/>
  <c r="P194" i="45"/>
  <c r="F195" i="45"/>
  <c r="G195" i="45"/>
  <c r="H195" i="45"/>
  <c r="I195" i="45"/>
  <c r="J195" i="45"/>
  <c r="K195" i="45"/>
  <c r="L195" i="45"/>
  <c r="M195" i="45"/>
  <c r="N195" i="45"/>
  <c r="O195" i="45"/>
  <c r="P195" i="45"/>
  <c r="F197" i="45"/>
  <c r="G197" i="45"/>
  <c r="H197" i="45"/>
  <c r="I197" i="45"/>
  <c r="J197" i="45"/>
  <c r="K197" i="45"/>
  <c r="L197" i="45"/>
  <c r="M197" i="45"/>
  <c r="N197" i="45"/>
  <c r="O197" i="45"/>
  <c r="P197" i="45"/>
  <c r="F198" i="45"/>
  <c r="G198" i="45"/>
  <c r="H198" i="45"/>
  <c r="I198" i="45"/>
  <c r="J198" i="45"/>
  <c r="K198" i="45"/>
  <c r="L198" i="45"/>
  <c r="M198" i="45"/>
  <c r="N198" i="45"/>
  <c r="O198" i="45"/>
  <c r="P198" i="45"/>
  <c r="F199" i="45"/>
  <c r="G199" i="45"/>
  <c r="H199" i="45"/>
  <c r="I199" i="45"/>
  <c r="J199" i="45"/>
  <c r="K199" i="45"/>
  <c r="L199" i="45"/>
  <c r="M199" i="45"/>
  <c r="N199" i="45"/>
  <c r="O199" i="45"/>
  <c r="P199" i="45"/>
  <c r="F200" i="45"/>
  <c r="G200" i="45"/>
  <c r="H200" i="45"/>
  <c r="I200" i="45"/>
  <c r="J200" i="45"/>
  <c r="K200" i="45"/>
  <c r="L200" i="45"/>
  <c r="M200" i="45"/>
  <c r="N200" i="45"/>
  <c r="O200" i="45"/>
  <c r="P200" i="45"/>
  <c r="E200" i="45"/>
  <c r="E199" i="45"/>
  <c r="E198" i="45"/>
  <c r="E197" i="45"/>
  <c r="E195" i="45"/>
  <c r="E194" i="45"/>
  <c r="E193" i="45"/>
  <c r="E192" i="45"/>
  <c r="E190" i="45"/>
  <c r="E189" i="45"/>
  <c r="E188" i="45"/>
  <c r="E187" i="45"/>
  <c r="E185" i="45"/>
  <c r="E184" i="45"/>
  <c r="E183" i="45"/>
  <c r="E182" i="45"/>
  <c r="P129" i="48"/>
  <c r="O129" i="48"/>
  <c r="N129" i="48"/>
  <c r="M129" i="48"/>
  <c r="L129" i="48"/>
  <c r="K129" i="48"/>
  <c r="J129" i="48"/>
  <c r="I129" i="48"/>
  <c r="H129" i="48"/>
  <c r="G129" i="48"/>
  <c r="F129" i="48"/>
  <c r="E129" i="48"/>
  <c r="P134" i="48"/>
  <c r="O134" i="48"/>
  <c r="N134" i="48"/>
  <c r="M134" i="48"/>
  <c r="L134" i="48"/>
  <c r="K134" i="48"/>
  <c r="J134" i="48"/>
  <c r="I134" i="48"/>
  <c r="H134" i="48"/>
  <c r="G134" i="48"/>
  <c r="F134" i="48"/>
  <c r="E134" i="48"/>
  <c r="P133" i="48"/>
  <c r="O133" i="48"/>
  <c r="N133" i="48"/>
  <c r="M133" i="48"/>
  <c r="L133" i="48"/>
  <c r="K133" i="48"/>
  <c r="J133" i="48"/>
  <c r="I133" i="48"/>
  <c r="H133" i="48"/>
  <c r="G133" i="48"/>
  <c r="F133" i="48"/>
  <c r="E133" i="48"/>
  <c r="P132" i="48"/>
  <c r="O132" i="48"/>
  <c r="N132" i="48"/>
  <c r="M132" i="48"/>
  <c r="L132" i="48"/>
  <c r="K132" i="48"/>
  <c r="J132" i="48"/>
  <c r="I132" i="48"/>
  <c r="H132" i="48"/>
  <c r="G132" i="48"/>
  <c r="F132" i="48"/>
  <c r="E132" i="48"/>
  <c r="P131" i="48"/>
  <c r="O131" i="48"/>
  <c r="N131" i="48"/>
  <c r="M131" i="48"/>
  <c r="L131" i="48"/>
  <c r="K131" i="48"/>
  <c r="J131" i="48"/>
  <c r="I131" i="48"/>
  <c r="H131" i="48"/>
  <c r="G131" i="48"/>
  <c r="F131" i="48"/>
  <c r="E131" i="48"/>
  <c r="P128" i="48"/>
  <c r="O128" i="48"/>
  <c r="N128" i="48"/>
  <c r="M128" i="48"/>
  <c r="L128" i="48"/>
  <c r="K128" i="48"/>
  <c r="J128" i="48"/>
  <c r="I128" i="48"/>
  <c r="H128" i="48"/>
  <c r="G128" i="48"/>
  <c r="F128" i="48"/>
  <c r="E128" i="48"/>
  <c r="P127" i="48"/>
  <c r="O127" i="48"/>
  <c r="N127" i="48"/>
  <c r="M127" i="48"/>
  <c r="L127" i="48"/>
  <c r="K127" i="48"/>
  <c r="J127" i="48"/>
  <c r="I127" i="48"/>
  <c r="H127" i="48"/>
  <c r="G127" i="48"/>
  <c r="F127" i="48"/>
  <c r="E127" i="48"/>
  <c r="P138" i="48"/>
  <c r="O138" i="48"/>
  <c r="N138" i="48"/>
  <c r="M138" i="48"/>
  <c r="L138" i="48"/>
  <c r="K138" i="48"/>
  <c r="J138" i="48"/>
  <c r="I138" i="48"/>
  <c r="H138" i="48"/>
  <c r="G138" i="48"/>
  <c r="F138" i="48"/>
  <c r="E138" i="48"/>
  <c r="P147" i="48"/>
  <c r="O147" i="48"/>
  <c r="N147" i="48"/>
  <c r="M147" i="48"/>
  <c r="L147" i="48"/>
  <c r="K147" i="48"/>
  <c r="J147" i="48"/>
  <c r="I147" i="48"/>
  <c r="H147" i="48"/>
  <c r="P152" i="48"/>
  <c r="O152" i="48"/>
  <c r="N152" i="48"/>
  <c r="M152" i="48"/>
  <c r="L152" i="48"/>
  <c r="K152" i="48"/>
  <c r="J152" i="48"/>
  <c r="I152" i="48"/>
  <c r="H152" i="48"/>
  <c r="P151" i="48"/>
  <c r="O151" i="48"/>
  <c r="N151" i="48"/>
  <c r="M151" i="48"/>
  <c r="L151" i="48"/>
  <c r="K151" i="48"/>
  <c r="J151" i="48"/>
  <c r="I151" i="48"/>
  <c r="H151" i="48"/>
  <c r="P150" i="48"/>
  <c r="O150" i="48"/>
  <c r="N150" i="48"/>
  <c r="M150" i="48"/>
  <c r="L150" i="48"/>
  <c r="K150" i="48"/>
  <c r="J150" i="48"/>
  <c r="I150" i="48"/>
  <c r="H150" i="48"/>
  <c r="P149" i="48"/>
  <c r="O149" i="48"/>
  <c r="N149" i="48"/>
  <c r="M149" i="48"/>
  <c r="L149" i="48"/>
  <c r="K149" i="48"/>
  <c r="J149" i="48"/>
  <c r="I149" i="48"/>
  <c r="H149" i="48"/>
  <c r="P146" i="48"/>
  <c r="O146" i="48"/>
  <c r="N146" i="48"/>
  <c r="M146" i="48"/>
  <c r="L146" i="48"/>
  <c r="K146" i="48"/>
  <c r="J146" i="48"/>
  <c r="I146" i="48"/>
  <c r="H146" i="48"/>
  <c r="P145" i="48"/>
  <c r="O145" i="48"/>
  <c r="N145" i="48"/>
  <c r="M145" i="48"/>
  <c r="L145" i="48"/>
  <c r="K145" i="48"/>
  <c r="J145" i="48"/>
  <c r="I145" i="48"/>
  <c r="H145" i="48"/>
  <c r="G145" i="48"/>
  <c r="G144" i="48" s="1"/>
  <c r="F145" i="48"/>
  <c r="F144" i="48" s="1"/>
  <c r="P143" i="48"/>
  <c r="O143" i="48"/>
  <c r="N143" i="48"/>
  <c r="M143" i="48"/>
  <c r="L143" i="48"/>
  <c r="K143" i="48"/>
  <c r="J143" i="48"/>
  <c r="I143" i="48"/>
  <c r="H143" i="48"/>
  <c r="G143" i="48"/>
  <c r="F143" i="48"/>
  <c r="E143" i="48"/>
  <c r="P142" i="48"/>
  <c r="O142" i="48"/>
  <c r="N142" i="48"/>
  <c r="M142" i="48"/>
  <c r="L142" i="48"/>
  <c r="K142" i="48"/>
  <c r="J142" i="48"/>
  <c r="I142" i="48"/>
  <c r="H142" i="48"/>
  <c r="G142" i="48"/>
  <c r="F142" i="48"/>
  <c r="E142" i="48"/>
  <c r="P141" i="48"/>
  <c r="O141" i="48"/>
  <c r="N141" i="48"/>
  <c r="M141" i="48"/>
  <c r="L141" i="48"/>
  <c r="K141" i="48"/>
  <c r="J141" i="48"/>
  <c r="I141" i="48"/>
  <c r="H141" i="48"/>
  <c r="G141" i="48"/>
  <c r="F141" i="48"/>
  <c r="E141" i="48"/>
  <c r="P140" i="48"/>
  <c r="O140" i="48"/>
  <c r="N140" i="48"/>
  <c r="M140" i="48"/>
  <c r="L140" i="48"/>
  <c r="K140" i="48"/>
  <c r="J140" i="48"/>
  <c r="I140" i="48"/>
  <c r="H140" i="48"/>
  <c r="G140" i="48"/>
  <c r="F140" i="48"/>
  <c r="E140" i="48"/>
  <c r="P137" i="48"/>
  <c r="O137" i="48"/>
  <c r="N137" i="48"/>
  <c r="M137" i="48"/>
  <c r="L137" i="48"/>
  <c r="K137" i="48"/>
  <c r="J137" i="48"/>
  <c r="I137" i="48"/>
  <c r="H137" i="48"/>
  <c r="G137" i="48"/>
  <c r="F137" i="48"/>
  <c r="E137" i="48"/>
  <c r="P136" i="48"/>
  <c r="O136" i="48"/>
  <c r="N136" i="48"/>
  <c r="M136" i="48"/>
  <c r="L136" i="48"/>
  <c r="K136" i="48"/>
  <c r="J136" i="48"/>
  <c r="I136" i="48"/>
  <c r="H136" i="48"/>
  <c r="G136" i="48"/>
  <c r="F136" i="48"/>
  <c r="E136" i="48"/>
  <c r="A88" i="45"/>
  <c r="A87" i="45"/>
  <c r="A86" i="45"/>
  <c r="A85" i="45"/>
  <c r="A83" i="45"/>
  <c r="A82" i="45"/>
  <c r="A81" i="45"/>
  <c r="A80" i="45"/>
  <c r="Y232" i="48"/>
  <c r="Y231" i="48"/>
  <c r="Y230" i="48"/>
  <c r="Y229" i="48"/>
  <c r="Y228" i="48"/>
  <c r="P190" i="48"/>
  <c r="O190" i="48"/>
  <c r="N190" i="48"/>
  <c r="M190" i="48"/>
  <c r="L190" i="48"/>
  <c r="K190" i="48"/>
  <c r="J190" i="48"/>
  <c r="I190" i="48"/>
  <c r="H190" i="48"/>
  <c r="G190" i="48"/>
  <c r="F190" i="48"/>
  <c r="E190" i="48"/>
  <c r="P189" i="48"/>
  <c r="O189" i="48"/>
  <c r="N189" i="48"/>
  <c r="M189" i="48"/>
  <c r="L189" i="48"/>
  <c r="K189" i="48"/>
  <c r="J189" i="48"/>
  <c r="I189" i="48"/>
  <c r="H189" i="48"/>
  <c r="G189" i="48"/>
  <c r="F189" i="48"/>
  <c r="E189" i="48"/>
  <c r="P188" i="48"/>
  <c r="O188" i="48"/>
  <c r="N188" i="48"/>
  <c r="M188" i="48"/>
  <c r="L188" i="48"/>
  <c r="K188" i="48"/>
  <c r="J188" i="48"/>
  <c r="I188" i="48"/>
  <c r="H188" i="48"/>
  <c r="G188" i="48"/>
  <c r="F188" i="48"/>
  <c r="E188" i="48"/>
  <c r="P187" i="48"/>
  <c r="O187" i="48"/>
  <c r="N187" i="48"/>
  <c r="M187" i="48"/>
  <c r="L187" i="48"/>
  <c r="K187" i="48"/>
  <c r="J187" i="48"/>
  <c r="I187" i="48"/>
  <c r="H187" i="48"/>
  <c r="G187" i="48"/>
  <c r="F187" i="48"/>
  <c r="E187" i="48"/>
  <c r="A186" i="48"/>
  <c r="A187" i="48" s="1"/>
  <c r="A188" i="48" s="1"/>
  <c r="A189" i="48" s="1"/>
  <c r="A190" i="48" s="1"/>
  <c r="A61" i="48"/>
  <c r="A62" i="48" s="1"/>
  <c r="A63" i="48" s="1"/>
  <c r="A135" i="48"/>
  <c r="A136" i="48" s="1"/>
  <c r="A137" i="48" s="1"/>
  <c r="A138" i="48" s="1"/>
  <c r="A139" i="48" s="1"/>
  <c r="A140" i="48" s="1"/>
  <c r="A141" i="48" s="1"/>
  <c r="A142" i="48" s="1"/>
  <c r="A143" i="48" s="1"/>
  <c r="P168" i="45"/>
  <c r="O168" i="45"/>
  <c r="N168" i="45"/>
  <c r="M168" i="45"/>
  <c r="L168" i="45"/>
  <c r="K168" i="45"/>
  <c r="J168" i="45"/>
  <c r="I168" i="45"/>
  <c r="H168" i="45"/>
  <c r="G168" i="45"/>
  <c r="F168" i="45"/>
  <c r="E168" i="45"/>
  <c r="P167" i="45"/>
  <c r="O167" i="45"/>
  <c r="N167" i="45"/>
  <c r="M167" i="45"/>
  <c r="L167" i="45"/>
  <c r="K167" i="45"/>
  <c r="J167" i="45"/>
  <c r="I167" i="45"/>
  <c r="H167" i="45"/>
  <c r="G167" i="45"/>
  <c r="F167" i="45"/>
  <c r="E167" i="45"/>
  <c r="P166" i="45"/>
  <c r="O166" i="45"/>
  <c r="N166" i="45"/>
  <c r="M166" i="45"/>
  <c r="L166" i="45"/>
  <c r="K166" i="45"/>
  <c r="J166" i="45"/>
  <c r="I166" i="45"/>
  <c r="H166" i="45"/>
  <c r="G166" i="45"/>
  <c r="F166" i="45"/>
  <c r="E166" i="45"/>
  <c r="P165" i="45"/>
  <c r="O165" i="45"/>
  <c r="N165" i="45"/>
  <c r="M165" i="45"/>
  <c r="L165" i="45"/>
  <c r="K165" i="45"/>
  <c r="J165" i="45"/>
  <c r="I165" i="45"/>
  <c r="H165" i="45"/>
  <c r="G165" i="45"/>
  <c r="F165" i="45"/>
  <c r="E165" i="45"/>
  <c r="Y168" i="45"/>
  <c r="Y167" i="45"/>
  <c r="Y166" i="45"/>
  <c r="Y165" i="45"/>
  <c r="Y164" i="45"/>
  <c r="Z126" i="45"/>
  <c r="X126" i="45"/>
  <c r="W126" i="45"/>
  <c r="U126" i="45"/>
  <c r="T126" i="45"/>
  <c r="S126" i="45"/>
  <c r="R126" i="45"/>
  <c r="Z125" i="45"/>
  <c r="X125" i="45"/>
  <c r="W125" i="45"/>
  <c r="U125" i="45"/>
  <c r="T125" i="45"/>
  <c r="S125" i="45"/>
  <c r="R125" i="45"/>
  <c r="Z124" i="45"/>
  <c r="X124" i="45"/>
  <c r="W124" i="45"/>
  <c r="U124" i="45"/>
  <c r="T124" i="45"/>
  <c r="S124" i="45"/>
  <c r="R124" i="45"/>
  <c r="Z123" i="45"/>
  <c r="X123" i="45"/>
  <c r="W123" i="45"/>
  <c r="U123" i="45"/>
  <c r="T123" i="45"/>
  <c r="S123" i="45"/>
  <c r="R123" i="45"/>
  <c r="P122" i="45"/>
  <c r="P186" i="48" s="1"/>
  <c r="O122" i="45"/>
  <c r="O186" i="48" s="1"/>
  <c r="N122" i="45"/>
  <c r="M122" i="45"/>
  <c r="L122" i="45"/>
  <c r="K122" i="45"/>
  <c r="K186" i="48" s="1"/>
  <c r="J122" i="45"/>
  <c r="I122" i="45"/>
  <c r="I186" i="48" s="1"/>
  <c r="H122" i="45"/>
  <c r="G122" i="45"/>
  <c r="G186" i="48" s="1"/>
  <c r="F122" i="45"/>
  <c r="F186" i="48" s="1"/>
  <c r="E122" i="45"/>
  <c r="L88" i="45"/>
  <c r="L46" i="45" s="1"/>
  <c r="P195" i="48"/>
  <c r="O195" i="48"/>
  <c r="N195" i="48"/>
  <c r="M195" i="48"/>
  <c r="L195" i="48"/>
  <c r="K195" i="48"/>
  <c r="J195" i="48"/>
  <c r="I195" i="48"/>
  <c r="H195" i="48"/>
  <c r="G195" i="48"/>
  <c r="F195" i="48"/>
  <c r="E195" i="48"/>
  <c r="P194" i="48"/>
  <c r="O194" i="48"/>
  <c r="N194" i="48"/>
  <c r="M194" i="48"/>
  <c r="L194" i="48"/>
  <c r="K194" i="48"/>
  <c r="J194" i="48"/>
  <c r="I194" i="48"/>
  <c r="H194" i="48"/>
  <c r="G194" i="48"/>
  <c r="F194" i="48"/>
  <c r="E194" i="48"/>
  <c r="P193" i="48"/>
  <c r="O193" i="48"/>
  <c r="N193" i="48"/>
  <c r="M193" i="48"/>
  <c r="L193" i="48"/>
  <c r="K193" i="48"/>
  <c r="J193" i="48"/>
  <c r="I193" i="48"/>
  <c r="H193" i="48"/>
  <c r="G193" i="48"/>
  <c r="F193" i="48"/>
  <c r="E193" i="48"/>
  <c r="P192" i="48"/>
  <c r="O192" i="48"/>
  <c r="N192" i="48"/>
  <c r="M192" i="48"/>
  <c r="L192" i="48"/>
  <c r="K192" i="48"/>
  <c r="J192" i="48"/>
  <c r="I192" i="48"/>
  <c r="H192" i="48"/>
  <c r="G192" i="48"/>
  <c r="F192" i="48"/>
  <c r="E192" i="48"/>
  <c r="P185" i="48"/>
  <c r="O185" i="48"/>
  <c r="N185" i="48"/>
  <c r="M185" i="48"/>
  <c r="L185" i="48"/>
  <c r="K185" i="48"/>
  <c r="J185" i="48"/>
  <c r="I185" i="48"/>
  <c r="H185" i="48"/>
  <c r="G185" i="48"/>
  <c r="F185" i="48"/>
  <c r="E185" i="48"/>
  <c r="P184" i="48"/>
  <c r="O184" i="48"/>
  <c r="N184" i="48"/>
  <c r="M184" i="48"/>
  <c r="L184" i="48"/>
  <c r="K184" i="48"/>
  <c r="J184" i="48"/>
  <c r="I184" i="48"/>
  <c r="H184" i="48"/>
  <c r="G184" i="48"/>
  <c r="F184" i="48"/>
  <c r="E184" i="48"/>
  <c r="P183" i="48"/>
  <c r="O183" i="48"/>
  <c r="N183" i="48"/>
  <c r="M183" i="48"/>
  <c r="L183" i="48"/>
  <c r="K183" i="48"/>
  <c r="J183" i="48"/>
  <c r="I183" i="48"/>
  <c r="H183" i="48"/>
  <c r="G183" i="48"/>
  <c r="F183" i="48"/>
  <c r="E183" i="48"/>
  <c r="P182" i="48"/>
  <c r="O182" i="48"/>
  <c r="N182" i="48"/>
  <c r="M182" i="48"/>
  <c r="L182" i="48"/>
  <c r="K182" i="48"/>
  <c r="J182" i="48"/>
  <c r="I182" i="48"/>
  <c r="H182" i="48"/>
  <c r="G182" i="48"/>
  <c r="F182" i="48"/>
  <c r="E182" i="48"/>
  <c r="P180" i="48"/>
  <c r="O180" i="48"/>
  <c r="N180" i="48"/>
  <c r="M180" i="48"/>
  <c r="L180" i="48"/>
  <c r="K180" i="48"/>
  <c r="J180" i="48"/>
  <c r="I180" i="48"/>
  <c r="H180" i="48"/>
  <c r="G180" i="48"/>
  <c r="F180" i="48"/>
  <c r="E180" i="48"/>
  <c r="P179" i="48"/>
  <c r="O179" i="48"/>
  <c r="N179" i="48"/>
  <c r="M179" i="48"/>
  <c r="L179" i="48"/>
  <c r="K179" i="48"/>
  <c r="J179" i="48"/>
  <c r="I179" i="48"/>
  <c r="H179" i="48"/>
  <c r="G179" i="48"/>
  <c r="F179" i="48"/>
  <c r="E179" i="48"/>
  <c r="P178" i="48"/>
  <c r="O178" i="48"/>
  <c r="N178" i="48"/>
  <c r="M178" i="48"/>
  <c r="L178" i="48"/>
  <c r="K178" i="48"/>
  <c r="J178" i="48"/>
  <c r="I178" i="48"/>
  <c r="H178" i="48"/>
  <c r="G178" i="48"/>
  <c r="F178" i="48"/>
  <c r="E178" i="48"/>
  <c r="P177" i="48"/>
  <c r="O177" i="48"/>
  <c r="N177" i="48"/>
  <c r="M177" i="48"/>
  <c r="L177" i="48"/>
  <c r="K177" i="48"/>
  <c r="J177" i="48"/>
  <c r="I177" i="48"/>
  <c r="H177" i="48"/>
  <c r="G177" i="48"/>
  <c r="F177" i="48"/>
  <c r="E177" i="48"/>
  <c r="P175" i="48"/>
  <c r="O175" i="48"/>
  <c r="N175" i="48"/>
  <c r="M175" i="48"/>
  <c r="L175" i="48"/>
  <c r="K175" i="48"/>
  <c r="J175" i="48"/>
  <c r="I175" i="48"/>
  <c r="H175" i="48"/>
  <c r="G175" i="48"/>
  <c r="F175" i="48"/>
  <c r="E175" i="48"/>
  <c r="P174" i="48"/>
  <c r="O174" i="48"/>
  <c r="N174" i="48"/>
  <c r="M174" i="48"/>
  <c r="L174" i="48"/>
  <c r="K174" i="48"/>
  <c r="J174" i="48"/>
  <c r="I174" i="48"/>
  <c r="H174" i="48"/>
  <c r="G174" i="48"/>
  <c r="F174" i="48"/>
  <c r="E174" i="48"/>
  <c r="P173" i="48"/>
  <c r="O173" i="48"/>
  <c r="N173" i="48"/>
  <c r="M173" i="48"/>
  <c r="L173" i="48"/>
  <c r="K173" i="48"/>
  <c r="J173" i="48"/>
  <c r="I173" i="48"/>
  <c r="H173" i="48"/>
  <c r="G173" i="48"/>
  <c r="F173" i="48"/>
  <c r="E173" i="48"/>
  <c r="P172" i="48"/>
  <c r="O172" i="48"/>
  <c r="N172" i="48"/>
  <c r="M172" i="48"/>
  <c r="L172" i="48"/>
  <c r="K172" i="48"/>
  <c r="J172" i="48"/>
  <c r="I172" i="48"/>
  <c r="H172" i="48"/>
  <c r="G172" i="48"/>
  <c r="F172" i="48"/>
  <c r="E172" i="48"/>
  <c r="P170" i="48"/>
  <c r="O170" i="48"/>
  <c r="N170" i="48"/>
  <c r="M170" i="48"/>
  <c r="L170" i="48"/>
  <c r="K170" i="48"/>
  <c r="J170" i="48"/>
  <c r="I170" i="48"/>
  <c r="H170" i="48"/>
  <c r="G170" i="48"/>
  <c r="F170" i="48"/>
  <c r="E170" i="48"/>
  <c r="P169" i="48"/>
  <c r="O169" i="48"/>
  <c r="N169" i="48"/>
  <c r="M169" i="48"/>
  <c r="L169" i="48"/>
  <c r="K169" i="48"/>
  <c r="J169" i="48"/>
  <c r="I169" i="48"/>
  <c r="H169" i="48"/>
  <c r="G169" i="48"/>
  <c r="F169" i="48"/>
  <c r="E169" i="48"/>
  <c r="P168" i="48"/>
  <c r="O168" i="48"/>
  <c r="N168" i="48"/>
  <c r="M168" i="48"/>
  <c r="L168" i="48"/>
  <c r="K168" i="48"/>
  <c r="J168" i="48"/>
  <c r="I168" i="48"/>
  <c r="H168" i="48"/>
  <c r="G168" i="48"/>
  <c r="F168" i="48"/>
  <c r="E168" i="48"/>
  <c r="P167" i="48"/>
  <c r="O167" i="48"/>
  <c r="N167" i="48"/>
  <c r="M167" i="48"/>
  <c r="L167" i="48"/>
  <c r="K167" i="48"/>
  <c r="J167" i="48"/>
  <c r="I167" i="48"/>
  <c r="H167" i="48"/>
  <c r="G167" i="48"/>
  <c r="F167" i="48"/>
  <c r="E167" i="48"/>
  <c r="P165" i="48"/>
  <c r="O165" i="48"/>
  <c r="N165" i="48"/>
  <c r="M165" i="48"/>
  <c r="L165" i="48"/>
  <c r="K165" i="48"/>
  <c r="J165" i="48"/>
  <c r="I165" i="48"/>
  <c r="H165" i="48"/>
  <c r="G165" i="48"/>
  <c r="F165" i="48"/>
  <c r="E165" i="48"/>
  <c r="P164" i="48"/>
  <c r="O164" i="48"/>
  <c r="N164" i="48"/>
  <c r="M164" i="48"/>
  <c r="L164" i="48"/>
  <c r="K164" i="48"/>
  <c r="J164" i="48"/>
  <c r="I164" i="48"/>
  <c r="H164" i="48"/>
  <c r="G164" i="48"/>
  <c r="F164" i="48"/>
  <c r="E164" i="48"/>
  <c r="P163" i="48"/>
  <c r="O163" i="48"/>
  <c r="N163" i="48"/>
  <c r="M163" i="48"/>
  <c r="L163" i="48"/>
  <c r="K163" i="48"/>
  <c r="J163" i="48"/>
  <c r="I163" i="48"/>
  <c r="H163" i="48"/>
  <c r="G163" i="48"/>
  <c r="F163" i="48"/>
  <c r="E163" i="48"/>
  <c r="P162" i="48"/>
  <c r="O162" i="48"/>
  <c r="N162" i="48"/>
  <c r="M162" i="48"/>
  <c r="L162" i="48"/>
  <c r="K162" i="48"/>
  <c r="J162" i="48"/>
  <c r="I162" i="48"/>
  <c r="H162" i="48"/>
  <c r="G162" i="48"/>
  <c r="F162" i="48"/>
  <c r="E162" i="48"/>
  <c r="P160" i="48"/>
  <c r="O160" i="48"/>
  <c r="N160" i="48"/>
  <c r="M160" i="48"/>
  <c r="L160" i="48"/>
  <c r="K160" i="48"/>
  <c r="J160" i="48"/>
  <c r="I160" i="48"/>
  <c r="H160" i="48"/>
  <c r="G160" i="48"/>
  <c r="F160" i="48"/>
  <c r="E160" i="48"/>
  <c r="P159" i="48"/>
  <c r="O159" i="48"/>
  <c r="N159" i="48"/>
  <c r="M159" i="48"/>
  <c r="L159" i="48"/>
  <c r="K159" i="48"/>
  <c r="J159" i="48"/>
  <c r="I159" i="48"/>
  <c r="H159" i="48"/>
  <c r="G159" i="48"/>
  <c r="F159" i="48"/>
  <c r="E159" i="48"/>
  <c r="P158" i="48"/>
  <c r="O158" i="48"/>
  <c r="N158" i="48"/>
  <c r="M158" i="48"/>
  <c r="L158" i="48"/>
  <c r="K158" i="48"/>
  <c r="J158" i="48"/>
  <c r="I158" i="48"/>
  <c r="H158" i="48"/>
  <c r="G158" i="48"/>
  <c r="F158" i="48"/>
  <c r="E158" i="48"/>
  <c r="P157" i="48"/>
  <c r="O157" i="48"/>
  <c r="N157" i="48"/>
  <c r="M157" i="48"/>
  <c r="L157" i="48"/>
  <c r="K157" i="48"/>
  <c r="J157" i="48"/>
  <c r="I157" i="48"/>
  <c r="H157" i="48"/>
  <c r="G157" i="48"/>
  <c r="F157" i="48"/>
  <c r="E157" i="48"/>
  <c r="A7" i="48"/>
  <c r="A8" i="48" s="1"/>
  <c r="A9" i="48" s="1"/>
  <c r="A10" i="48" s="1"/>
  <c r="A11" i="48" s="1"/>
  <c r="A12" i="48" s="1"/>
  <c r="A13" i="48" s="1"/>
  <c r="A14" i="48" s="1"/>
  <c r="A15" i="48" s="1"/>
  <c r="A16" i="48"/>
  <c r="A17" i="48" s="1"/>
  <c r="A18" i="48" s="1"/>
  <c r="A156" i="48"/>
  <c r="A157" i="48" s="1"/>
  <c r="A158" i="48" s="1"/>
  <c r="A159" i="48" s="1"/>
  <c r="A160" i="48" s="1"/>
  <c r="A81" i="48"/>
  <c r="A90" i="48"/>
  <c r="A91" i="48" s="1"/>
  <c r="A92" i="48" s="1"/>
  <c r="A93" i="48" s="1"/>
  <c r="A94" i="48" s="1"/>
  <c r="A95" i="48" s="1"/>
  <c r="A96" i="48" s="1"/>
  <c r="A97" i="48" s="1"/>
  <c r="A98" i="48" s="1"/>
  <c r="A99" i="48"/>
  <c r="A100" i="48" s="1"/>
  <c r="A101" i="48" s="1"/>
  <c r="A102" i="48" s="1"/>
  <c r="A103" i="48" s="1"/>
  <c r="A104" i="48" s="1"/>
  <c r="A105" i="48" s="1"/>
  <c r="A106" i="48" s="1"/>
  <c r="A107" i="48" s="1"/>
  <c r="A108" i="48"/>
  <c r="A109" i="48" s="1"/>
  <c r="A110" i="48" s="1"/>
  <c r="A111" i="48" s="1"/>
  <c r="A112" i="48" s="1"/>
  <c r="A113" i="48" s="1"/>
  <c r="A114" i="48" s="1"/>
  <c r="A115" i="48" s="1"/>
  <c r="A116" i="48" s="1"/>
  <c r="A117" i="48"/>
  <c r="A118" i="48" s="1"/>
  <c r="A119" i="48" s="1"/>
  <c r="A120" i="48" s="1"/>
  <c r="A121" i="48" s="1"/>
  <c r="A122" i="48" s="1"/>
  <c r="A123" i="48" s="1"/>
  <c r="A124" i="48" s="1"/>
  <c r="A125" i="48" s="1"/>
  <c r="A126" i="48"/>
  <c r="A127" i="48" s="1"/>
  <c r="A128" i="48" s="1"/>
  <c r="A129" i="48" s="1"/>
  <c r="A130" i="48" s="1"/>
  <c r="A131" i="48" s="1"/>
  <c r="A132" i="48" s="1"/>
  <c r="A133" i="48" s="1"/>
  <c r="A134" i="48" s="1"/>
  <c r="A144" i="48"/>
  <c r="A145" i="48" s="1"/>
  <c r="A146" i="48" s="1"/>
  <c r="A147" i="48" s="1"/>
  <c r="A148" i="48" s="1"/>
  <c r="A149" i="48" s="1"/>
  <c r="A150" i="48" s="1"/>
  <c r="A151" i="48" s="1"/>
  <c r="A152" i="48" s="1"/>
  <c r="A25" i="48"/>
  <c r="A26" i="48" s="1"/>
  <c r="A34" i="48"/>
  <c r="A35" i="48" s="1"/>
  <c r="A36" i="48" s="1"/>
  <c r="A43" i="48"/>
  <c r="A44" i="48" s="1"/>
  <c r="A52" i="48"/>
  <c r="A53" i="48" s="1"/>
  <c r="A54" i="48" s="1"/>
  <c r="A55" i="48" s="1"/>
  <c r="A56" i="48" s="1"/>
  <c r="A57" i="48" s="1"/>
  <c r="A70" i="48"/>
  <c r="A71" i="48" s="1"/>
  <c r="A72" i="48" s="1"/>
  <c r="A73" i="48" s="1"/>
  <c r="A74" i="48" s="1"/>
  <c r="A191" i="48"/>
  <c r="A192" i="48" s="1"/>
  <c r="A193" i="48" s="1"/>
  <c r="A194" i="48" s="1"/>
  <c r="A195" i="48" s="1"/>
  <c r="A181" i="48"/>
  <c r="A182" i="48" s="1"/>
  <c r="A183" i="48" s="1"/>
  <c r="A184" i="48" s="1"/>
  <c r="A185" i="48" s="1"/>
  <c r="A176" i="48"/>
  <c r="A177" i="48" s="1"/>
  <c r="A178" i="48" s="1"/>
  <c r="A179" i="48" s="1"/>
  <c r="A180" i="48" s="1"/>
  <c r="A171" i="48"/>
  <c r="A172" i="48" s="1"/>
  <c r="A173" i="48" s="1"/>
  <c r="A174" i="48" s="1"/>
  <c r="A175" i="48" s="1"/>
  <c r="A166" i="48"/>
  <c r="A167" i="48" s="1"/>
  <c r="A168" i="48" s="1"/>
  <c r="A169" i="48" s="1"/>
  <c r="A170" i="48" s="1"/>
  <c r="A161" i="48"/>
  <c r="A162" i="48" s="1"/>
  <c r="A163" i="48" s="1"/>
  <c r="A164" i="48" s="1"/>
  <c r="A165" i="48" s="1"/>
  <c r="Z123" i="48"/>
  <c r="X123" i="48"/>
  <c r="W123" i="48"/>
  <c r="U123" i="48"/>
  <c r="T123" i="48"/>
  <c r="S123" i="48"/>
  <c r="R123" i="48"/>
  <c r="Z122" i="48"/>
  <c r="X122" i="48"/>
  <c r="W122" i="48"/>
  <c r="U122" i="48"/>
  <c r="T122" i="48"/>
  <c r="S122" i="48"/>
  <c r="R122" i="48"/>
  <c r="Z114" i="48"/>
  <c r="X114" i="48"/>
  <c r="W114" i="48"/>
  <c r="U114" i="48"/>
  <c r="T114" i="48"/>
  <c r="S114" i="48"/>
  <c r="R114" i="48"/>
  <c r="Z113" i="48"/>
  <c r="X113" i="48"/>
  <c r="W113" i="48"/>
  <c r="U113" i="48"/>
  <c r="T113" i="48"/>
  <c r="S113" i="48"/>
  <c r="R113" i="48"/>
  <c r="Z105" i="48"/>
  <c r="X105" i="48"/>
  <c r="W105" i="48"/>
  <c r="U105" i="48"/>
  <c r="T105" i="48"/>
  <c r="S105" i="48"/>
  <c r="R105" i="48"/>
  <c r="Z104" i="48"/>
  <c r="X104" i="48"/>
  <c r="W104" i="48"/>
  <c r="U104" i="48"/>
  <c r="T104" i="48"/>
  <c r="S104" i="48"/>
  <c r="R104" i="48"/>
  <c r="Z96" i="48"/>
  <c r="X96" i="48"/>
  <c r="W96" i="48"/>
  <c r="U96" i="48"/>
  <c r="T96" i="48"/>
  <c r="S96" i="48"/>
  <c r="R96" i="48"/>
  <c r="Z95" i="48"/>
  <c r="X95" i="48"/>
  <c r="W95" i="48"/>
  <c r="U95" i="48"/>
  <c r="T95" i="48"/>
  <c r="S95" i="48"/>
  <c r="R95" i="48"/>
  <c r="Z87" i="48"/>
  <c r="X87" i="48"/>
  <c r="W87" i="48"/>
  <c r="U87" i="48"/>
  <c r="T87" i="48"/>
  <c r="S87" i="48"/>
  <c r="R87" i="48"/>
  <c r="Z86" i="48"/>
  <c r="X86" i="48"/>
  <c r="W86" i="48"/>
  <c r="U86" i="48"/>
  <c r="T86" i="48"/>
  <c r="S86" i="48"/>
  <c r="R86" i="48"/>
  <c r="Z121" i="48"/>
  <c r="X121" i="48"/>
  <c r="W121" i="48"/>
  <c r="U121" i="48"/>
  <c r="T121" i="48"/>
  <c r="S121" i="48"/>
  <c r="R121" i="48"/>
  <c r="Z120" i="48"/>
  <c r="X120" i="48"/>
  <c r="W120" i="48"/>
  <c r="U120" i="48"/>
  <c r="T120" i="48"/>
  <c r="S120" i="48"/>
  <c r="R120" i="48"/>
  <c r="Z112" i="48"/>
  <c r="X112" i="48"/>
  <c r="W112" i="48"/>
  <c r="U112" i="48"/>
  <c r="T112" i="48"/>
  <c r="S112" i="48"/>
  <c r="R112" i="48"/>
  <c r="Z111" i="48"/>
  <c r="X111" i="48"/>
  <c r="W111" i="48"/>
  <c r="U111" i="48"/>
  <c r="T111" i="48"/>
  <c r="S111" i="48"/>
  <c r="R111" i="48"/>
  <c r="Z103" i="48"/>
  <c r="X103" i="48"/>
  <c r="W103" i="48"/>
  <c r="U103" i="48"/>
  <c r="T103" i="48"/>
  <c r="S103" i="48"/>
  <c r="R103" i="48"/>
  <c r="Z102" i="48"/>
  <c r="X102" i="48"/>
  <c r="W102" i="48"/>
  <c r="U102" i="48"/>
  <c r="T102" i="48"/>
  <c r="S102" i="48"/>
  <c r="R102" i="48"/>
  <c r="Z94" i="48"/>
  <c r="X94" i="48"/>
  <c r="W94" i="48"/>
  <c r="U94" i="48"/>
  <c r="T94" i="48"/>
  <c r="S94" i="48"/>
  <c r="R94" i="48"/>
  <c r="Z93" i="48"/>
  <c r="X93" i="48"/>
  <c r="W93" i="48"/>
  <c r="U93" i="48"/>
  <c r="T93" i="48"/>
  <c r="S93" i="48"/>
  <c r="R93" i="48"/>
  <c r="Z85" i="48"/>
  <c r="X85" i="48"/>
  <c r="W85" i="48"/>
  <c r="U85" i="48"/>
  <c r="T85" i="48"/>
  <c r="S85" i="48"/>
  <c r="R85" i="48"/>
  <c r="Z84" i="48"/>
  <c r="X84" i="48"/>
  <c r="W84" i="48"/>
  <c r="U84" i="48"/>
  <c r="T84" i="48"/>
  <c r="S84" i="48"/>
  <c r="R84" i="48"/>
  <c r="R150" i="48"/>
  <c r="R149" i="48"/>
  <c r="R147" i="48"/>
  <c r="AH170" i="48"/>
  <c r="AH169" i="48"/>
  <c r="AH168" i="48"/>
  <c r="AH167" i="48"/>
  <c r="Z125" i="48"/>
  <c r="X125" i="48"/>
  <c r="W125" i="48"/>
  <c r="U125" i="48"/>
  <c r="T125" i="48"/>
  <c r="S125" i="48"/>
  <c r="R125" i="48"/>
  <c r="Z124" i="48"/>
  <c r="X124" i="48"/>
  <c r="W124" i="48"/>
  <c r="U124" i="48"/>
  <c r="T124" i="48"/>
  <c r="S124" i="48"/>
  <c r="R124" i="48"/>
  <c r="Z119" i="48"/>
  <c r="X119" i="48"/>
  <c r="W119" i="48"/>
  <c r="U119" i="48"/>
  <c r="T119" i="48"/>
  <c r="S119" i="48"/>
  <c r="R119" i="48"/>
  <c r="Z118" i="48"/>
  <c r="X118" i="48"/>
  <c r="W118" i="48"/>
  <c r="U118" i="48"/>
  <c r="T118" i="48"/>
  <c r="S118" i="48"/>
  <c r="R118" i="48"/>
  <c r="P117" i="48"/>
  <c r="O117" i="48"/>
  <c r="N117" i="48"/>
  <c r="M117" i="48"/>
  <c r="L117" i="48"/>
  <c r="K117" i="48"/>
  <c r="J117" i="48"/>
  <c r="I117" i="48"/>
  <c r="H117" i="48"/>
  <c r="G117" i="48"/>
  <c r="F117" i="48"/>
  <c r="E117" i="48"/>
  <c r="Z116" i="48"/>
  <c r="X116" i="48"/>
  <c r="W116" i="48"/>
  <c r="U116" i="48"/>
  <c r="T116" i="48"/>
  <c r="S116" i="48"/>
  <c r="R116" i="48"/>
  <c r="Z115" i="48"/>
  <c r="X115" i="48"/>
  <c r="W115" i="48"/>
  <c r="U115" i="48"/>
  <c r="T115" i="48"/>
  <c r="S115" i="48"/>
  <c r="R115" i="48"/>
  <c r="Z110" i="48"/>
  <c r="X110" i="48"/>
  <c r="W110" i="48"/>
  <c r="U110" i="48"/>
  <c r="T110" i="48"/>
  <c r="S110" i="48"/>
  <c r="R110" i="48"/>
  <c r="Z109" i="48"/>
  <c r="X109" i="48"/>
  <c r="W109" i="48"/>
  <c r="U109" i="48"/>
  <c r="T109" i="48"/>
  <c r="S109" i="48"/>
  <c r="R109" i="48"/>
  <c r="P108" i="48"/>
  <c r="O108" i="48"/>
  <c r="N108" i="48"/>
  <c r="M108" i="48"/>
  <c r="L108" i="48"/>
  <c r="K108" i="48"/>
  <c r="J108" i="48"/>
  <c r="I108" i="48"/>
  <c r="H108" i="48"/>
  <c r="G108" i="48"/>
  <c r="F108" i="48"/>
  <c r="E108" i="48"/>
  <c r="Z107" i="48"/>
  <c r="X107" i="48"/>
  <c r="W107" i="48"/>
  <c r="U107" i="48"/>
  <c r="T107" i="48"/>
  <c r="S107" i="48"/>
  <c r="R107" i="48"/>
  <c r="Z106" i="48"/>
  <c r="X106" i="48"/>
  <c r="W106" i="48"/>
  <c r="U106" i="48"/>
  <c r="T106" i="48"/>
  <c r="S106" i="48"/>
  <c r="R106" i="48"/>
  <c r="Z101" i="48"/>
  <c r="X101" i="48"/>
  <c r="W101" i="48"/>
  <c r="U101" i="48"/>
  <c r="T101" i="48"/>
  <c r="S101" i="48"/>
  <c r="R101" i="48"/>
  <c r="Z100" i="48"/>
  <c r="X100" i="48"/>
  <c r="W100" i="48"/>
  <c r="U100" i="48"/>
  <c r="T100" i="48"/>
  <c r="S100" i="48"/>
  <c r="R100" i="48"/>
  <c r="P99" i="48"/>
  <c r="O99" i="48"/>
  <c r="N99" i="48"/>
  <c r="M99" i="48"/>
  <c r="L99" i="48"/>
  <c r="K99" i="48"/>
  <c r="J99" i="48"/>
  <c r="I99" i="48"/>
  <c r="H99" i="48"/>
  <c r="G99" i="48"/>
  <c r="F99" i="48"/>
  <c r="E99" i="48"/>
  <c r="Z98" i="48"/>
  <c r="X98" i="48"/>
  <c r="W98" i="48"/>
  <c r="U98" i="48"/>
  <c r="T98" i="48"/>
  <c r="S98" i="48"/>
  <c r="R98" i="48"/>
  <c r="Z97" i="48"/>
  <c r="X97" i="48"/>
  <c r="W97" i="48"/>
  <c r="U97" i="48"/>
  <c r="T97" i="48"/>
  <c r="S97" i="48"/>
  <c r="R97" i="48"/>
  <c r="Z92" i="48"/>
  <c r="X92" i="48"/>
  <c r="W92" i="48"/>
  <c r="U92" i="48"/>
  <c r="T92" i="48"/>
  <c r="S92" i="48"/>
  <c r="R92" i="48"/>
  <c r="Z91" i="48"/>
  <c r="X91" i="48"/>
  <c r="W91" i="48"/>
  <c r="U91" i="48"/>
  <c r="T91" i="48"/>
  <c r="S91" i="48"/>
  <c r="R91" i="48"/>
  <c r="P90" i="48"/>
  <c r="O90" i="48"/>
  <c r="N90" i="48"/>
  <c r="M90" i="48"/>
  <c r="L90" i="48"/>
  <c r="K90" i="48"/>
  <c r="J90" i="48"/>
  <c r="I90" i="48"/>
  <c r="H90" i="48"/>
  <c r="G90" i="48"/>
  <c r="F90" i="48"/>
  <c r="E90" i="48"/>
  <c r="Z89" i="48"/>
  <c r="X89" i="48"/>
  <c r="W89" i="48"/>
  <c r="U89" i="48"/>
  <c r="T89" i="48"/>
  <c r="S89" i="48"/>
  <c r="R89" i="48"/>
  <c r="Z88" i="48"/>
  <c r="X88" i="48"/>
  <c r="W88" i="48"/>
  <c r="U88" i="48"/>
  <c r="T88" i="48"/>
  <c r="S88" i="48"/>
  <c r="R88" i="48"/>
  <c r="Z83" i="48"/>
  <c r="X83" i="48"/>
  <c r="W83" i="48"/>
  <c r="U83" i="48"/>
  <c r="T83" i="48"/>
  <c r="S83" i="48"/>
  <c r="R83" i="48"/>
  <c r="Z82" i="48"/>
  <c r="X82" i="48"/>
  <c r="W82" i="48"/>
  <c r="U82" i="48"/>
  <c r="T82" i="48"/>
  <c r="S82" i="48"/>
  <c r="R82" i="48"/>
  <c r="P81" i="48"/>
  <c r="O81" i="48"/>
  <c r="N81" i="48"/>
  <c r="M81" i="48"/>
  <c r="L81" i="48"/>
  <c r="K81" i="48"/>
  <c r="J81" i="48"/>
  <c r="I81" i="48"/>
  <c r="H81" i="48"/>
  <c r="G81" i="48"/>
  <c r="F81" i="48"/>
  <c r="E81" i="48"/>
  <c r="R151" i="48"/>
  <c r="R146" i="48"/>
  <c r="R152" i="48"/>
  <c r="E170" i="45"/>
  <c r="F170" i="45"/>
  <c r="G170" i="45"/>
  <c r="H170" i="45"/>
  <c r="I170" i="45"/>
  <c r="J170" i="45"/>
  <c r="K170" i="45"/>
  <c r="L170" i="45"/>
  <c r="M170" i="45"/>
  <c r="N170" i="45"/>
  <c r="O170" i="45"/>
  <c r="P170" i="45"/>
  <c r="E171" i="45"/>
  <c r="F171" i="45"/>
  <c r="G171" i="45"/>
  <c r="H171" i="45"/>
  <c r="I171" i="45"/>
  <c r="J171" i="45"/>
  <c r="K171" i="45"/>
  <c r="L171" i="45"/>
  <c r="M171" i="45"/>
  <c r="N171" i="45"/>
  <c r="O171" i="45"/>
  <c r="P171" i="45"/>
  <c r="E172" i="45"/>
  <c r="F172" i="45"/>
  <c r="G172" i="45"/>
  <c r="H172" i="45"/>
  <c r="I172" i="45"/>
  <c r="J172" i="45"/>
  <c r="K172" i="45"/>
  <c r="L172" i="45"/>
  <c r="M172" i="45"/>
  <c r="N172" i="45"/>
  <c r="O172" i="45"/>
  <c r="P172" i="45"/>
  <c r="E173" i="45"/>
  <c r="F173" i="45"/>
  <c r="G173" i="45"/>
  <c r="H173" i="45"/>
  <c r="I173" i="45"/>
  <c r="J173" i="45"/>
  <c r="K173" i="45"/>
  <c r="L173" i="45"/>
  <c r="M173" i="45"/>
  <c r="N173" i="45"/>
  <c r="O173" i="45"/>
  <c r="P173" i="45"/>
  <c r="P36" i="45"/>
  <c r="O36" i="45"/>
  <c r="N36" i="45"/>
  <c r="M36" i="45"/>
  <c r="L36" i="45"/>
  <c r="K36" i="45"/>
  <c r="J36" i="45"/>
  <c r="I36" i="45"/>
  <c r="H36" i="45"/>
  <c r="G36" i="45"/>
  <c r="F36" i="45"/>
  <c r="E36" i="45"/>
  <c r="P35" i="45"/>
  <c r="O35" i="45"/>
  <c r="N35" i="45"/>
  <c r="M35" i="45"/>
  <c r="L35" i="45"/>
  <c r="K35" i="45"/>
  <c r="J35" i="45"/>
  <c r="I35" i="45"/>
  <c r="H35" i="45"/>
  <c r="G35" i="45"/>
  <c r="F35" i="45"/>
  <c r="E35" i="45"/>
  <c r="P34" i="45"/>
  <c r="O34" i="45"/>
  <c r="N34" i="45"/>
  <c r="M34" i="45"/>
  <c r="L34" i="45"/>
  <c r="K34" i="45"/>
  <c r="J34" i="45"/>
  <c r="I34" i="45"/>
  <c r="H34" i="45"/>
  <c r="G34" i="45"/>
  <c r="F34" i="45"/>
  <c r="E34" i="45"/>
  <c r="P33" i="45"/>
  <c r="O33" i="45"/>
  <c r="N33" i="45"/>
  <c r="M33" i="45"/>
  <c r="L33" i="45"/>
  <c r="K33" i="45"/>
  <c r="J33" i="45"/>
  <c r="I33" i="45"/>
  <c r="H33" i="45"/>
  <c r="G33" i="45"/>
  <c r="F33" i="45"/>
  <c r="E33" i="45"/>
  <c r="P31" i="45"/>
  <c r="O31" i="45"/>
  <c r="N31" i="45"/>
  <c r="M31" i="45"/>
  <c r="L31" i="45"/>
  <c r="K31" i="45"/>
  <c r="J31" i="45"/>
  <c r="I31" i="45"/>
  <c r="H31" i="45"/>
  <c r="G31" i="45"/>
  <c r="F31" i="45"/>
  <c r="E31" i="45"/>
  <c r="P30" i="45"/>
  <c r="O30" i="45"/>
  <c r="N30" i="45"/>
  <c r="M30" i="45"/>
  <c r="L30" i="45"/>
  <c r="K30" i="45"/>
  <c r="J30" i="45"/>
  <c r="I30" i="45"/>
  <c r="H30" i="45"/>
  <c r="G30" i="45"/>
  <c r="F30" i="45"/>
  <c r="E30" i="45"/>
  <c r="P29" i="45"/>
  <c r="O29" i="45"/>
  <c r="N29" i="45"/>
  <c r="M29" i="45"/>
  <c r="L29" i="45"/>
  <c r="K29" i="45"/>
  <c r="J29" i="45"/>
  <c r="I29" i="45"/>
  <c r="H29" i="45"/>
  <c r="G29" i="45"/>
  <c r="F29" i="45"/>
  <c r="E29" i="45"/>
  <c r="P28" i="45"/>
  <c r="O28" i="45"/>
  <c r="N28" i="45"/>
  <c r="M28" i="45"/>
  <c r="L28" i="45"/>
  <c r="K28" i="45"/>
  <c r="J28" i="45"/>
  <c r="I28" i="45"/>
  <c r="H28" i="45"/>
  <c r="G28" i="45"/>
  <c r="F28" i="45"/>
  <c r="E28" i="45"/>
  <c r="P163" i="45"/>
  <c r="O163" i="45"/>
  <c r="N163" i="45"/>
  <c r="M163" i="45"/>
  <c r="L163" i="45"/>
  <c r="K163" i="45"/>
  <c r="J163" i="45"/>
  <c r="I163" i="45"/>
  <c r="H163" i="45"/>
  <c r="G163" i="45"/>
  <c r="F163" i="45"/>
  <c r="E163" i="45"/>
  <c r="P162" i="45"/>
  <c r="O162" i="45"/>
  <c r="N162" i="45"/>
  <c r="M162" i="45"/>
  <c r="L162" i="45"/>
  <c r="K162" i="45"/>
  <c r="J162" i="45"/>
  <c r="I162" i="45"/>
  <c r="H162" i="45"/>
  <c r="G162" i="45"/>
  <c r="F162" i="45"/>
  <c r="E162" i="45"/>
  <c r="P161" i="45"/>
  <c r="O161" i="45"/>
  <c r="N161" i="45"/>
  <c r="M161" i="45"/>
  <c r="L161" i="45"/>
  <c r="K161" i="45"/>
  <c r="J161" i="45"/>
  <c r="I161" i="45"/>
  <c r="H161" i="45"/>
  <c r="G161" i="45"/>
  <c r="F161" i="45"/>
  <c r="E161" i="45"/>
  <c r="P160" i="45"/>
  <c r="O160" i="45"/>
  <c r="N160" i="45"/>
  <c r="M160" i="45"/>
  <c r="L160" i="45"/>
  <c r="K160" i="45"/>
  <c r="J160" i="45"/>
  <c r="I160" i="45"/>
  <c r="H160" i="45"/>
  <c r="G160" i="45"/>
  <c r="F160" i="45"/>
  <c r="E160" i="45"/>
  <c r="P158" i="45"/>
  <c r="O158" i="45"/>
  <c r="N158" i="45"/>
  <c r="M158" i="45"/>
  <c r="L158" i="45"/>
  <c r="K158" i="45"/>
  <c r="J158" i="45"/>
  <c r="I158" i="45"/>
  <c r="H158" i="45"/>
  <c r="G158" i="45"/>
  <c r="F158" i="45"/>
  <c r="E158" i="45"/>
  <c r="P157" i="45"/>
  <c r="O157" i="45"/>
  <c r="N157" i="45"/>
  <c r="M157" i="45"/>
  <c r="L157" i="45"/>
  <c r="K157" i="45"/>
  <c r="J157" i="45"/>
  <c r="I157" i="45"/>
  <c r="H157" i="45"/>
  <c r="G157" i="45"/>
  <c r="F157" i="45"/>
  <c r="E157" i="45"/>
  <c r="P156" i="45"/>
  <c r="O156" i="45"/>
  <c r="N156" i="45"/>
  <c r="M156" i="45"/>
  <c r="L156" i="45"/>
  <c r="K156" i="45"/>
  <c r="J156" i="45"/>
  <c r="I156" i="45"/>
  <c r="H156" i="45"/>
  <c r="G156" i="45"/>
  <c r="F156" i="45"/>
  <c r="E156" i="45"/>
  <c r="P155" i="45"/>
  <c r="O155" i="45"/>
  <c r="N155" i="45"/>
  <c r="M155" i="45"/>
  <c r="L155" i="45"/>
  <c r="K155" i="45"/>
  <c r="J155" i="45"/>
  <c r="I155" i="45"/>
  <c r="H155" i="45"/>
  <c r="G155" i="45"/>
  <c r="F155" i="45"/>
  <c r="E155" i="45"/>
  <c r="P153" i="45"/>
  <c r="O153" i="45"/>
  <c r="N153" i="45"/>
  <c r="M153" i="45"/>
  <c r="L153" i="45"/>
  <c r="K153" i="45"/>
  <c r="J153" i="45"/>
  <c r="I153" i="45"/>
  <c r="H153" i="45"/>
  <c r="G153" i="45"/>
  <c r="F153" i="45"/>
  <c r="E153" i="45"/>
  <c r="P152" i="45"/>
  <c r="O152" i="45"/>
  <c r="N152" i="45"/>
  <c r="M152" i="45"/>
  <c r="L152" i="45"/>
  <c r="K152" i="45"/>
  <c r="J152" i="45"/>
  <c r="I152" i="45"/>
  <c r="H152" i="45"/>
  <c r="G152" i="45"/>
  <c r="F152" i="45"/>
  <c r="E152" i="45"/>
  <c r="P151" i="45"/>
  <c r="O151" i="45"/>
  <c r="N151" i="45"/>
  <c r="M151" i="45"/>
  <c r="L151" i="45"/>
  <c r="K151" i="45"/>
  <c r="J151" i="45"/>
  <c r="I151" i="45"/>
  <c r="H151" i="45"/>
  <c r="G151" i="45"/>
  <c r="F151" i="45"/>
  <c r="E151" i="45"/>
  <c r="P150" i="45"/>
  <c r="O150" i="45"/>
  <c r="N150" i="45"/>
  <c r="M150" i="45"/>
  <c r="L150" i="45"/>
  <c r="K150" i="45"/>
  <c r="J150" i="45"/>
  <c r="I150" i="45"/>
  <c r="H150" i="45"/>
  <c r="G150" i="45"/>
  <c r="F150" i="45"/>
  <c r="E150" i="45"/>
  <c r="F43" i="45"/>
  <c r="G43" i="45"/>
  <c r="F44" i="45"/>
  <c r="G44" i="45"/>
  <c r="F45" i="45"/>
  <c r="G45" i="45"/>
  <c r="F46" i="45"/>
  <c r="G46" i="45"/>
  <c r="E46" i="45"/>
  <c r="E45" i="45"/>
  <c r="E44" i="45"/>
  <c r="E43" i="45"/>
  <c r="P148" i="45"/>
  <c r="O148" i="45"/>
  <c r="N148" i="45"/>
  <c r="M148" i="45"/>
  <c r="L148" i="45"/>
  <c r="K148" i="45"/>
  <c r="J148" i="45"/>
  <c r="I148" i="45"/>
  <c r="H148" i="45"/>
  <c r="G148" i="45"/>
  <c r="F148" i="45"/>
  <c r="E148" i="45"/>
  <c r="P147" i="45"/>
  <c r="O147" i="45"/>
  <c r="N147" i="45"/>
  <c r="M147" i="45"/>
  <c r="L147" i="45"/>
  <c r="K147" i="45"/>
  <c r="J147" i="45"/>
  <c r="I147" i="45"/>
  <c r="H147" i="45"/>
  <c r="G147" i="45"/>
  <c r="F147" i="45"/>
  <c r="E147" i="45"/>
  <c r="P146" i="45"/>
  <c r="O146" i="45"/>
  <c r="N146" i="45"/>
  <c r="M146" i="45"/>
  <c r="L146" i="45"/>
  <c r="K146" i="45"/>
  <c r="J146" i="45"/>
  <c r="I146" i="45"/>
  <c r="H146" i="45"/>
  <c r="G146" i="45"/>
  <c r="F146" i="45"/>
  <c r="E146" i="45"/>
  <c r="P145" i="45"/>
  <c r="O145" i="45"/>
  <c r="N145" i="45"/>
  <c r="M145" i="45"/>
  <c r="L145" i="45"/>
  <c r="K145" i="45"/>
  <c r="J145" i="45"/>
  <c r="I145" i="45"/>
  <c r="H145" i="45"/>
  <c r="G145" i="45"/>
  <c r="F145" i="45"/>
  <c r="E145" i="45"/>
  <c r="P143" i="45"/>
  <c r="O143" i="45"/>
  <c r="N143" i="45"/>
  <c r="M143" i="45"/>
  <c r="L143" i="45"/>
  <c r="K143" i="45"/>
  <c r="J143" i="45"/>
  <c r="I143" i="45"/>
  <c r="H143" i="45"/>
  <c r="G143" i="45"/>
  <c r="F143" i="45"/>
  <c r="E143" i="45"/>
  <c r="P142" i="45"/>
  <c r="O142" i="45"/>
  <c r="N142" i="45"/>
  <c r="M142" i="45"/>
  <c r="L142" i="45"/>
  <c r="K142" i="45"/>
  <c r="J142" i="45"/>
  <c r="I142" i="45"/>
  <c r="H142" i="45"/>
  <c r="G142" i="45"/>
  <c r="F142" i="45"/>
  <c r="E142" i="45"/>
  <c r="P141" i="45"/>
  <c r="O141" i="45"/>
  <c r="N141" i="45"/>
  <c r="M141" i="45"/>
  <c r="L141" i="45"/>
  <c r="K141" i="45"/>
  <c r="J141" i="45"/>
  <c r="I141" i="45"/>
  <c r="H141" i="45"/>
  <c r="G141" i="45"/>
  <c r="F141" i="45"/>
  <c r="E141" i="45"/>
  <c r="P140" i="45"/>
  <c r="O140" i="45"/>
  <c r="N140" i="45"/>
  <c r="M140" i="45"/>
  <c r="L140" i="45"/>
  <c r="K140" i="45"/>
  <c r="J140" i="45"/>
  <c r="I140" i="45"/>
  <c r="H140" i="45"/>
  <c r="G140" i="45"/>
  <c r="F140" i="45"/>
  <c r="E140" i="45"/>
  <c r="P138" i="45"/>
  <c r="O138" i="45"/>
  <c r="N138" i="45"/>
  <c r="M138" i="45"/>
  <c r="L138" i="45"/>
  <c r="K138" i="45"/>
  <c r="J138" i="45"/>
  <c r="I138" i="45"/>
  <c r="H138" i="45"/>
  <c r="G138" i="45"/>
  <c r="F138" i="45"/>
  <c r="E138" i="45"/>
  <c r="P137" i="45"/>
  <c r="O137" i="45"/>
  <c r="N137" i="45"/>
  <c r="M137" i="45"/>
  <c r="L137" i="45"/>
  <c r="K137" i="45"/>
  <c r="J137" i="45"/>
  <c r="I137" i="45"/>
  <c r="H137" i="45"/>
  <c r="G137" i="45"/>
  <c r="F137" i="45"/>
  <c r="E137" i="45"/>
  <c r="P136" i="45"/>
  <c r="O136" i="45"/>
  <c r="N136" i="45"/>
  <c r="M136" i="45"/>
  <c r="L136" i="45"/>
  <c r="K136" i="45"/>
  <c r="J136" i="45"/>
  <c r="I136" i="45"/>
  <c r="H136" i="45"/>
  <c r="G136" i="45"/>
  <c r="F136" i="45"/>
  <c r="E136" i="45"/>
  <c r="P135" i="45"/>
  <c r="O135" i="45"/>
  <c r="N135" i="45"/>
  <c r="M135" i="45"/>
  <c r="L135" i="45"/>
  <c r="K135" i="45"/>
  <c r="J135" i="45"/>
  <c r="I135" i="45"/>
  <c r="H135" i="45"/>
  <c r="G135" i="45"/>
  <c r="F135" i="45"/>
  <c r="E135" i="45"/>
  <c r="Z131" i="45"/>
  <c r="X131" i="45"/>
  <c r="W131" i="45"/>
  <c r="U131" i="45"/>
  <c r="T131" i="45"/>
  <c r="S131" i="45"/>
  <c r="R131" i="45"/>
  <c r="Z130" i="45"/>
  <c r="X130" i="45"/>
  <c r="W130" i="45"/>
  <c r="U130" i="45"/>
  <c r="T130" i="45"/>
  <c r="S130" i="45"/>
  <c r="R130" i="45"/>
  <c r="Z129" i="45"/>
  <c r="X129" i="45"/>
  <c r="W129" i="45"/>
  <c r="U129" i="45"/>
  <c r="T129" i="45"/>
  <c r="S129" i="45"/>
  <c r="R129" i="45"/>
  <c r="Z128" i="45"/>
  <c r="X128" i="45"/>
  <c r="W128" i="45"/>
  <c r="U128" i="45"/>
  <c r="T128" i="45"/>
  <c r="S128" i="45"/>
  <c r="R128" i="45"/>
  <c r="P127" i="45"/>
  <c r="O127" i="45"/>
  <c r="N127" i="45"/>
  <c r="N191" i="48" s="1"/>
  <c r="M127" i="45"/>
  <c r="M191" i="48" s="1"/>
  <c r="L127" i="45"/>
  <c r="K127" i="45"/>
  <c r="J127" i="45"/>
  <c r="J191" i="48" s="1"/>
  <c r="I127" i="45"/>
  <c r="I191" i="48" s="1"/>
  <c r="H127" i="45"/>
  <c r="G127" i="45"/>
  <c r="F127" i="45"/>
  <c r="F191" i="48" s="1"/>
  <c r="E127" i="45"/>
  <c r="E191" i="48" s="1"/>
  <c r="Z121" i="45"/>
  <c r="X121" i="45"/>
  <c r="W121" i="45"/>
  <c r="U121" i="45"/>
  <c r="T121" i="45"/>
  <c r="S121" i="45"/>
  <c r="R121" i="45"/>
  <c r="Z120" i="45"/>
  <c r="X120" i="45"/>
  <c r="W120" i="45"/>
  <c r="U120" i="45"/>
  <c r="T120" i="45"/>
  <c r="S120" i="45"/>
  <c r="R120" i="45"/>
  <c r="Z119" i="45"/>
  <c r="X119" i="45"/>
  <c r="W119" i="45"/>
  <c r="U119" i="45"/>
  <c r="T119" i="45"/>
  <c r="S119" i="45"/>
  <c r="R119" i="45"/>
  <c r="Z118" i="45"/>
  <c r="X118" i="45"/>
  <c r="W118" i="45"/>
  <c r="U118" i="45"/>
  <c r="T118" i="45"/>
  <c r="S118" i="45"/>
  <c r="R118" i="45"/>
  <c r="P117" i="45"/>
  <c r="P181" i="48" s="1"/>
  <c r="O117" i="45"/>
  <c r="N117" i="45"/>
  <c r="N181" i="48" s="1"/>
  <c r="M117" i="45"/>
  <c r="M181" i="48" s="1"/>
  <c r="L117" i="45"/>
  <c r="K117" i="45"/>
  <c r="K181" i="48" s="1"/>
  <c r="J117" i="45"/>
  <c r="I117" i="45"/>
  <c r="H117" i="45"/>
  <c r="H181" i="48" s="1"/>
  <c r="G117" i="45"/>
  <c r="F117" i="45"/>
  <c r="F181" i="48" s="1"/>
  <c r="E117" i="45"/>
  <c r="E181" i="48" s="1"/>
  <c r="Z116" i="45"/>
  <c r="X116" i="45"/>
  <c r="X173" i="45" s="1"/>
  <c r="W116" i="45"/>
  <c r="U116" i="45"/>
  <c r="T116" i="45"/>
  <c r="S116" i="45"/>
  <c r="R116" i="45"/>
  <c r="Z115" i="45"/>
  <c r="X115" i="45"/>
  <c r="W115" i="45"/>
  <c r="U115" i="45"/>
  <c r="T115" i="45"/>
  <c r="S115" i="45"/>
  <c r="R115" i="45"/>
  <c r="Z114" i="45"/>
  <c r="X114" i="45"/>
  <c r="W114" i="45"/>
  <c r="U114" i="45"/>
  <c r="T114" i="45"/>
  <c r="S114" i="45"/>
  <c r="R114" i="45"/>
  <c r="Z113" i="45"/>
  <c r="X113" i="45"/>
  <c r="W113" i="45"/>
  <c r="U113" i="45"/>
  <c r="T113" i="45"/>
  <c r="S113" i="45"/>
  <c r="R113" i="45"/>
  <c r="P112" i="45"/>
  <c r="O112" i="45"/>
  <c r="N112" i="45"/>
  <c r="M112" i="45"/>
  <c r="M176" i="48" s="1"/>
  <c r="L112" i="45"/>
  <c r="K112" i="45"/>
  <c r="J112" i="45"/>
  <c r="I112" i="45"/>
  <c r="I27" i="45" s="1"/>
  <c r="H112" i="45"/>
  <c r="G112" i="45"/>
  <c r="F112" i="45"/>
  <c r="E112" i="45"/>
  <c r="E176" i="48" s="1"/>
  <c r="Z111" i="45"/>
  <c r="X111" i="45"/>
  <c r="W111" i="45"/>
  <c r="U111" i="45"/>
  <c r="T111" i="45"/>
  <c r="S111" i="45"/>
  <c r="R111" i="45"/>
  <c r="Z110" i="45"/>
  <c r="X110" i="45"/>
  <c r="W110" i="45"/>
  <c r="U110" i="45"/>
  <c r="T110" i="45"/>
  <c r="S110" i="45"/>
  <c r="R110" i="45"/>
  <c r="Z109" i="45"/>
  <c r="X109" i="45"/>
  <c r="W109" i="45"/>
  <c r="U109" i="45"/>
  <c r="T109" i="45"/>
  <c r="S109" i="45"/>
  <c r="R109" i="45"/>
  <c r="Z108" i="45"/>
  <c r="X108" i="45"/>
  <c r="W108" i="45"/>
  <c r="U108" i="45"/>
  <c r="T108" i="45"/>
  <c r="S108" i="45"/>
  <c r="R108" i="45"/>
  <c r="P107" i="45"/>
  <c r="O107" i="45"/>
  <c r="N107" i="45"/>
  <c r="N171" i="48" s="1"/>
  <c r="M107" i="45"/>
  <c r="L107" i="45"/>
  <c r="K107" i="45"/>
  <c r="J107" i="45"/>
  <c r="J171" i="48" s="1"/>
  <c r="I107" i="45"/>
  <c r="I171" i="48" s="1"/>
  <c r="I208" i="48" s="1"/>
  <c r="H107" i="45"/>
  <c r="H171" i="48" s="1"/>
  <c r="G107" i="45"/>
  <c r="F107" i="45"/>
  <c r="E107" i="45"/>
  <c r="E171" i="48" s="1"/>
  <c r="AH106" i="45"/>
  <c r="Z106" i="45"/>
  <c r="X106" i="45"/>
  <c r="W106" i="45"/>
  <c r="W21" i="45" s="1"/>
  <c r="U106" i="45"/>
  <c r="T106" i="45"/>
  <c r="S106" i="45"/>
  <c r="R106" i="45"/>
  <c r="AH105" i="45"/>
  <c r="Z105" i="45"/>
  <c r="X105" i="45"/>
  <c r="W105" i="45"/>
  <c r="W147" i="45" s="1"/>
  <c r="U105" i="45"/>
  <c r="T105" i="45"/>
  <c r="S105" i="45"/>
  <c r="R105" i="45"/>
  <c r="AH104" i="45"/>
  <c r="Z104" i="45"/>
  <c r="X104" i="45"/>
  <c r="W104" i="45"/>
  <c r="U104" i="45"/>
  <c r="T104" i="45"/>
  <c r="S104" i="45"/>
  <c r="R104" i="45"/>
  <c r="AH103" i="45"/>
  <c r="Z103" i="45"/>
  <c r="X103" i="45"/>
  <c r="W103" i="45"/>
  <c r="U103" i="45"/>
  <c r="T103" i="45"/>
  <c r="S103" i="45"/>
  <c r="R103" i="45"/>
  <c r="P102" i="45"/>
  <c r="O102" i="45"/>
  <c r="N102" i="45"/>
  <c r="N166" i="48" s="1"/>
  <c r="M102" i="45"/>
  <c r="L102" i="45"/>
  <c r="L166" i="48" s="1"/>
  <c r="K102" i="45"/>
  <c r="K166" i="48" s="1"/>
  <c r="J102" i="45"/>
  <c r="I102" i="45"/>
  <c r="I166" i="48" s="1"/>
  <c r="H102" i="45"/>
  <c r="G102" i="45"/>
  <c r="F102" i="45"/>
  <c r="F166" i="48" s="1"/>
  <c r="E102" i="45"/>
  <c r="Z101" i="45"/>
  <c r="X101" i="45"/>
  <c r="W101" i="45"/>
  <c r="U101" i="45"/>
  <c r="T101" i="45"/>
  <c r="S101" i="45"/>
  <c r="R101" i="45"/>
  <c r="Z100" i="45"/>
  <c r="X100" i="45"/>
  <c r="W100" i="45"/>
  <c r="U100" i="45"/>
  <c r="T100" i="45"/>
  <c r="S100" i="45"/>
  <c r="R100" i="45"/>
  <c r="Z99" i="45"/>
  <c r="X99" i="45"/>
  <c r="W99" i="45"/>
  <c r="U99" i="45"/>
  <c r="T99" i="45"/>
  <c r="S99" i="45"/>
  <c r="R99" i="45"/>
  <c r="Z98" i="45"/>
  <c r="X98" i="45"/>
  <c r="X140" i="45" s="1"/>
  <c r="W98" i="45"/>
  <c r="U98" i="45"/>
  <c r="T98" i="45"/>
  <c r="S98" i="45"/>
  <c r="R98" i="45"/>
  <c r="P97" i="45"/>
  <c r="O97" i="45"/>
  <c r="N97" i="45"/>
  <c r="N161" i="48" s="1"/>
  <c r="M97" i="45"/>
  <c r="M161" i="48" s="1"/>
  <c r="M16" i="48" s="1"/>
  <c r="L97" i="45"/>
  <c r="L161" i="48" s="1"/>
  <c r="K97" i="45"/>
  <c r="J97" i="45"/>
  <c r="J161" i="48" s="1"/>
  <c r="I97" i="45"/>
  <c r="H97" i="45"/>
  <c r="G97" i="45"/>
  <c r="F97" i="45"/>
  <c r="F161" i="48" s="1"/>
  <c r="E97" i="45"/>
  <c r="Z96" i="45"/>
  <c r="X96" i="45"/>
  <c r="W96" i="45"/>
  <c r="U96" i="45"/>
  <c r="T96" i="45"/>
  <c r="S96" i="45"/>
  <c r="R96" i="45"/>
  <c r="Z95" i="45"/>
  <c r="X95" i="45"/>
  <c r="W95" i="45"/>
  <c r="U95" i="45"/>
  <c r="T95" i="45"/>
  <c r="S95" i="45"/>
  <c r="R95" i="45"/>
  <c r="Z94" i="45"/>
  <c r="X94" i="45"/>
  <c r="W94" i="45"/>
  <c r="U94" i="45"/>
  <c r="T94" i="45"/>
  <c r="S94" i="45"/>
  <c r="R94" i="45"/>
  <c r="Z93" i="45"/>
  <c r="X93" i="45"/>
  <c r="W93" i="45"/>
  <c r="U93" i="45"/>
  <c r="T93" i="45"/>
  <c r="S93" i="45"/>
  <c r="R93" i="45"/>
  <c r="P92" i="45"/>
  <c r="P156" i="48" s="1"/>
  <c r="O92" i="45"/>
  <c r="N92" i="45"/>
  <c r="M92" i="45"/>
  <c r="M156" i="48" s="1"/>
  <c r="L92" i="45"/>
  <c r="K92" i="45"/>
  <c r="J92" i="45"/>
  <c r="I92" i="45"/>
  <c r="I156" i="48" s="1"/>
  <c r="H92" i="45"/>
  <c r="G92" i="45"/>
  <c r="F92" i="45"/>
  <c r="F156" i="48" s="1"/>
  <c r="E92" i="45"/>
  <c r="Z78" i="45"/>
  <c r="X78" i="45"/>
  <c r="W78" i="45"/>
  <c r="U78" i="45"/>
  <c r="T78" i="45"/>
  <c r="S78" i="45"/>
  <c r="R78" i="45"/>
  <c r="Z77" i="45"/>
  <c r="X77" i="45"/>
  <c r="W77" i="45"/>
  <c r="U77" i="45"/>
  <c r="T77" i="45"/>
  <c r="S77" i="45"/>
  <c r="R77" i="45"/>
  <c r="Z76" i="45"/>
  <c r="X76" i="45"/>
  <c r="W76" i="45"/>
  <c r="U76" i="45"/>
  <c r="T76" i="45"/>
  <c r="S76" i="45"/>
  <c r="R76" i="45"/>
  <c r="Z75" i="45"/>
  <c r="X75" i="45"/>
  <c r="W75" i="45"/>
  <c r="U75" i="45"/>
  <c r="T75" i="45"/>
  <c r="S75" i="45"/>
  <c r="R75" i="45"/>
  <c r="P74" i="45"/>
  <c r="O74" i="45"/>
  <c r="N74" i="45"/>
  <c r="M74" i="45"/>
  <c r="L74" i="45"/>
  <c r="K74" i="45"/>
  <c r="J74" i="45"/>
  <c r="I74" i="45"/>
  <c r="H74" i="45"/>
  <c r="G74" i="45"/>
  <c r="F74" i="45"/>
  <c r="E74" i="45"/>
  <c r="Z73" i="45"/>
  <c r="X73" i="45"/>
  <c r="W73" i="45"/>
  <c r="U73" i="45"/>
  <c r="T73" i="45"/>
  <c r="S73" i="45"/>
  <c r="R73" i="45"/>
  <c r="Z72" i="45"/>
  <c r="X72" i="45"/>
  <c r="W72" i="45"/>
  <c r="U72" i="45"/>
  <c r="T72" i="45"/>
  <c r="S72" i="45"/>
  <c r="R72" i="45"/>
  <c r="Z71" i="45"/>
  <c r="X71" i="45"/>
  <c r="W71" i="45"/>
  <c r="U71" i="45"/>
  <c r="T71" i="45"/>
  <c r="S71" i="45"/>
  <c r="R71" i="45"/>
  <c r="Z70" i="45"/>
  <c r="X70" i="45"/>
  <c r="W70" i="45"/>
  <c r="U70" i="45"/>
  <c r="T70" i="45"/>
  <c r="S70" i="45"/>
  <c r="R70" i="45"/>
  <c r="P69" i="45"/>
  <c r="O69" i="45"/>
  <c r="N69" i="45"/>
  <c r="M69" i="45"/>
  <c r="L69" i="45"/>
  <c r="K69" i="45"/>
  <c r="J69" i="45"/>
  <c r="I69" i="45"/>
  <c r="H69" i="45"/>
  <c r="G69" i="45"/>
  <c r="F69" i="45"/>
  <c r="E69" i="45"/>
  <c r="Z68" i="45"/>
  <c r="X68" i="45"/>
  <c r="W68" i="45"/>
  <c r="U68" i="45"/>
  <c r="T68" i="45"/>
  <c r="S68" i="45"/>
  <c r="R68" i="45"/>
  <c r="Z67" i="45"/>
  <c r="X67" i="45"/>
  <c r="W67" i="45"/>
  <c r="U67" i="45"/>
  <c r="T67" i="45"/>
  <c r="S67" i="45"/>
  <c r="R67" i="45"/>
  <c r="Z66" i="45"/>
  <c r="X66" i="45"/>
  <c r="W66" i="45"/>
  <c r="U66" i="45"/>
  <c r="T66" i="45"/>
  <c r="S66" i="45"/>
  <c r="R66" i="45"/>
  <c r="Z65" i="45"/>
  <c r="X65" i="45"/>
  <c r="W65" i="45"/>
  <c r="U65" i="45"/>
  <c r="T65" i="45"/>
  <c r="S65" i="45"/>
  <c r="R65" i="45"/>
  <c r="P64" i="45"/>
  <c r="O64" i="45"/>
  <c r="N64" i="45"/>
  <c r="M64" i="45"/>
  <c r="L64" i="45"/>
  <c r="K64" i="45"/>
  <c r="J64" i="45"/>
  <c r="I64" i="45"/>
  <c r="H64" i="45"/>
  <c r="G64" i="45"/>
  <c r="F64" i="45"/>
  <c r="E64" i="45"/>
  <c r="Z63" i="45"/>
  <c r="X63" i="45"/>
  <c r="W63" i="45"/>
  <c r="U63" i="45"/>
  <c r="T63" i="45"/>
  <c r="S63" i="45"/>
  <c r="R63" i="45"/>
  <c r="Z62" i="45"/>
  <c r="X62" i="45"/>
  <c r="W62" i="45"/>
  <c r="U62" i="45"/>
  <c r="T62" i="45"/>
  <c r="S62" i="45"/>
  <c r="R62" i="45"/>
  <c r="Z61" i="45"/>
  <c r="X61" i="45"/>
  <c r="W61" i="45"/>
  <c r="U61" i="45"/>
  <c r="T61" i="45"/>
  <c r="S61" i="45"/>
  <c r="R61" i="45"/>
  <c r="Z60" i="45"/>
  <c r="X60" i="45"/>
  <c r="W60" i="45"/>
  <c r="U60" i="45"/>
  <c r="T60" i="45"/>
  <c r="S60" i="45"/>
  <c r="R60" i="45"/>
  <c r="P59" i="45"/>
  <c r="O59" i="45"/>
  <c r="N59" i="45"/>
  <c r="M59" i="45"/>
  <c r="L59" i="45"/>
  <c r="K59" i="45"/>
  <c r="J59" i="45"/>
  <c r="I59" i="45"/>
  <c r="H59" i="45"/>
  <c r="G59" i="45"/>
  <c r="F59" i="45"/>
  <c r="E59" i="45"/>
  <c r="Z58" i="45"/>
  <c r="X58" i="45"/>
  <c r="W58" i="45"/>
  <c r="U58" i="45"/>
  <c r="T58" i="45"/>
  <c r="S58" i="45"/>
  <c r="R58" i="45"/>
  <c r="Z57" i="45"/>
  <c r="X57" i="45"/>
  <c r="W57" i="45"/>
  <c r="W15" i="45" s="1"/>
  <c r="U57" i="45"/>
  <c r="T57" i="45"/>
  <c r="S57" i="45"/>
  <c r="R57" i="45"/>
  <c r="Z56" i="45"/>
  <c r="X56" i="45"/>
  <c r="W56" i="45"/>
  <c r="U56" i="45"/>
  <c r="T56" i="45"/>
  <c r="S56" i="45"/>
  <c r="R56" i="45"/>
  <c r="Z55" i="45"/>
  <c r="X55" i="45"/>
  <c r="W55" i="45"/>
  <c r="U55" i="45"/>
  <c r="T55" i="45"/>
  <c r="S55" i="45"/>
  <c r="R55" i="45"/>
  <c r="P54" i="45"/>
  <c r="O54" i="45"/>
  <c r="N54" i="45"/>
  <c r="M54" i="45"/>
  <c r="L54" i="45"/>
  <c r="K54" i="45"/>
  <c r="J54" i="45"/>
  <c r="I54" i="45"/>
  <c r="I12" i="45" s="1"/>
  <c r="H54" i="45"/>
  <c r="G54" i="45"/>
  <c r="F54" i="45"/>
  <c r="E54" i="45"/>
  <c r="Z53" i="45"/>
  <c r="X53" i="45"/>
  <c r="W53" i="45"/>
  <c r="U53" i="45"/>
  <c r="U11" i="45" s="1"/>
  <c r="T53" i="45"/>
  <c r="S53" i="45"/>
  <c r="R53" i="45"/>
  <c r="R11" i="45" s="1"/>
  <c r="Z52" i="45"/>
  <c r="X52" i="45"/>
  <c r="W52" i="45"/>
  <c r="U52" i="45"/>
  <c r="T52" i="45"/>
  <c r="S52" i="45"/>
  <c r="R52" i="45"/>
  <c r="Z51" i="45"/>
  <c r="X51" i="45"/>
  <c r="W51" i="45"/>
  <c r="U51" i="45"/>
  <c r="T51" i="45"/>
  <c r="S51" i="45"/>
  <c r="R51" i="45"/>
  <c r="Z50" i="45"/>
  <c r="X50" i="45"/>
  <c r="X8" i="45" s="1"/>
  <c r="W50" i="45"/>
  <c r="U50" i="45"/>
  <c r="T50" i="45"/>
  <c r="S50" i="45"/>
  <c r="R50" i="45"/>
  <c r="P49" i="45"/>
  <c r="O49" i="45"/>
  <c r="N49" i="45"/>
  <c r="M49" i="45"/>
  <c r="L49" i="45"/>
  <c r="K49" i="45"/>
  <c r="J49" i="45"/>
  <c r="I49" i="45"/>
  <c r="H49" i="45"/>
  <c r="G49" i="45"/>
  <c r="F49" i="45"/>
  <c r="E49" i="45"/>
  <c r="P26" i="45"/>
  <c r="O26" i="45"/>
  <c r="N26" i="45"/>
  <c r="M26" i="45"/>
  <c r="L26" i="45"/>
  <c r="K26" i="45"/>
  <c r="J26" i="45"/>
  <c r="I26" i="45"/>
  <c r="H26" i="45"/>
  <c r="G26" i="45"/>
  <c r="F26" i="45"/>
  <c r="E26" i="45"/>
  <c r="P25" i="45"/>
  <c r="O25" i="45"/>
  <c r="N25" i="45"/>
  <c r="M25" i="45"/>
  <c r="L25" i="45"/>
  <c r="K25" i="45"/>
  <c r="J25" i="45"/>
  <c r="I25" i="45"/>
  <c r="H25" i="45"/>
  <c r="G25" i="45"/>
  <c r="F25" i="45"/>
  <c r="E25" i="45"/>
  <c r="P24" i="45"/>
  <c r="O24" i="45"/>
  <c r="N24" i="45"/>
  <c r="M24" i="45"/>
  <c r="L24" i="45"/>
  <c r="K24" i="45"/>
  <c r="J24" i="45"/>
  <c r="I24" i="45"/>
  <c r="H24" i="45"/>
  <c r="G24" i="45"/>
  <c r="F24" i="45"/>
  <c r="E24" i="45"/>
  <c r="P23" i="45"/>
  <c r="O23" i="45"/>
  <c r="N23" i="45"/>
  <c r="M23" i="45"/>
  <c r="L23" i="45"/>
  <c r="K23" i="45"/>
  <c r="J23" i="45"/>
  <c r="I23" i="45"/>
  <c r="H23" i="45"/>
  <c r="G23" i="45"/>
  <c r="F23" i="45"/>
  <c r="E23" i="45"/>
  <c r="P21" i="45"/>
  <c r="O21" i="45"/>
  <c r="N21" i="45"/>
  <c r="M21" i="45"/>
  <c r="L21" i="45"/>
  <c r="K21" i="45"/>
  <c r="J21" i="45"/>
  <c r="I21" i="45"/>
  <c r="H21" i="45"/>
  <c r="G21" i="45"/>
  <c r="F21" i="45"/>
  <c r="E21" i="45"/>
  <c r="P20" i="45"/>
  <c r="O20" i="45"/>
  <c r="N20" i="45"/>
  <c r="M20" i="45"/>
  <c r="L20" i="45"/>
  <c r="K20" i="45"/>
  <c r="J20" i="45"/>
  <c r="I20" i="45"/>
  <c r="H20" i="45"/>
  <c r="G20" i="45"/>
  <c r="F20" i="45"/>
  <c r="E20" i="45"/>
  <c r="P19" i="45"/>
  <c r="O19" i="45"/>
  <c r="N19" i="45"/>
  <c r="M19" i="45"/>
  <c r="L19" i="45"/>
  <c r="K19" i="45"/>
  <c r="J19" i="45"/>
  <c r="I19" i="45"/>
  <c r="H19" i="45"/>
  <c r="G19" i="45"/>
  <c r="F19" i="45"/>
  <c r="E19" i="45"/>
  <c r="P18" i="45"/>
  <c r="O18" i="45"/>
  <c r="N18" i="45"/>
  <c r="M18" i="45"/>
  <c r="L18" i="45"/>
  <c r="K18" i="45"/>
  <c r="J18" i="45"/>
  <c r="I18" i="45"/>
  <c r="H18" i="45"/>
  <c r="G18" i="45"/>
  <c r="F18" i="45"/>
  <c r="E18" i="45"/>
  <c r="P16" i="45"/>
  <c r="O16" i="45"/>
  <c r="N16" i="45"/>
  <c r="M16" i="45"/>
  <c r="L16" i="45"/>
  <c r="K16" i="45"/>
  <c r="J16" i="45"/>
  <c r="I16" i="45"/>
  <c r="H16" i="45"/>
  <c r="G16" i="45"/>
  <c r="F16" i="45"/>
  <c r="E16" i="45"/>
  <c r="P15" i="45"/>
  <c r="O15" i="45"/>
  <c r="N15" i="45"/>
  <c r="M15" i="45"/>
  <c r="L15" i="45"/>
  <c r="K15" i="45"/>
  <c r="J15" i="45"/>
  <c r="I15" i="45"/>
  <c r="H15" i="45"/>
  <c r="G15" i="45"/>
  <c r="F15" i="45"/>
  <c r="E15" i="45"/>
  <c r="P14" i="45"/>
  <c r="O14" i="45"/>
  <c r="N14" i="45"/>
  <c r="M14" i="45"/>
  <c r="L14" i="45"/>
  <c r="K14" i="45"/>
  <c r="J14" i="45"/>
  <c r="I14" i="45"/>
  <c r="H14" i="45"/>
  <c r="G14" i="45"/>
  <c r="F14" i="45"/>
  <c r="E14" i="45"/>
  <c r="P13" i="45"/>
  <c r="O13" i="45"/>
  <c r="N13" i="45"/>
  <c r="M13" i="45"/>
  <c r="L13" i="45"/>
  <c r="K13" i="45"/>
  <c r="J13" i="45"/>
  <c r="I13" i="45"/>
  <c r="H13" i="45"/>
  <c r="G13" i="45"/>
  <c r="F13" i="45"/>
  <c r="E13" i="45"/>
  <c r="P11" i="45"/>
  <c r="O11" i="45"/>
  <c r="N11" i="45"/>
  <c r="M11" i="45"/>
  <c r="L11" i="45"/>
  <c r="K11" i="45"/>
  <c r="J11" i="45"/>
  <c r="I11" i="45"/>
  <c r="H11" i="45"/>
  <c r="G11" i="45"/>
  <c r="F11" i="45"/>
  <c r="E11" i="45"/>
  <c r="P10" i="45"/>
  <c r="O10" i="45"/>
  <c r="N10" i="45"/>
  <c r="M10" i="45"/>
  <c r="L10" i="45"/>
  <c r="K10" i="45"/>
  <c r="J10" i="45"/>
  <c r="I10" i="45"/>
  <c r="H10" i="45"/>
  <c r="G10" i="45"/>
  <c r="F10" i="45"/>
  <c r="E10" i="45"/>
  <c r="P9" i="45"/>
  <c r="O9" i="45"/>
  <c r="N9" i="45"/>
  <c r="M9" i="45"/>
  <c r="L9" i="45"/>
  <c r="K9" i="45"/>
  <c r="J9" i="45"/>
  <c r="I9" i="45"/>
  <c r="H9" i="45"/>
  <c r="G9" i="45"/>
  <c r="F9" i="45"/>
  <c r="E9" i="45"/>
  <c r="P8" i="45"/>
  <c r="O8" i="45"/>
  <c r="N8" i="45"/>
  <c r="M8" i="45"/>
  <c r="L8" i="45"/>
  <c r="K8" i="45"/>
  <c r="J8" i="45"/>
  <c r="I8" i="45"/>
  <c r="H8" i="45"/>
  <c r="G8" i="45"/>
  <c r="F8" i="45"/>
  <c r="E8" i="45"/>
  <c r="F84" i="45"/>
  <c r="G84" i="45"/>
  <c r="R87" i="45"/>
  <c r="E84" i="45"/>
  <c r="R85" i="45"/>
  <c r="R86" i="45"/>
  <c r="R88" i="45"/>
  <c r="BE7" i="10"/>
  <c r="BD7" i="10"/>
  <c r="BC7" i="10"/>
  <c r="BB7" i="10"/>
  <c r="BA7" i="10"/>
  <c r="AZ7" i="10"/>
  <c r="AY7" i="10"/>
  <c r="AX7" i="10"/>
  <c r="AW7" i="10"/>
  <c r="AV7" i="10"/>
  <c r="AU7" i="10"/>
  <c r="AT7"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G7" i="10"/>
  <c r="F7" i="10"/>
  <c r="DQ24" i="10" a="1"/>
  <c r="DQ24" i="10" s="1"/>
  <c r="J160" i="12"/>
  <c r="DB7" i="10" s="1"/>
  <c r="J161" i="12"/>
  <c r="DC7" i="10" s="1"/>
  <c r="J162" i="12"/>
  <c r="DD7" i="10" s="1"/>
  <c r="J163" i="12"/>
  <c r="DE7" i="10" s="1"/>
  <c r="J164" i="12"/>
  <c r="DF7" i="10" s="1"/>
  <c r="J165" i="12"/>
  <c r="DG7" i="10" s="1"/>
  <c r="J166" i="12"/>
  <c r="DH7" i="10" s="1"/>
  <c r="J167" i="12"/>
  <c r="DI7" i="10" s="1"/>
  <c r="J168" i="12"/>
  <c r="DJ7" i="10" s="1"/>
  <c r="J169" i="12"/>
  <c r="DK7" i="10" s="1"/>
  <c r="J170" i="12"/>
  <c r="DL7" i="10" s="1"/>
  <c r="J171" i="12"/>
  <c r="DM7" i="10" s="1"/>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C4" i="40"/>
  <c r="C13" i="40" s="1"/>
  <c r="C18" i="40" s="1"/>
  <c r="D4" i="40"/>
  <c r="D13" i="40" s="1"/>
  <c r="D18" i="40" s="1"/>
  <c r="E4" i="40"/>
  <c r="E13" i="40" s="1"/>
  <c r="E18" i="40" s="1"/>
  <c r="F4" i="40"/>
  <c r="F13" i="40" s="1"/>
  <c r="F18" i="40" s="1"/>
  <c r="G4" i="40"/>
  <c r="G13" i="40" s="1"/>
  <c r="G18" i="40" s="1"/>
  <c r="H4" i="40"/>
  <c r="H13" i="40" s="1"/>
  <c r="H18" i="40" s="1"/>
  <c r="I4" i="40"/>
  <c r="I13" i="40" s="1"/>
  <c r="I18" i="40" s="1"/>
  <c r="J4" i="40"/>
  <c r="J13" i="40" s="1"/>
  <c r="J18" i="40" s="1"/>
  <c r="K4" i="40"/>
  <c r="K13" i="40" s="1"/>
  <c r="K18" i="40" s="1"/>
  <c r="L4" i="40"/>
  <c r="L13" i="40" s="1"/>
  <c r="L18" i="40" s="1"/>
  <c r="M4" i="40"/>
  <c r="M13" i="40" s="1"/>
  <c r="M18" i="40" s="1"/>
  <c r="N4" i="40"/>
  <c r="N13" i="40" s="1"/>
  <c r="N18" i="40" s="1"/>
  <c r="O4" i="40"/>
  <c r="O13" i="40" s="1"/>
  <c r="O18" i="40" s="1"/>
  <c r="P4" i="40"/>
  <c r="P13" i="40" s="1"/>
  <c r="P18" i="40" s="1"/>
  <c r="Q4" i="40"/>
  <c r="Q13" i="40" s="1"/>
  <c r="Q18" i="40" s="1"/>
  <c r="C5" i="40"/>
  <c r="D5" i="40"/>
  <c r="E5" i="40"/>
  <c r="F5" i="40"/>
  <c r="G5" i="40"/>
  <c r="H5" i="40"/>
  <c r="H6" i="40"/>
  <c r="I5" i="40"/>
  <c r="J5" i="40"/>
  <c r="K5" i="40"/>
  <c r="L5" i="40"/>
  <c r="M5" i="40"/>
  <c r="M6" i="40"/>
  <c r="N5" i="40"/>
  <c r="O5" i="40"/>
  <c r="P5" i="40"/>
  <c r="Q5" i="40"/>
  <c r="Q6" i="40"/>
  <c r="C6" i="40"/>
  <c r="D6" i="40"/>
  <c r="E6" i="40"/>
  <c r="F6" i="40"/>
  <c r="G6" i="40"/>
  <c r="I6" i="40"/>
  <c r="I14" i="40" s="1"/>
  <c r="I19" i="40" s="1"/>
  <c r="J6" i="40"/>
  <c r="K6" i="40"/>
  <c r="K14" i="40" s="1"/>
  <c r="K19" i="40" s="1"/>
  <c r="L6" i="40"/>
  <c r="L14" i="40" s="1"/>
  <c r="L19" i="40" s="1"/>
  <c r="N6" i="40"/>
  <c r="O6" i="40"/>
  <c r="P6" i="40"/>
  <c r="C7" i="40"/>
  <c r="C15" i="40" s="1"/>
  <c r="C20" i="40" s="1"/>
  <c r="D7" i="40"/>
  <c r="D15" i="40" s="1"/>
  <c r="E7" i="40"/>
  <c r="E15" i="40" s="1"/>
  <c r="E20" i="40" s="1"/>
  <c r="F7" i="40"/>
  <c r="F15" i="40" s="1"/>
  <c r="F24" i="40" s="1"/>
  <c r="F26" i="40" s="1"/>
  <c r="F20" i="40" s="1"/>
  <c r="G7" i="40"/>
  <c r="G15" i="40" s="1"/>
  <c r="G24" i="40" s="1"/>
  <c r="G26" i="40" s="1"/>
  <c r="G20" i="40" s="1"/>
  <c r="H7" i="40"/>
  <c r="H15" i="40" s="1"/>
  <c r="H24" i="40" s="1"/>
  <c r="H26" i="40" s="1"/>
  <c r="H20" i="40" s="1"/>
  <c r="I7" i="40"/>
  <c r="I15" i="40" s="1"/>
  <c r="I24" i="40" s="1"/>
  <c r="I26" i="40" s="1"/>
  <c r="I20" i="40" s="1"/>
  <c r="J7" i="40"/>
  <c r="J15" i="40" s="1"/>
  <c r="J24" i="40" s="1"/>
  <c r="J26" i="40" s="1"/>
  <c r="J20" i="40" s="1"/>
  <c r="K7" i="40"/>
  <c r="K15" i="40" s="1"/>
  <c r="K24" i="40" s="1"/>
  <c r="K26" i="40" s="1"/>
  <c r="K20" i="40" s="1"/>
  <c r="L7" i="40"/>
  <c r="L15" i="40" s="1"/>
  <c r="L24" i="40" s="1"/>
  <c r="L26" i="40" s="1"/>
  <c r="L20" i="40" s="1"/>
  <c r="M7" i="40"/>
  <c r="M15" i="40" s="1"/>
  <c r="M24" i="40" s="1"/>
  <c r="M26" i="40" s="1"/>
  <c r="M20" i="40" s="1"/>
  <c r="N7" i="40"/>
  <c r="N15" i="40" s="1"/>
  <c r="N24" i="40" s="1"/>
  <c r="N26" i="40" s="1"/>
  <c r="N20" i="40" s="1"/>
  <c r="O7" i="40"/>
  <c r="O15" i="40" s="1"/>
  <c r="O24" i="40" s="1"/>
  <c r="O26" i="40" s="1"/>
  <c r="O20" i="40" s="1"/>
  <c r="P7" i="40"/>
  <c r="P15" i="40" s="1"/>
  <c r="P24" i="40" s="1"/>
  <c r="P26" i="40" s="1"/>
  <c r="P20" i="40" s="1"/>
  <c r="Q7" i="40"/>
  <c r="Q15" i="40" s="1"/>
  <c r="Q24" i="40" s="1"/>
  <c r="Q26" i="40" s="1"/>
  <c r="Q20" i="40" s="1"/>
  <c r="C8" i="40"/>
  <c r="D8" i="40"/>
  <c r="E8" i="40"/>
  <c r="F8" i="40"/>
  <c r="G8" i="40"/>
  <c r="H8" i="40"/>
  <c r="I8" i="40"/>
  <c r="J8" i="40"/>
  <c r="K8" i="40"/>
  <c r="L8" i="40"/>
  <c r="M8" i="40"/>
  <c r="N8" i="40"/>
  <c r="O8" i="40"/>
  <c r="P8" i="40"/>
  <c r="Q8" i="40"/>
  <c r="C9" i="40"/>
  <c r="D9" i="40"/>
  <c r="E9" i="40"/>
  <c r="F9" i="40"/>
  <c r="G9" i="40"/>
  <c r="H9" i="40"/>
  <c r="I9" i="40"/>
  <c r="J9" i="40"/>
  <c r="K9" i="40"/>
  <c r="L9" i="40"/>
  <c r="M9" i="40"/>
  <c r="N9" i="40"/>
  <c r="O9" i="40"/>
  <c r="P9" i="40"/>
  <c r="Q9" i="40"/>
  <c r="C10" i="40"/>
  <c r="C11" i="40"/>
  <c r="D10" i="40"/>
  <c r="E10" i="40"/>
  <c r="E11" i="40"/>
  <c r="F10" i="40"/>
  <c r="G10" i="40"/>
  <c r="H10" i="40"/>
  <c r="I10" i="40"/>
  <c r="J10" i="40"/>
  <c r="K10" i="40"/>
  <c r="L10" i="40"/>
  <c r="M10" i="40"/>
  <c r="N10" i="40"/>
  <c r="O10" i="40"/>
  <c r="P10" i="40"/>
  <c r="Q10" i="40"/>
  <c r="D11" i="40"/>
  <c r="F11" i="40"/>
  <c r="G11" i="40"/>
  <c r="H11" i="40"/>
  <c r="I11" i="40"/>
  <c r="J11" i="40"/>
  <c r="K11" i="40"/>
  <c r="L11" i="40"/>
  <c r="M11" i="40"/>
  <c r="N11" i="40"/>
  <c r="O11" i="40"/>
  <c r="P11" i="40"/>
  <c r="Q11" i="40"/>
  <c r="DQ34" i="10" a="1"/>
  <c r="DQ34" i="10" s="1"/>
  <c r="DQ32" i="10" a="1"/>
  <c r="DQ30" i="10" a="1"/>
  <c r="DQ28" i="10" a="1"/>
  <c r="DQ28" i="10" s="1"/>
  <c r="DQ26" i="10" a="1"/>
  <c r="DQ26" i="10" s="1"/>
  <c r="DQ22" i="10" a="1"/>
  <c r="DQ22" i="10" s="1"/>
  <c r="DQ20" i="10" a="1"/>
  <c r="DQ20" i="10" s="1"/>
  <c r="DQ18" i="10" a="1"/>
  <c r="DQ16" i="10" a="1"/>
  <c r="DT17" i="10" s="1"/>
  <c r="DQ14" i="10" a="1"/>
  <c r="DQ14" i="10" s="1"/>
  <c r="DQ12" i="10" a="1"/>
  <c r="DQ12" i="10" s="1"/>
  <c r="DQ10" i="10" a="1"/>
  <c r="DQ10" i="10" s="1"/>
  <c r="I3" i="12"/>
  <c r="J120" i="12"/>
  <c r="J121" i="12"/>
  <c r="J122" i="12"/>
  <c r="J123" i="12"/>
  <c r="J124" i="12"/>
  <c r="J125" i="12"/>
  <c r="J126" i="12"/>
  <c r="J127" i="12"/>
  <c r="J128" i="12"/>
  <c r="J129" i="12"/>
  <c r="J130" i="12"/>
  <c r="J131" i="12"/>
  <c r="J132" i="12"/>
  <c r="J133" i="12"/>
  <c r="CA7" i="10" s="1"/>
  <c r="J134" i="12"/>
  <c r="CB7" i="10" s="1"/>
  <c r="J135" i="12"/>
  <c r="CC7" i="10" s="1"/>
  <c r="J136" i="12"/>
  <c r="CD7" i="10" s="1"/>
  <c r="J137" i="12"/>
  <c r="CE7" i="10" s="1"/>
  <c r="J138" i="12"/>
  <c r="CF7" i="10" s="1"/>
  <c r="J139" i="12"/>
  <c r="CG7" i="10" s="1"/>
  <c r="J140" i="12"/>
  <c r="CH7" i="10" s="1"/>
  <c r="J141" i="12"/>
  <c r="CI7" i="10" s="1"/>
  <c r="J142" i="12"/>
  <c r="CJ7" i="10" s="1"/>
  <c r="J143" i="12"/>
  <c r="CK7" i="10" s="1"/>
  <c r="J144" i="12"/>
  <c r="CL7" i="10" s="1"/>
  <c r="J145" i="12"/>
  <c r="CM7" i="10" s="1"/>
  <c r="J146" i="12"/>
  <c r="CN7" i="10" s="1"/>
  <c r="J147" i="12"/>
  <c r="CO7" i="10" s="1"/>
  <c r="J148" i="12"/>
  <c r="CP7" i="10" s="1"/>
  <c r="J149" i="12"/>
  <c r="CQ7" i="10" s="1"/>
  <c r="J150" i="12"/>
  <c r="CR7" i="10" s="1"/>
  <c r="J151" i="12"/>
  <c r="CS7" i="10" s="1"/>
  <c r="J152" i="12"/>
  <c r="CT7" i="10" s="1"/>
  <c r="J153" i="12"/>
  <c r="CU7" i="10" s="1"/>
  <c r="J154" i="12"/>
  <c r="CV7" i="10" s="1"/>
  <c r="J155" i="12"/>
  <c r="CW7" i="10" s="1"/>
  <c r="J156" i="12"/>
  <c r="CX7" i="10" s="1"/>
  <c r="J157" i="12"/>
  <c r="CY7" i="10" s="1"/>
  <c r="J158" i="12"/>
  <c r="CZ7" i="10" s="1"/>
  <c r="J159" i="12"/>
  <c r="DA7" i="10" s="1"/>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DU41" i="10"/>
  <c r="EC40" i="10" a="1"/>
  <c r="EC40" i="10" s="1"/>
  <c r="EG41" i="10"/>
  <c r="DW40" i="10" a="1"/>
  <c r="DW40" i="10" s="1"/>
  <c r="EA41" i="10"/>
  <c r="DQ40" i="10" a="1"/>
  <c r="DU39" i="10"/>
  <c r="EC38" i="10" a="1"/>
  <c r="EC38" i="10" s="1"/>
  <c r="EG39" i="10"/>
  <c r="DW38" i="10" a="1"/>
  <c r="DW38" i="10" s="1"/>
  <c r="EA39" i="10"/>
  <c r="DQ38" i="10" a="1"/>
  <c r="DQ38" i="10" s="1"/>
  <c r="EC36" i="10" a="1"/>
  <c r="EC36" i="10" s="1"/>
  <c r="DW36" i="10" a="1"/>
  <c r="DW36" i="10" s="1"/>
  <c r="DQ36" i="10" a="1"/>
  <c r="DR37" i="10" s="1"/>
  <c r="EC34" i="10" a="1"/>
  <c r="EC34" i="10" s="1"/>
  <c r="DW34" i="10" a="1"/>
  <c r="DW34" i="10" s="1"/>
  <c r="EA37" i="10"/>
  <c r="EG37" i="10"/>
  <c r="DU37" i="10"/>
  <c r="DU35" i="10"/>
  <c r="EA35" i="10"/>
  <c r="EG35" i="10"/>
  <c r="EG29" i="10"/>
  <c r="EG27" i="10"/>
  <c r="EG25" i="10"/>
  <c r="EA29" i="10"/>
  <c r="EA27" i="10"/>
  <c r="EA25" i="10"/>
  <c r="DU23" i="10"/>
  <c r="DU19" i="10"/>
  <c r="DU17" i="10"/>
  <c r="DT11" i="10"/>
  <c r="DU11" i="10"/>
  <c r="EC32" i="10" a="1"/>
  <c r="EC32" i="10" s="1"/>
  <c r="EC30" i="10" a="1"/>
  <c r="EC30" i="10" s="1"/>
  <c r="EC28" i="10" a="1"/>
  <c r="EC28" i="10" s="1"/>
  <c r="EC26" i="10" a="1"/>
  <c r="EC26" i="10" s="1"/>
  <c r="EC24" i="10" a="1"/>
  <c r="EC24" i="10" s="1"/>
  <c r="EC22" i="10" a="1"/>
  <c r="EC22" i="10" s="1"/>
  <c r="EC20" i="10" a="1"/>
  <c r="EC20" i="10" s="1"/>
  <c r="EC18" i="10" a="1"/>
  <c r="EC18" i="10" s="1"/>
  <c r="EC16" i="10" a="1"/>
  <c r="EC16" i="10" s="1"/>
  <c r="EC14" i="10" a="1"/>
  <c r="EC14" i="10" s="1"/>
  <c r="EC12" i="10" a="1"/>
  <c r="EC12" i="10" s="1"/>
  <c r="EC10" i="10" a="1"/>
  <c r="EC10" i="10" s="1"/>
  <c r="DW32" i="10" a="1"/>
  <c r="DW32" i="10" s="1"/>
  <c r="DW30" i="10" a="1"/>
  <c r="DW30" i="10" s="1"/>
  <c r="DW28" i="10" a="1"/>
  <c r="DW28" i="10" s="1"/>
  <c r="DW26" i="10" a="1"/>
  <c r="DW26" i="10" s="1"/>
  <c r="DW24" i="10" a="1"/>
  <c r="DW24" i="10" s="1"/>
  <c r="DW22" i="10" a="1"/>
  <c r="DW22" i="10" s="1"/>
  <c r="DW20" i="10" a="1"/>
  <c r="DW20" i="10" s="1"/>
  <c r="DW18" i="10" a="1"/>
  <c r="DW18" i="10" s="1"/>
  <c r="DW16" i="10" a="1"/>
  <c r="DW16" i="10" s="1"/>
  <c r="DW14" i="10" a="1"/>
  <c r="DW14" i="10" s="1"/>
  <c r="DW12" i="10" a="1"/>
  <c r="DW12" i="10" s="1"/>
  <c r="DW10" i="10" a="1"/>
  <c r="DW10" i="10" s="1"/>
  <c r="DU33" i="10"/>
  <c r="DU25" i="10"/>
  <c r="EA19" i="10"/>
  <c r="EA21" i="10"/>
  <c r="EA23" i="10"/>
  <c r="EG23" i="10"/>
  <c r="EG19" i="10"/>
  <c r="EG21" i="10"/>
  <c r="EA33" i="10"/>
  <c r="EG33" i="10"/>
  <c r="DU29" i="10"/>
  <c r="DU27" i="10"/>
  <c r="DT13" i="10"/>
  <c r="DU13" i="10"/>
  <c r="DU15" i="10"/>
  <c r="DS13" i="10"/>
  <c r="DR13" i="10"/>
  <c r="DU31" i="10"/>
  <c r="DU21" i="10"/>
  <c r="DT21" i="10"/>
  <c r="EA31" i="10"/>
  <c r="EG31" i="10"/>
  <c r="EG13" i="10"/>
  <c r="EA13" i="10"/>
  <c r="EG17" i="10"/>
  <c r="EA17" i="10"/>
  <c r="EA11" i="10"/>
  <c r="EG11" i="10"/>
  <c r="EG15" i="10"/>
  <c r="EA15" i="10"/>
  <c r="T137" i="48"/>
  <c r="EE13" i="10"/>
  <c r="EF13" i="10"/>
  <c r="DZ13" i="10"/>
  <c r="DY13" i="10"/>
  <c r="S157" i="45"/>
  <c r="W163" i="45"/>
  <c r="F229" i="48"/>
  <c r="G205" i="48"/>
  <c r="E214" i="48"/>
  <c r="I222" i="48"/>
  <c r="T143" i="45"/>
  <c r="S160" i="45"/>
  <c r="Z136" i="45"/>
  <c r="W153" i="45"/>
  <c r="T171" i="45"/>
  <c r="Z168" i="45"/>
  <c r="O200" i="48"/>
  <c r="K221" i="48"/>
  <c r="S23" i="45"/>
  <c r="W26" i="45"/>
  <c r="J27" i="45"/>
  <c r="S28" i="45"/>
  <c r="T29" i="45"/>
  <c r="W31" i="45"/>
  <c r="T34" i="45"/>
  <c r="U35" i="45"/>
  <c r="W36" i="45"/>
  <c r="F22" i="45"/>
  <c r="X23" i="45"/>
  <c r="N27" i="45"/>
  <c r="Z34" i="45"/>
  <c r="R36" i="45"/>
  <c r="Z150" i="45"/>
  <c r="W155" i="45"/>
  <c r="X20" i="45"/>
  <c r="U147" i="45"/>
  <c r="I25" i="48"/>
  <c r="S171" i="45"/>
  <c r="J34" i="48"/>
  <c r="J154" i="45"/>
  <c r="T99" i="48"/>
  <c r="T108" i="48"/>
  <c r="G211" i="48"/>
  <c r="U59" i="45"/>
  <c r="U64" i="45"/>
  <c r="R25" i="45"/>
  <c r="O27" i="45"/>
  <c r="Z28" i="45"/>
  <c r="S31" i="45"/>
  <c r="G32" i="45"/>
  <c r="S180" i="45"/>
  <c r="O181" i="45"/>
  <c r="S185" i="45"/>
  <c r="Z141" i="45"/>
  <c r="Z21" i="45"/>
  <c r="K191" i="45"/>
  <c r="T145" i="45"/>
  <c r="X148" i="45"/>
  <c r="T127" i="45"/>
  <c r="U213" i="45"/>
  <c r="W167" i="45"/>
  <c r="S174" i="48"/>
  <c r="S192" i="48"/>
  <c r="L230" i="48"/>
  <c r="P231" i="48"/>
  <c r="E34" i="48"/>
  <c r="Z152" i="45"/>
  <c r="Z172" i="45"/>
  <c r="J16" i="48"/>
  <c r="O207" i="48"/>
  <c r="O215" i="48"/>
  <c r="O217" i="48"/>
  <c r="G222" i="48"/>
  <c r="U182" i="45"/>
  <c r="P191" i="45"/>
  <c r="I202" i="48"/>
  <c r="I139" i="45"/>
  <c r="T140" i="45"/>
  <c r="T190" i="45"/>
  <c r="G164" i="45"/>
  <c r="R167" i="45"/>
  <c r="M176" i="45"/>
  <c r="Z138" i="45"/>
  <c r="E199" i="48"/>
  <c r="E206" i="48"/>
  <c r="M209" i="48"/>
  <c r="I220" i="48"/>
  <c r="F214" i="48"/>
  <c r="R21" i="45"/>
  <c r="R26" i="45"/>
  <c r="H154" i="45"/>
  <c r="H27" i="45"/>
  <c r="W166" i="45"/>
  <c r="E164" i="45"/>
  <c r="S136" i="45"/>
  <c r="R140" i="45"/>
  <c r="W150" i="45"/>
  <c r="J176" i="45"/>
  <c r="S177" i="45"/>
  <c r="U179" i="45"/>
  <c r="S182" i="45"/>
  <c r="U184" i="45"/>
  <c r="J186" i="45"/>
  <c r="S187" i="45"/>
  <c r="S188" i="45"/>
  <c r="R148" i="45"/>
  <c r="F196" i="45"/>
  <c r="N201" i="45"/>
  <c r="F211" i="45"/>
  <c r="N211" i="45"/>
  <c r="J200" i="48"/>
  <c r="N206" i="48"/>
  <c r="J220" i="48"/>
  <c r="H134" i="45"/>
  <c r="L169" i="45"/>
  <c r="X25" i="45"/>
  <c r="W136" i="45"/>
  <c r="X137" i="45"/>
  <c r="L25" i="48"/>
  <c r="U140" i="45"/>
  <c r="R193" i="45"/>
  <c r="S147" i="45"/>
  <c r="H149" i="45"/>
  <c r="R151" i="45"/>
  <c r="T153" i="45"/>
  <c r="P154" i="45"/>
  <c r="R34" i="45"/>
  <c r="H169" i="45"/>
  <c r="P164" i="45"/>
  <c r="R161" i="45"/>
  <c r="U90" i="48"/>
  <c r="R45" i="45"/>
  <c r="Z156" i="45"/>
  <c r="W23" i="45"/>
  <c r="X24" i="45"/>
  <c r="Z25" i="45"/>
  <c r="M27" i="45"/>
  <c r="W28" i="45"/>
  <c r="X29" i="45"/>
  <c r="Z30" i="45"/>
  <c r="M32" i="45"/>
  <c r="W33" i="45"/>
  <c r="X34" i="45"/>
  <c r="Z35" i="45"/>
  <c r="W145" i="45"/>
  <c r="G202" i="48"/>
  <c r="K211" i="48"/>
  <c r="T177" i="48"/>
  <c r="K229" i="48"/>
  <c r="G230" i="48"/>
  <c r="O230" i="48"/>
  <c r="G232" i="48"/>
  <c r="O232" i="48"/>
  <c r="P159" i="45"/>
  <c r="U163" i="48"/>
  <c r="R209" i="45"/>
  <c r="T117" i="48"/>
  <c r="M199" i="48"/>
  <c r="I200" i="48"/>
  <c r="E201" i="48"/>
  <c r="E204" i="48"/>
  <c r="M204" i="48"/>
  <c r="I205" i="48"/>
  <c r="M206" i="48"/>
  <c r="I207" i="48"/>
  <c r="I210" i="48"/>
  <c r="E211" i="48"/>
  <c r="M211" i="48"/>
  <c r="I212" i="48"/>
  <c r="M214" i="48"/>
  <c r="E216" i="48"/>
  <c r="M216" i="48"/>
  <c r="I217" i="48"/>
  <c r="E219" i="48"/>
  <c r="M219" i="48"/>
  <c r="E221" i="48"/>
  <c r="E236" i="48"/>
  <c r="T187" i="48"/>
  <c r="U142" i="45"/>
  <c r="H191" i="48"/>
  <c r="H223" i="48" s="1"/>
  <c r="R195" i="45"/>
  <c r="H234" i="48"/>
  <c r="G236" i="48"/>
  <c r="L200" i="48"/>
  <c r="H206" i="48"/>
  <c r="H209" i="48"/>
  <c r="H226" i="48"/>
  <c r="L156" i="48"/>
  <c r="L7" i="48" s="1"/>
  <c r="U19" i="45"/>
  <c r="W30" i="45"/>
  <c r="R117" i="48"/>
  <c r="R163" i="48"/>
  <c r="R173" i="48"/>
  <c r="R175" i="48"/>
  <c r="R183" i="48"/>
  <c r="R185" i="48"/>
  <c r="P149" i="45"/>
  <c r="T158" i="45"/>
  <c r="S172" i="45"/>
  <c r="T163" i="45"/>
  <c r="N149" i="45"/>
  <c r="W161" i="45"/>
  <c r="R156" i="45"/>
  <c r="P171" i="48"/>
  <c r="X19" i="45"/>
  <c r="Z20" i="45"/>
  <c r="X64" i="45"/>
  <c r="W69" i="45"/>
  <c r="R74" i="45"/>
  <c r="F176" i="45"/>
  <c r="Z97" i="45"/>
  <c r="W13" i="45"/>
  <c r="X14" i="45"/>
  <c r="M186" i="45"/>
  <c r="W141" i="45"/>
  <c r="W142" i="45"/>
  <c r="W143" i="45"/>
  <c r="S192" i="45"/>
  <c r="S146" i="45"/>
  <c r="T194" i="45"/>
  <c r="U168" i="45"/>
  <c r="S112" i="45"/>
  <c r="R197" i="45"/>
  <c r="S198" i="45"/>
  <c r="R205" i="45"/>
  <c r="I201" i="45"/>
  <c r="S202" i="45"/>
  <c r="T203" i="45"/>
  <c r="T204" i="45"/>
  <c r="U205" i="45"/>
  <c r="H224" i="48"/>
  <c r="R46" i="45"/>
  <c r="S141" i="45"/>
  <c r="R189" i="45"/>
  <c r="X135" i="45"/>
  <c r="F203" i="48"/>
  <c r="N203" i="48"/>
  <c r="J149" i="45"/>
  <c r="S150" i="45"/>
  <c r="U152" i="45"/>
  <c r="T156" i="45"/>
  <c r="U157" i="45"/>
  <c r="W158" i="45"/>
  <c r="T166" i="45"/>
  <c r="U162" i="45"/>
  <c r="R162" i="48"/>
  <c r="K200" i="48"/>
  <c r="O201" i="48"/>
  <c r="K202" i="48"/>
  <c r="O204" i="48"/>
  <c r="T168" i="48"/>
  <c r="O206" i="48"/>
  <c r="G209" i="48"/>
  <c r="O209" i="48"/>
  <c r="O211" i="48"/>
  <c r="K212" i="48"/>
  <c r="G214" i="48"/>
  <c r="O214" i="48"/>
  <c r="X178" i="48"/>
  <c r="X180" i="48"/>
  <c r="K220" i="48"/>
  <c r="G221" i="48"/>
  <c r="O221" i="48"/>
  <c r="G224" i="48"/>
  <c r="O229" i="48"/>
  <c r="O226" i="48"/>
  <c r="T189" i="48"/>
  <c r="G12" i="45"/>
  <c r="W152" i="45"/>
  <c r="H199" i="48"/>
  <c r="P204" i="48"/>
  <c r="L205" i="48"/>
  <c r="L212" i="48"/>
  <c r="H214" i="48"/>
  <c r="L217" i="48"/>
  <c r="P219" i="48"/>
  <c r="P221" i="48"/>
  <c r="R44" i="45"/>
  <c r="P169" i="45"/>
  <c r="E206" i="45"/>
  <c r="X172" i="45"/>
  <c r="S157" i="48"/>
  <c r="S177" i="48"/>
  <c r="L134" i="45"/>
  <c r="J169" i="45"/>
  <c r="P176" i="48"/>
  <c r="P196" i="45"/>
  <c r="K7" i="45"/>
  <c r="T20" i="45"/>
  <c r="U21" i="45"/>
  <c r="T10" i="45"/>
  <c r="R187" i="45"/>
  <c r="R146" i="45"/>
  <c r="M191" i="45"/>
  <c r="E211" i="45"/>
  <c r="X171" i="45"/>
  <c r="R81" i="48"/>
  <c r="H159" i="45"/>
  <c r="H176" i="48"/>
  <c r="H43" i="48" s="1"/>
  <c r="K201" i="45"/>
  <c r="L7" i="45"/>
  <c r="U8" i="45"/>
  <c r="U20" i="45"/>
  <c r="S135" i="45"/>
  <c r="S142" i="45"/>
  <c r="S143" i="45"/>
  <c r="P236" i="48"/>
  <c r="G207" i="48"/>
  <c r="K209" i="48"/>
  <c r="U173" i="48"/>
  <c r="U135" i="45"/>
  <c r="P191" i="48"/>
  <c r="P223" i="48" s="1"/>
  <c r="L181" i="45"/>
  <c r="S194" i="45"/>
  <c r="T205" i="45"/>
  <c r="S168" i="45"/>
  <c r="W99" i="48"/>
  <c r="S158" i="48"/>
  <c r="S178" i="48"/>
  <c r="O206" i="45"/>
  <c r="U194" i="48"/>
  <c r="S122" i="45"/>
  <c r="R208" i="45"/>
  <c r="U207" i="45"/>
  <c r="F169" i="45"/>
  <c r="S140" i="45"/>
  <c r="J134" i="45"/>
  <c r="N176" i="48"/>
  <c r="N191" i="45"/>
  <c r="X9" i="45"/>
  <c r="W11" i="45"/>
  <c r="J12" i="45"/>
  <c r="G199" i="48"/>
  <c r="Z158" i="48"/>
  <c r="X158" i="48"/>
  <c r="W165" i="48"/>
  <c r="X168" i="48"/>
  <c r="X170" i="48"/>
  <c r="X173" i="48"/>
  <c r="W178" i="48"/>
  <c r="Z180" i="48"/>
  <c r="T185" i="48"/>
  <c r="L227" i="48"/>
  <c r="L237" i="48"/>
  <c r="L139" i="45"/>
  <c r="F134" i="45"/>
  <c r="X158" i="45"/>
  <c r="X160" i="45"/>
  <c r="X49" i="45"/>
  <c r="J166" i="48"/>
  <c r="F191" i="45"/>
  <c r="I7" i="45"/>
  <c r="R8" i="45"/>
  <c r="Z9" i="45"/>
  <c r="S13" i="45"/>
  <c r="T14" i="45"/>
  <c r="R19" i="45"/>
  <c r="S20" i="45"/>
  <c r="P22" i="45"/>
  <c r="R24" i="45"/>
  <c r="S25" i="45"/>
  <c r="T26" i="45"/>
  <c r="S69" i="45"/>
  <c r="P27" i="45"/>
  <c r="R29" i="45"/>
  <c r="S30" i="45"/>
  <c r="T31" i="45"/>
  <c r="H32" i="45"/>
  <c r="P32" i="45"/>
  <c r="S35" i="45"/>
  <c r="T36" i="45"/>
  <c r="T179" i="45"/>
  <c r="U180" i="45"/>
  <c r="S97" i="45"/>
  <c r="P134" i="45"/>
  <c r="R14" i="45"/>
  <c r="S102" i="45"/>
  <c r="P139" i="45"/>
  <c r="L191" i="45"/>
  <c r="U23" i="45"/>
  <c r="X147" i="45"/>
  <c r="Z26" i="45"/>
  <c r="L27" i="45"/>
  <c r="W29" i="45"/>
  <c r="X30" i="45"/>
  <c r="L32" i="45"/>
  <c r="U155" i="45"/>
  <c r="W34" i="45"/>
  <c r="L159" i="45"/>
  <c r="U81" i="48"/>
  <c r="O219" i="48"/>
  <c r="U158" i="48"/>
  <c r="U160" i="48"/>
  <c r="U170" i="48"/>
  <c r="U180" i="48"/>
  <c r="R207" i="45"/>
  <c r="T209" i="45"/>
  <c r="U210" i="45"/>
  <c r="R190" i="48"/>
  <c r="K191" i="48"/>
  <c r="G196" i="45"/>
  <c r="I181" i="48"/>
  <c r="I223" i="48" s="1"/>
  <c r="N186" i="45"/>
  <c r="J17" i="45"/>
  <c r="J7" i="45"/>
  <c r="T54" i="45"/>
  <c r="W16" i="45"/>
  <c r="S19" i="45"/>
  <c r="I22" i="45"/>
  <c r="T25" i="45"/>
  <c r="S29" i="45"/>
  <c r="R33" i="45"/>
  <c r="S34" i="45"/>
  <c r="T178" i="45"/>
  <c r="I134" i="45"/>
  <c r="T183" i="45"/>
  <c r="T137" i="45"/>
  <c r="S189" i="45"/>
  <c r="S190" i="45"/>
  <c r="X146" i="45"/>
  <c r="X151" i="45"/>
  <c r="X156" i="45"/>
  <c r="W170" i="45"/>
  <c r="O216" i="48"/>
  <c r="P226" i="48"/>
  <c r="T157" i="48"/>
  <c r="T159" i="48"/>
  <c r="K199" i="48"/>
  <c r="G200" i="48"/>
  <c r="T164" i="48"/>
  <c r="K201" i="48"/>
  <c r="O202" i="48"/>
  <c r="K204" i="48"/>
  <c r="O205" i="48"/>
  <c r="T169" i="48"/>
  <c r="T172" i="48"/>
  <c r="G210" i="48"/>
  <c r="O210" i="48"/>
  <c r="G212" i="48"/>
  <c r="O212" i="48"/>
  <c r="K234" i="48"/>
  <c r="K214" i="48"/>
  <c r="G235" i="48"/>
  <c r="K236" i="48"/>
  <c r="G217" i="48"/>
  <c r="K219" i="48"/>
  <c r="G225" i="48"/>
  <c r="O220" i="48"/>
  <c r="K226" i="48"/>
  <c r="O222" i="48"/>
  <c r="U188" i="48"/>
  <c r="F232" i="48"/>
  <c r="U190" i="48"/>
  <c r="T136" i="45"/>
  <c r="W138" i="45"/>
  <c r="X150" i="45"/>
  <c r="Z151" i="45"/>
  <c r="R153" i="45"/>
  <c r="X155" i="45"/>
  <c r="T165" i="48"/>
  <c r="N169" i="45"/>
  <c r="M159" i="45"/>
  <c r="J156" i="48"/>
  <c r="J7" i="48" s="1"/>
  <c r="T168" i="45"/>
  <c r="O211" i="45"/>
  <c r="J181" i="45"/>
  <c r="S11" i="45"/>
  <c r="F12" i="45"/>
  <c r="M12" i="45"/>
  <c r="X21" i="45"/>
  <c r="R204" i="45"/>
  <c r="Z160" i="45"/>
  <c r="X165" i="48"/>
  <c r="K205" i="48"/>
  <c r="G215" i="48"/>
  <c r="K217" i="48"/>
  <c r="O234" i="48"/>
  <c r="L186" i="48"/>
  <c r="L206" i="45"/>
  <c r="J159" i="45"/>
  <c r="N154" i="45"/>
  <c r="U158" i="45"/>
  <c r="E27" i="45"/>
  <c r="S203" i="45"/>
  <c r="Z14" i="45"/>
  <c r="R214" i="45"/>
  <c r="T184" i="48"/>
  <c r="K215" i="48"/>
  <c r="E134" i="45"/>
  <c r="Z137" i="45"/>
  <c r="E139" i="45"/>
  <c r="R160" i="45"/>
  <c r="O199" i="48"/>
  <c r="G201" i="48"/>
  <c r="G204" i="48"/>
  <c r="G206" i="48"/>
  <c r="K207" i="48"/>
  <c r="K210" i="48"/>
  <c r="G216" i="48"/>
  <c r="G219" i="48"/>
  <c r="K222" i="48"/>
  <c r="G234" i="48"/>
  <c r="X165" i="45"/>
  <c r="R210" i="45"/>
  <c r="E144" i="45"/>
  <c r="F159" i="45"/>
  <c r="F154" i="45"/>
  <c r="T35" i="45"/>
  <c r="R200" i="45"/>
  <c r="U194" i="45"/>
  <c r="T161" i="45"/>
  <c r="T214" i="45"/>
  <c r="X160" i="48"/>
  <c r="S162" i="48"/>
  <c r="H201" i="48"/>
  <c r="L202" i="48"/>
  <c r="H204" i="48"/>
  <c r="L207" i="48"/>
  <c r="P209" i="48"/>
  <c r="L210" i="48"/>
  <c r="P211" i="48"/>
  <c r="H236" i="48"/>
  <c r="P216" i="48"/>
  <c r="H219" i="48"/>
  <c r="L220" i="48"/>
  <c r="H221" i="48"/>
  <c r="L222" i="48"/>
  <c r="H229" i="48"/>
  <c r="K235" i="48"/>
  <c r="G226" i="48"/>
  <c r="K237" i="48"/>
  <c r="K227" i="48"/>
  <c r="M7" i="48"/>
  <c r="R99" i="48"/>
  <c r="W117" i="48"/>
  <c r="W157" i="48"/>
  <c r="U157" i="48"/>
  <c r="R159" i="48"/>
  <c r="Z162" i="48"/>
  <c r="U162" i="48"/>
  <c r="F201" i="48"/>
  <c r="N201" i="48"/>
  <c r="J202" i="48"/>
  <c r="R167" i="48"/>
  <c r="N204" i="48"/>
  <c r="J205" i="48"/>
  <c r="R169" i="48"/>
  <c r="U169" i="48"/>
  <c r="J207" i="48"/>
  <c r="R172" i="48"/>
  <c r="N209" i="48"/>
  <c r="J210" i="48"/>
  <c r="F211" i="48"/>
  <c r="N211" i="48"/>
  <c r="S175" i="48"/>
  <c r="R177" i="48"/>
  <c r="U177" i="48"/>
  <c r="J215" i="48"/>
  <c r="F216" i="48"/>
  <c r="X179" i="48"/>
  <c r="J217" i="48"/>
  <c r="R182" i="48"/>
  <c r="N219" i="48"/>
  <c r="S183" i="48"/>
  <c r="R184" i="48"/>
  <c r="N221" i="48"/>
  <c r="J222" i="48"/>
  <c r="M229" i="48"/>
  <c r="I230" i="48"/>
  <c r="M231" i="48"/>
  <c r="I232" i="48"/>
  <c r="G229" i="48"/>
  <c r="U187" i="48"/>
  <c r="G231" i="48"/>
  <c r="O231" i="48"/>
  <c r="K232" i="48"/>
  <c r="M201" i="48"/>
  <c r="E209" i="48"/>
  <c r="Z174" i="48"/>
  <c r="I215" i="48"/>
  <c r="M221" i="48"/>
  <c r="H235" i="48"/>
  <c r="L236" i="48"/>
  <c r="H237" i="48"/>
  <c r="O227" i="48"/>
  <c r="T208" i="45"/>
  <c r="M223" i="48"/>
  <c r="I228" i="48"/>
  <c r="M7" i="45"/>
  <c r="U173" i="45"/>
  <c r="R170" i="45"/>
  <c r="E17" i="45"/>
  <c r="M166" i="48"/>
  <c r="M203" i="48" s="1"/>
  <c r="I32" i="45"/>
  <c r="R165" i="45"/>
  <c r="E181" i="45"/>
  <c r="I191" i="45"/>
  <c r="U204" i="45"/>
  <c r="W146" i="45"/>
  <c r="W159" i="48"/>
  <c r="W169" i="48"/>
  <c r="X182" i="48"/>
  <c r="N199" i="48"/>
  <c r="F206" i="48"/>
  <c r="J212" i="48"/>
  <c r="F224" i="48"/>
  <c r="J225" i="48"/>
  <c r="N226" i="48"/>
  <c r="F234" i="48"/>
  <c r="J235" i="48"/>
  <c r="N236" i="48"/>
  <c r="Z159" i="48"/>
  <c r="W160" i="48"/>
  <c r="W164" i="48"/>
  <c r="Z167" i="48"/>
  <c r="Z168" i="48"/>
  <c r="W170" i="48"/>
  <c r="Z172" i="48"/>
  <c r="W179" i="48"/>
  <c r="Z182" i="48"/>
  <c r="F206" i="45"/>
  <c r="R43" i="45"/>
  <c r="S117" i="45"/>
  <c r="T97" i="45"/>
  <c r="M134" i="45"/>
  <c r="E7" i="45"/>
  <c r="S49" i="45"/>
  <c r="R155" i="45"/>
  <c r="R150" i="45"/>
  <c r="W151" i="45"/>
  <c r="Z15" i="45"/>
  <c r="R136" i="45"/>
  <c r="E166" i="48"/>
  <c r="E208" i="48" s="1"/>
  <c r="I186" i="45"/>
  <c r="W24" i="45"/>
  <c r="R23" i="45"/>
  <c r="U26" i="45"/>
  <c r="R28" i="45"/>
  <c r="T30" i="45"/>
  <c r="U36" i="45"/>
  <c r="R13" i="45"/>
  <c r="U138" i="45"/>
  <c r="E159" i="45"/>
  <c r="T90" i="48"/>
  <c r="X159" i="48"/>
  <c r="W163" i="48"/>
  <c r="U167" i="48"/>
  <c r="X169" i="48"/>
  <c r="U179" i="48"/>
  <c r="F204" i="48"/>
  <c r="N216" i="48"/>
  <c r="K225" i="48"/>
  <c r="J199" i="48"/>
  <c r="F200" i="48"/>
  <c r="N200" i="48"/>
  <c r="J201" i="48"/>
  <c r="F202" i="48"/>
  <c r="N202" i="48"/>
  <c r="J204" i="48"/>
  <c r="F205" i="48"/>
  <c r="N205" i="48"/>
  <c r="J206" i="48"/>
  <c r="F207" i="48"/>
  <c r="J209" i="48"/>
  <c r="F210" i="48"/>
  <c r="N210" i="48"/>
  <c r="J211" i="48"/>
  <c r="F212" i="48"/>
  <c r="N212" i="48"/>
  <c r="J214" i="48"/>
  <c r="F215" i="48"/>
  <c r="N215" i="48"/>
  <c r="J216" i="48"/>
  <c r="F217" i="48"/>
  <c r="J219" i="48"/>
  <c r="F220" i="48"/>
  <c r="N220" i="48"/>
  <c r="J221" i="48"/>
  <c r="F222" i="48"/>
  <c r="N222" i="48"/>
  <c r="U209" i="45"/>
  <c r="J206" i="45"/>
  <c r="S207" i="45"/>
  <c r="E42" i="45"/>
  <c r="W107" i="45"/>
  <c r="X112" i="45"/>
  <c r="T162" i="45"/>
  <c r="M169" i="45"/>
  <c r="M154" i="45"/>
  <c r="M149" i="45"/>
  <c r="W156" i="45"/>
  <c r="M171" i="48"/>
  <c r="E32" i="45"/>
  <c r="L203" i="48"/>
  <c r="E161" i="48"/>
  <c r="J201" i="45"/>
  <c r="M201" i="45"/>
  <c r="M196" i="45"/>
  <c r="S214" i="45"/>
  <c r="U185" i="45"/>
  <c r="F181" i="45"/>
  <c r="Z10" i="45"/>
  <c r="S164" i="48"/>
  <c r="X167" i="48"/>
  <c r="Z169" i="48"/>
  <c r="Z183" i="48"/>
  <c r="N214" i="48"/>
  <c r="F221" i="48"/>
  <c r="L225" i="48"/>
  <c r="L235" i="48"/>
  <c r="J186" i="48"/>
  <c r="J228" i="48" s="1"/>
  <c r="W189" i="48"/>
  <c r="M144" i="45"/>
  <c r="S107" i="45"/>
  <c r="R158" i="45"/>
  <c r="F149" i="45"/>
  <c r="J139" i="45"/>
  <c r="T172" i="45"/>
  <c r="I169" i="45"/>
  <c r="I154" i="45"/>
  <c r="E149" i="45"/>
  <c r="W49" i="45"/>
  <c r="M22" i="45"/>
  <c r="L16" i="48"/>
  <c r="F171" i="48"/>
  <c r="F34" i="48" s="1"/>
  <c r="L22" i="45"/>
  <c r="F176" i="48"/>
  <c r="U183" i="45"/>
  <c r="F201" i="45"/>
  <c r="I196" i="45"/>
  <c r="S167" i="45"/>
  <c r="M181" i="45"/>
  <c r="N196" i="45"/>
  <c r="T9" i="45"/>
  <c r="S10" i="45"/>
  <c r="W20" i="45"/>
  <c r="K22" i="45"/>
  <c r="T23" i="45"/>
  <c r="U24" i="45"/>
  <c r="W25" i="45"/>
  <c r="X26" i="45"/>
  <c r="X69" i="45"/>
  <c r="T28" i="45"/>
  <c r="U29" i="45"/>
  <c r="X31" i="45"/>
  <c r="T33" i="45"/>
  <c r="U34" i="45"/>
  <c r="W35" i="45"/>
  <c r="X36" i="45"/>
  <c r="X92" i="45"/>
  <c r="W10" i="45"/>
  <c r="X11" i="45"/>
  <c r="T182" i="45"/>
  <c r="T19" i="45"/>
  <c r="G191" i="45"/>
  <c r="Z145" i="45"/>
  <c r="R112" i="45"/>
  <c r="Z170" i="45"/>
  <c r="R152" i="45"/>
  <c r="G201" i="45"/>
  <c r="Z155" i="45"/>
  <c r="G159" i="45"/>
  <c r="W168" i="45"/>
  <c r="Z99" i="48"/>
  <c r="Z173" i="48"/>
  <c r="Z179" i="48"/>
  <c r="F199" i="48"/>
  <c r="K206" i="48"/>
  <c r="F219" i="48"/>
  <c r="G220" i="48"/>
  <c r="K224" i="48"/>
  <c r="O225" i="48"/>
  <c r="G227" i="48"/>
  <c r="O235" i="48"/>
  <c r="G237" i="48"/>
  <c r="X157" i="48"/>
  <c r="S160" i="48"/>
  <c r="L199" i="48"/>
  <c r="H200" i="48"/>
  <c r="P200" i="48"/>
  <c r="L201" i="48"/>
  <c r="H202" i="48"/>
  <c r="P202" i="48"/>
  <c r="L204" i="48"/>
  <c r="H205" i="48"/>
  <c r="P205" i="48"/>
  <c r="L206" i="48"/>
  <c r="H207" i="48"/>
  <c r="P207" i="48"/>
  <c r="L209" i="48"/>
  <c r="H210" i="48"/>
  <c r="P210" i="48"/>
  <c r="L211" i="48"/>
  <c r="H212" i="48"/>
  <c r="P212" i="48"/>
  <c r="L214" i="48"/>
  <c r="H215" i="48"/>
  <c r="P215" i="48"/>
  <c r="L216" i="48"/>
  <c r="H217" i="48"/>
  <c r="P217" i="48"/>
  <c r="L219" i="48"/>
  <c r="H220" i="48"/>
  <c r="P220" i="48"/>
  <c r="L221" i="48"/>
  <c r="H222" i="48"/>
  <c r="P222" i="48"/>
  <c r="Z187" i="48"/>
  <c r="Z188" i="48"/>
  <c r="F198" i="48"/>
  <c r="I144" i="45"/>
  <c r="U137" i="45"/>
  <c r="F42" i="45"/>
  <c r="W173" i="45"/>
  <c r="N159" i="45"/>
  <c r="J144" i="45"/>
  <c r="X161" i="45"/>
  <c r="E169" i="45"/>
  <c r="E154" i="45"/>
  <c r="X136" i="45"/>
  <c r="K171" i="48"/>
  <c r="K34" i="48" s="1"/>
  <c r="F164" i="45"/>
  <c r="H166" i="48"/>
  <c r="H25" i="48" s="1"/>
  <c r="K181" i="45"/>
  <c r="E196" i="45"/>
  <c r="S178" i="45"/>
  <c r="Z29" i="45"/>
  <c r="T15" i="45"/>
  <c r="Z165" i="45"/>
  <c r="X166" i="45"/>
  <c r="R90" i="48"/>
  <c r="X90" i="48"/>
  <c r="X108" i="48"/>
  <c r="Z160" i="48"/>
  <c r="U164" i="48"/>
  <c r="S168" i="48"/>
  <c r="Z170" i="48"/>
  <c r="R174" i="48"/>
  <c r="R178" i="48"/>
  <c r="W180" i="48"/>
  <c r="S184" i="48"/>
  <c r="M224" i="48"/>
  <c r="I227" i="48"/>
  <c r="M234" i="48"/>
  <c r="R192" i="48"/>
  <c r="T195" i="48"/>
  <c r="Z122" i="45"/>
  <c r="W165" i="45"/>
  <c r="Z167" i="45"/>
  <c r="X187" i="48"/>
  <c r="X189" i="48"/>
  <c r="Z171" i="45"/>
  <c r="Z157" i="45"/>
  <c r="S162" i="45"/>
  <c r="W19" i="45"/>
  <c r="H161" i="48"/>
  <c r="S212" i="45"/>
  <c r="E201" i="45"/>
  <c r="T180" i="45"/>
  <c r="T193" i="45"/>
  <c r="X28" i="45"/>
  <c r="U54" i="45"/>
  <c r="U14" i="45"/>
  <c r="U16" i="45"/>
  <c r="N22" i="45"/>
  <c r="Z24" i="45"/>
  <c r="F27" i="45"/>
  <c r="R31" i="45"/>
  <c r="F32" i="45"/>
  <c r="N32" i="45"/>
  <c r="X33" i="45"/>
  <c r="N144" i="45"/>
  <c r="X145" i="45"/>
  <c r="X142" i="45"/>
  <c r="S145" i="45"/>
  <c r="T24" i="45"/>
  <c r="W148" i="45"/>
  <c r="S197" i="45"/>
  <c r="I7" i="48"/>
  <c r="S117" i="48"/>
  <c r="U165" i="48"/>
  <c r="U202" i="48" s="1"/>
  <c r="U178" i="48"/>
  <c r="S185" i="48"/>
  <c r="H216" i="48"/>
  <c r="P224" i="48"/>
  <c r="O237" i="48"/>
  <c r="P235" i="48"/>
  <c r="K231" i="48"/>
  <c r="P206" i="45"/>
  <c r="S188" i="48"/>
  <c r="S230" i="48" s="1"/>
  <c r="R189" i="48"/>
  <c r="S190" i="48"/>
  <c r="R141" i="45"/>
  <c r="R127" i="45"/>
  <c r="S74" i="45"/>
  <c r="X141" i="45"/>
  <c r="S151" i="45"/>
  <c r="S165" i="45"/>
  <c r="S179" i="45"/>
  <c r="U10" i="45"/>
  <c r="H12" i="45"/>
  <c r="R20" i="45"/>
  <c r="S21" i="45"/>
  <c r="Z69" i="45"/>
  <c r="U69" i="45"/>
  <c r="R92" i="45"/>
  <c r="R10" i="45"/>
  <c r="R184" i="45"/>
  <c r="W102" i="45"/>
  <c r="P186" i="45"/>
  <c r="Z142" i="45"/>
  <c r="L196" i="45"/>
  <c r="U171" i="45"/>
  <c r="X127" i="45"/>
  <c r="T213" i="45"/>
  <c r="R215" i="45"/>
  <c r="W172" i="48"/>
  <c r="U185" i="48"/>
  <c r="F209" i="48"/>
  <c r="K216" i="48"/>
  <c r="M226" i="48"/>
  <c r="S208" i="45"/>
  <c r="L234" i="48"/>
  <c r="P237" i="48"/>
  <c r="G206" i="45"/>
  <c r="S210" i="45"/>
  <c r="J230" i="48"/>
  <c r="E226" i="48"/>
  <c r="T194" i="48"/>
  <c r="T122" i="45"/>
  <c r="T207" i="45"/>
  <c r="U208" i="45"/>
  <c r="X168" i="45"/>
  <c r="A19" i="48"/>
  <c r="A20" i="48" s="1"/>
  <c r="A21" i="48" s="1"/>
  <c r="A22" i="48" s="1"/>
  <c r="A23" i="48" s="1"/>
  <c r="A24" i="48" s="1"/>
  <c r="Z146" i="45"/>
  <c r="W112" i="45"/>
  <c r="R97" i="45"/>
  <c r="Z74" i="45"/>
  <c r="W54" i="45"/>
  <c r="X107" i="45"/>
  <c r="U97" i="45"/>
  <c r="T135" i="45"/>
  <c r="Z19" i="45"/>
  <c r="O32" i="45"/>
  <c r="S204" i="45"/>
  <c r="G211" i="45"/>
  <c r="G7" i="45"/>
  <c r="O12" i="45"/>
  <c r="T21" i="45"/>
  <c r="S64" i="45"/>
  <c r="H22" i="45"/>
  <c r="H176" i="45"/>
  <c r="H7" i="45"/>
  <c r="I176" i="45"/>
  <c r="H156" i="48"/>
  <c r="P176" i="45"/>
  <c r="P181" i="45"/>
  <c r="P161" i="48"/>
  <c r="P198" i="48" s="1"/>
  <c r="R183" i="45"/>
  <c r="T184" i="45"/>
  <c r="S184" i="45"/>
  <c r="S137" i="45"/>
  <c r="T185" i="45"/>
  <c r="T138" i="45"/>
  <c r="H17" i="45"/>
  <c r="H139" i="45"/>
  <c r="H144" i="45"/>
  <c r="H186" i="45"/>
  <c r="P166" i="48"/>
  <c r="P25" i="48" s="1"/>
  <c r="P144" i="45"/>
  <c r="E191" i="45"/>
  <c r="L144" i="45"/>
  <c r="L171" i="48"/>
  <c r="L34" i="48" s="1"/>
  <c r="Z81" i="48"/>
  <c r="F230" i="48"/>
  <c r="M230" i="48"/>
  <c r="M235" i="48"/>
  <c r="M225" i="48"/>
  <c r="X193" i="48"/>
  <c r="N232" i="48"/>
  <c r="T146" i="45"/>
  <c r="U102" i="45"/>
  <c r="U151" i="45"/>
  <c r="Z161" i="45"/>
  <c r="T64" i="45"/>
  <c r="S92" i="45"/>
  <c r="K164" i="45"/>
  <c r="R203" i="45"/>
  <c r="H181" i="45"/>
  <c r="S15" i="45"/>
  <c r="I181" i="45"/>
  <c r="R142" i="45"/>
  <c r="Z107" i="45"/>
  <c r="Z147" i="45"/>
  <c r="T167" i="45"/>
  <c r="U214" i="45"/>
  <c r="T215" i="45"/>
  <c r="T173" i="45"/>
  <c r="T193" i="48"/>
  <c r="N230" i="48"/>
  <c r="T59" i="45"/>
  <c r="X59" i="45"/>
  <c r="A75" i="48"/>
  <c r="A76" i="48" s="1"/>
  <c r="A77" i="48" s="1"/>
  <c r="A78" i="48" s="1"/>
  <c r="A79" i="48" s="1"/>
  <c r="A80" i="48" s="1"/>
  <c r="E223" i="48"/>
  <c r="U49" i="45"/>
  <c r="P7" i="45"/>
  <c r="Z59" i="45"/>
  <c r="W59" i="45"/>
  <c r="K27" i="45"/>
  <c r="T69" i="45"/>
  <c r="K32" i="45"/>
  <c r="T74" i="45"/>
  <c r="X74" i="45"/>
  <c r="K176" i="45"/>
  <c r="K156" i="48"/>
  <c r="T92" i="45"/>
  <c r="L176" i="45"/>
  <c r="U177" i="45"/>
  <c r="T177" i="45"/>
  <c r="T8" i="45"/>
  <c r="U9" i="45"/>
  <c r="U178" i="45"/>
  <c r="K161" i="48"/>
  <c r="K203" i="48" s="1"/>
  <c r="K134" i="45"/>
  <c r="K12" i="45"/>
  <c r="X97" i="45"/>
  <c r="R188" i="45"/>
  <c r="U136" i="45"/>
  <c r="W137" i="45"/>
  <c r="X138" i="45"/>
  <c r="X16" i="45"/>
  <c r="K186" i="45"/>
  <c r="X102" i="45"/>
  <c r="K139" i="45"/>
  <c r="T102" i="45"/>
  <c r="T139" i="45" s="1"/>
  <c r="L186" i="45"/>
  <c r="U187" i="45"/>
  <c r="T187" i="45"/>
  <c r="T18" i="45"/>
  <c r="T141" i="45"/>
  <c r="T188" i="45"/>
  <c r="U189" i="45"/>
  <c r="T142" i="45"/>
  <c r="T189" i="45"/>
  <c r="T147" i="45"/>
  <c r="U190" i="45"/>
  <c r="T148" i="45"/>
  <c r="O191" i="45"/>
  <c r="U107" i="45"/>
  <c r="O144" i="45"/>
  <c r="O171" i="48"/>
  <c r="S148" i="45"/>
  <c r="T195" i="45"/>
  <c r="S195" i="45"/>
  <c r="Z112" i="45"/>
  <c r="G149" i="45"/>
  <c r="H196" i="45"/>
  <c r="G176" i="48"/>
  <c r="O149" i="45"/>
  <c r="O176" i="48"/>
  <c r="O43" i="48" s="1"/>
  <c r="O196" i="45"/>
  <c r="R199" i="45"/>
  <c r="S199" i="45"/>
  <c r="S153" i="45"/>
  <c r="S200" i="45"/>
  <c r="S173" i="45"/>
  <c r="G154" i="45"/>
  <c r="G181" i="48"/>
  <c r="Z117" i="45"/>
  <c r="H201" i="45"/>
  <c r="O201" i="45"/>
  <c r="P201" i="45"/>
  <c r="U117" i="45"/>
  <c r="O154" i="45"/>
  <c r="S158" i="45"/>
  <c r="S205" i="45"/>
  <c r="S163" i="45"/>
  <c r="G42" i="45"/>
  <c r="G191" i="48"/>
  <c r="Z127" i="45"/>
  <c r="W127" i="45"/>
  <c r="O164" i="45"/>
  <c r="O159" i="45"/>
  <c r="P211" i="45"/>
  <c r="O191" i="48"/>
  <c r="O169" i="45"/>
  <c r="U127" i="45"/>
  <c r="U192" i="48"/>
  <c r="N224" i="48"/>
  <c r="N229" i="48"/>
  <c r="J237" i="48"/>
  <c r="J232" i="48"/>
  <c r="J227" i="48"/>
  <c r="S54" i="45"/>
  <c r="R157" i="45"/>
  <c r="R147" i="45"/>
  <c r="Z148" i="45"/>
  <c r="O161" i="48"/>
  <c r="T192" i="45"/>
  <c r="T200" i="45"/>
  <c r="H191" i="45"/>
  <c r="R194" i="45"/>
  <c r="G17" i="45"/>
  <c r="I229" i="48"/>
  <c r="I234" i="48"/>
  <c r="I224" i="48"/>
  <c r="J231" i="48"/>
  <c r="E232" i="48"/>
  <c r="Z195" i="48"/>
  <c r="E237" i="48"/>
  <c r="E227" i="48"/>
  <c r="W195" i="48"/>
  <c r="R195" i="48"/>
  <c r="T188" i="48"/>
  <c r="T190" i="48"/>
  <c r="R117" i="45"/>
  <c r="U112" i="45"/>
  <c r="R59" i="45"/>
  <c r="R172" i="45"/>
  <c r="U141" i="45"/>
  <c r="G171" i="48"/>
  <c r="G34" i="48" s="1"/>
  <c r="G161" i="48"/>
  <c r="G16" i="48" s="1"/>
  <c r="U188" i="45"/>
  <c r="T49" i="45"/>
  <c r="Z8" i="45"/>
  <c r="X162" i="45"/>
  <c r="X167" i="45"/>
  <c r="S99" i="48"/>
  <c r="A27" i="48"/>
  <c r="A28" i="48" s="1"/>
  <c r="A29" i="48" s="1"/>
  <c r="A30" i="48" s="1"/>
  <c r="J229" i="48"/>
  <c r="S189" i="48"/>
  <c r="Z143" i="45"/>
  <c r="O134" i="45"/>
  <c r="X153" i="45"/>
  <c r="G144" i="45"/>
  <c r="Z54" i="45"/>
  <c r="O181" i="48"/>
  <c r="H211" i="45"/>
  <c r="N12" i="45"/>
  <c r="S90" i="48"/>
  <c r="R188" i="48"/>
  <c r="W188" i="48"/>
  <c r="Z190" i="48"/>
  <c r="W190" i="48"/>
  <c r="Z49" i="45"/>
  <c r="R49" i="45"/>
  <c r="G22" i="45"/>
  <c r="O22" i="45"/>
  <c r="Z23" i="45"/>
  <c r="S26" i="45"/>
  <c r="G27" i="45"/>
  <c r="R69" i="45"/>
  <c r="R30" i="45"/>
  <c r="Z33" i="45"/>
  <c r="S36" i="45"/>
  <c r="G176" i="45"/>
  <c r="G156" i="48"/>
  <c r="O176" i="45"/>
  <c r="U92" i="45"/>
  <c r="O7" i="45"/>
  <c r="O156" i="48"/>
  <c r="G181" i="45"/>
  <c r="G134" i="45"/>
  <c r="Z135" i="45"/>
  <c r="R137" i="45"/>
  <c r="S16" i="45"/>
  <c r="S138" i="45"/>
  <c r="G166" i="48"/>
  <c r="G139" i="45"/>
  <c r="G186" i="45"/>
  <c r="Z102" i="45"/>
  <c r="R102" i="45"/>
  <c r="O166" i="48"/>
  <c r="O186" i="45"/>
  <c r="O139" i="45"/>
  <c r="Z140" i="45"/>
  <c r="K144" i="45"/>
  <c r="T107" i="45"/>
  <c r="T144" i="45" s="1"/>
  <c r="R198" i="45"/>
  <c r="U193" i="45"/>
  <c r="U146" i="45"/>
  <c r="T112" i="45"/>
  <c r="K176" i="48"/>
  <c r="K43" i="48" s="1"/>
  <c r="K196" i="45"/>
  <c r="K149" i="45"/>
  <c r="T150" i="45"/>
  <c r="T197" i="45"/>
  <c r="U198" i="45"/>
  <c r="R213" i="45"/>
  <c r="X117" i="45"/>
  <c r="T117" i="45"/>
  <c r="K154" i="45"/>
  <c r="T202" i="45"/>
  <c r="T155" i="45"/>
  <c r="U156" i="45"/>
  <c r="U161" i="45"/>
  <c r="U203" i="45"/>
  <c r="W157" i="45"/>
  <c r="K211" i="45"/>
  <c r="K159" i="45"/>
  <c r="K169" i="45"/>
  <c r="T170" i="45"/>
  <c r="T165" i="45"/>
  <c r="T212" i="45"/>
  <c r="T160" i="45"/>
  <c r="S161" i="45"/>
  <c r="S166" i="45"/>
  <c r="S213" i="45"/>
  <c r="R168" i="45"/>
  <c r="S215" i="45"/>
  <c r="R173" i="45"/>
  <c r="R163" i="45"/>
  <c r="N234" i="48"/>
  <c r="R194" i="48"/>
  <c r="F226" i="48"/>
  <c r="F236" i="48"/>
  <c r="F231" i="48"/>
  <c r="U192" i="45"/>
  <c r="L149" i="45"/>
  <c r="L176" i="48"/>
  <c r="L43" i="48" s="1"/>
  <c r="U197" i="45"/>
  <c r="U28" i="45"/>
  <c r="U150" i="45"/>
  <c r="Z31" i="45"/>
  <c r="Z153" i="45"/>
  <c r="L201" i="45"/>
  <c r="L154" i="45"/>
  <c r="U33" i="45"/>
  <c r="U202" i="45"/>
  <c r="X157" i="45"/>
  <c r="Z158" i="45"/>
  <c r="Z36" i="45"/>
  <c r="L211" i="45"/>
  <c r="L164" i="45"/>
  <c r="M211" i="45"/>
  <c r="U212" i="45"/>
  <c r="U160" i="45"/>
  <c r="S81" i="48"/>
  <c r="P7" i="48"/>
  <c r="S108" i="48"/>
  <c r="H34" i="48"/>
  <c r="S193" i="48"/>
  <c r="S235" i="48" s="1"/>
  <c r="X194" i="48"/>
  <c r="I225" i="48"/>
  <c r="M236" i="48"/>
  <c r="H186" i="48"/>
  <c r="H164" i="45"/>
  <c r="I206" i="45"/>
  <c r="S209" i="45"/>
  <c r="T210" i="45"/>
  <c r="S187" i="48"/>
  <c r="E229" i="48"/>
  <c r="Z192" i="48"/>
  <c r="J234" i="48"/>
  <c r="J224" i="48"/>
  <c r="N235" i="48"/>
  <c r="N225" i="48"/>
  <c r="U193" i="48"/>
  <c r="F237" i="48"/>
  <c r="F227" i="48"/>
  <c r="R84" i="45"/>
  <c r="W171" i="45"/>
  <c r="L181" i="48"/>
  <c r="R9" i="45"/>
  <c r="E12" i="45"/>
  <c r="R54" i="45"/>
  <c r="R15" i="45"/>
  <c r="X35" i="45"/>
  <c r="U215" i="45"/>
  <c r="U163" i="45"/>
  <c r="X99" i="48"/>
  <c r="X81" i="48"/>
  <c r="X117" i="48"/>
  <c r="T158" i="48"/>
  <c r="W167" i="48"/>
  <c r="W192" i="48"/>
  <c r="E234" i="48"/>
  <c r="A82" i="48"/>
  <c r="A83" i="48" s="1"/>
  <c r="A84" i="48" s="1"/>
  <c r="A85" i="48" s="1"/>
  <c r="R157" i="48"/>
  <c r="Z157" i="48"/>
  <c r="W162" i="48"/>
  <c r="R164" i="48"/>
  <c r="Z164" i="48"/>
  <c r="U172" i="48"/>
  <c r="W174" i="48"/>
  <c r="U174" i="48"/>
  <c r="Z177" i="48"/>
  <c r="W177" i="48"/>
  <c r="R179" i="48"/>
  <c r="W182" i="48"/>
  <c r="U182" i="48"/>
  <c r="Z184" i="48"/>
  <c r="W184" i="48"/>
  <c r="W221" i="48" s="1"/>
  <c r="X184" i="48"/>
  <c r="U184" i="48"/>
  <c r="P229" i="48"/>
  <c r="H231" i="48"/>
  <c r="N231" i="48"/>
  <c r="L232" i="48"/>
  <c r="Z163" i="45"/>
  <c r="X152" i="45"/>
  <c r="U145" i="45"/>
  <c r="L191" i="48"/>
  <c r="T11" i="45"/>
  <c r="P12" i="45"/>
  <c r="O17" i="45"/>
  <c r="E22" i="45"/>
  <c r="W64" i="45"/>
  <c r="R64" i="45"/>
  <c r="Z64" i="45"/>
  <c r="Z22" i="45" s="1"/>
  <c r="W74" i="45"/>
  <c r="W92" i="45"/>
  <c r="E156" i="48"/>
  <c r="Z92" i="45"/>
  <c r="W97" i="45"/>
  <c r="M198" i="48"/>
  <c r="W135" i="45"/>
  <c r="E186" i="45"/>
  <c r="M139" i="45"/>
  <c r="W140" i="45"/>
  <c r="R192" i="45"/>
  <c r="R145" i="45"/>
  <c r="S193" i="45"/>
  <c r="S24" i="45"/>
  <c r="U195" i="45"/>
  <c r="U148" i="45"/>
  <c r="I176" i="48"/>
  <c r="I149" i="45"/>
  <c r="T152" i="45"/>
  <c r="U200" i="45"/>
  <c r="U153" i="45"/>
  <c r="U31" i="45"/>
  <c r="R202" i="45"/>
  <c r="S156" i="45"/>
  <c r="T157" i="45"/>
  <c r="I164" i="45"/>
  <c r="I211" i="45"/>
  <c r="I159" i="45"/>
  <c r="S127" i="45"/>
  <c r="W172" i="45"/>
  <c r="R160" i="48"/>
  <c r="U195" i="48"/>
  <c r="I237" i="48"/>
  <c r="T160" i="48"/>
  <c r="T163" i="48"/>
  <c r="X163" i="48"/>
  <c r="T170" i="48"/>
  <c r="T173" i="48"/>
  <c r="X175" i="48"/>
  <c r="T178" i="48"/>
  <c r="T180" i="48"/>
  <c r="X183" i="48"/>
  <c r="T183" i="48"/>
  <c r="X185" i="48"/>
  <c r="X222" i="48" s="1"/>
  <c r="E230" i="48"/>
  <c r="W193" i="48"/>
  <c r="R193" i="48"/>
  <c r="E235" i="48"/>
  <c r="E225" i="48"/>
  <c r="I231" i="48"/>
  <c r="I236" i="48"/>
  <c r="I226" i="48"/>
  <c r="M232" i="48"/>
  <c r="M237" i="48"/>
  <c r="M227" i="48"/>
  <c r="W122" i="45"/>
  <c r="H206" i="45"/>
  <c r="E186" i="48"/>
  <c r="E228" i="48" s="1"/>
  <c r="R122" i="45"/>
  <c r="M206" i="45"/>
  <c r="M164" i="45"/>
  <c r="R187" i="48"/>
  <c r="Z189" i="48"/>
  <c r="Z173" i="45"/>
  <c r="U170" i="45"/>
  <c r="R212" i="45"/>
  <c r="U165" i="45"/>
  <c r="X54" i="45"/>
  <c r="I17" i="45"/>
  <c r="S59" i="45"/>
  <c r="P17" i="45"/>
  <c r="N176" i="45"/>
  <c r="N156" i="48"/>
  <c r="N7" i="48" s="1"/>
  <c r="N134" i="45"/>
  <c r="R185" i="45"/>
  <c r="R143" i="45"/>
  <c r="F186" i="45"/>
  <c r="F144" i="45"/>
  <c r="X143" i="45"/>
  <c r="J22" i="45"/>
  <c r="J191" i="45"/>
  <c r="U167" i="45"/>
  <c r="U25" i="45"/>
  <c r="J196" i="45"/>
  <c r="J176" i="48"/>
  <c r="J213" i="48" s="1"/>
  <c r="T198" i="45"/>
  <c r="T151" i="45"/>
  <c r="U30" i="45"/>
  <c r="U172" i="45"/>
  <c r="U199" i="45"/>
  <c r="J181" i="48"/>
  <c r="J223" i="48" s="1"/>
  <c r="J32" i="45"/>
  <c r="S33" i="45"/>
  <c r="S155" i="45"/>
  <c r="J211" i="45"/>
  <c r="J164" i="45"/>
  <c r="S170" i="45"/>
  <c r="R166" i="45"/>
  <c r="R171" i="45"/>
  <c r="W81" i="48"/>
  <c r="Z90" i="48"/>
  <c r="W90" i="48"/>
  <c r="F16" i="48"/>
  <c r="N16" i="48"/>
  <c r="N25" i="48"/>
  <c r="U99" i="48"/>
  <c r="Z108" i="48"/>
  <c r="R108" i="48"/>
  <c r="W108" i="48"/>
  <c r="U108" i="48"/>
  <c r="Z117" i="48"/>
  <c r="U117" i="48"/>
  <c r="X192" i="48"/>
  <c r="Z193" i="48"/>
  <c r="E224" i="48"/>
  <c r="I235" i="48"/>
  <c r="S159" i="48"/>
  <c r="S167" i="48"/>
  <c r="S169" i="48"/>
  <c r="S206" i="48" s="1"/>
  <c r="S172" i="48"/>
  <c r="S179" i="48"/>
  <c r="S182" i="48"/>
  <c r="K230" i="48"/>
  <c r="M186" i="48"/>
  <c r="M228" i="48" s="1"/>
  <c r="N206" i="45"/>
  <c r="U122" i="45"/>
  <c r="N164" i="45"/>
  <c r="N186" i="48"/>
  <c r="W158" i="48"/>
  <c r="R158" i="48"/>
  <c r="I199" i="48"/>
  <c r="Z163" i="48"/>
  <c r="E200" i="48"/>
  <c r="M200" i="48"/>
  <c r="I201" i="48"/>
  <c r="R165" i="48"/>
  <c r="E202" i="48"/>
  <c r="Z165" i="48"/>
  <c r="M202" i="48"/>
  <c r="I204" i="48"/>
  <c r="W168" i="48"/>
  <c r="R168" i="48"/>
  <c r="E205" i="48"/>
  <c r="M205" i="48"/>
  <c r="I206" i="48"/>
  <c r="E207" i="48"/>
  <c r="R170" i="48"/>
  <c r="M207" i="48"/>
  <c r="I209" i="48"/>
  <c r="W173" i="48"/>
  <c r="E210" i="48"/>
  <c r="M210" i="48"/>
  <c r="I211" i="48"/>
  <c r="Z175" i="48"/>
  <c r="W175" i="48"/>
  <c r="E212" i="48"/>
  <c r="M212" i="48"/>
  <c r="I214" i="48"/>
  <c r="E215" i="48"/>
  <c r="Z178" i="48"/>
  <c r="M215" i="48"/>
  <c r="I216" i="48"/>
  <c r="E217" i="48"/>
  <c r="R180" i="48"/>
  <c r="M217" i="48"/>
  <c r="I219" i="48"/>
  <c r="W183" i="48"/>
  <c r="E220" i="48"/>
  <c r="M220" i="48"/>
  <c r="I221" i="48"/>
  <c r="Z185" i="48"/>
  <c r="E222" i="48"/>
  <c r="W185" i="48"/>
  <c r="M222" i="48"/>
  <c r="F235" i="48"/>
  <c r="F225" i="48"/>
  <c r="E231" i="48"/>
  <c r="W194" i="48"/>
  <c r="J236" i="48"/>
  <c r="J226" i="48"/>
  <c r="N237" i="48"/>
  <c r="N227" i="48"/>
  <c r="A64" i="48"/>
  <c r="A65" i="48" s="1"/>
  <c r="A66" i="48" s="1"/>
  <c r="A67" i="48" s="1"/>
  <c r="A68" i="48" s="1"/>
  <c r="A69" i="48" s="1"/>
  <c r="W187" i="48"/>
  <c r="X188" i="48"/>
  <c r="U189" i="48"/>
  <c r="X190" i="48"/>
  <c r="T81" i="48"/>
  <c r="T162" i="48"/>
  <c r="S163" i="48"/>
  <c r="X164" i="48"/>
  <c r="U168" i="48"/>
  <c r="S173" i="48"/>
  <c r="T174" i="48"/>
  <c r="U175" i="48"/>
  <c r="T192" i="48"/>
  <c r="S194" i="48"/>
  <c r="W117" i="45"/>
  <c r="R162" i="45"/>
  <c r="S14" i="45"/>
  <c r="R135" i="45"/>
  <c r="R182" i="45"/>
  <c r="S183" i="45"/>
  <c r="S170" i="48"/>
  <c r="X177" i="48"/>
  <c r="S180" i="48"/>
  <c r="T182" i="48"/>
  <c r="U183" i="48"/>
  <c r="U225" i="48" s="1"/>
  <c r="S195" i="48"/>
  <c r="X195" i="48"/>
  <c r="N207" i="48"/>
  <c r="N217" i="48"/>
  <c r="A45" i="48"/>
  <c r="A46" i="48" s="1"/>
  <c r="A47" i="48" s="1"/>
  <c r="A48" i="48" s="1"/>
  <c r="A49" i="48" s="1"/>
  <c r="L229" i="48"/>
  <c r="H230" i="48"/>
  <c r="P230" i="48"/>
  <c r="L231" i="48"/>
  <c r="H232" i="48"/>
  <c r="P232" i="48"/>
  <c r="X122" i="45"/>
  <c r="K206" i="45"/>
  <c r="R107" i="45"/>
  <c r="U143" i="45"/>
  <c r="U166" i="45"/>
  <c r="I161" i="48"/>
  <c r="I16" i="48" s="1"/>
  <c r="R190" i="45"/>
  <c r="X162" i="48"/>
  <c r="S165" i="48"/>
  <c r="T167" i="48"/>
  <c r="X174" i="48"/>
  <c r="T179" i="48"/>
  <c r="L224" i="48"/>
  <c r="H225" i="48"/>
  <c r="P225" i="48"/>
  <c r="L226" i="48"/>
  <c r="H227" i="48"/>
  <c r="P227" i="48"/>
  <c r="K198" i="48"/>
  <c r="A37" i="48"/>
  <c r="O34" i="48"/>
  <c r="A38" i="48"/>
  <c r="A39" i="48" s="1"/>
  <c r="A40" i="48" s="1"/>
  <c r="A41" i="48" s="1"/>
  <c r="A42" i="48" s="1"/>
  <c r="DS11" i="10" l="1"/>
  <c r="DS21" i="10"/>
  <c r="DR21" i="10"/>
  <c r="DR11" i="10"/>
  <c r="T141" i="48"/>
  <c r="T143" i="48"/>
  <c r="U138" i="48"/>
  <c r="U148" i="48"/>
  <c r="R130" i="48"/>
  <c r="N126" i="48"/>
  <c r="N52" i="48" s="1"/>
  <c r="S139" i="48"/>
  <c r="G126" i="48"/>
  <c r="G52" i="48" s="1"/>
  <c r="S131" i="48"/>
  <c r="K135" i="48"/>
  <c r="K61" i="48" s="1"/>
  <c r="G135" i="48"/>
  <c r="G61" i="48" s="1"/>
  <c r="O135" i="48"/>
  <c r="O61" i="48" s="1"/>
  <c r="S151" i="48"/>
  <c r="F126" i="48"/>
  <c r="F52" i="48" s="1"/>
  <c r="J126" i="48"/>
  <c r="J52" i="48" s="1"/>
  <c r="E144" i="48"/>
  <c r="E70" i="48" s="1"/>
  <c r="U130" i="48"/>
  <c r="T136" i="48"/>
  <c r="R136" i="48"/>
  <c r="U140" i="48"/>
  <c r="S141" i="48"/>
  <c r="U142" i="48"/>
  <c r="W145" i="48"/>
  <c r="U146" i="48"/>
  <c r="T151" i="48"/>
  <c r="R138" i="48"/>
  <c r="T138" i="48"/>
  <c r="R132" i="48"/>
  <c r="X132" i="48"/>
  <c r="R134" i="48"/>
  <c r="X138" i="48"/>
  <c r="O126" i="48"/>
  <c r="O52" i="48" s="1"/>
  <c r="R133" i="48"/>
  <c r="N85" i="45"/>
  <c r="N43" i="45" s="1"/>
  <c r="M85" i="45"/>
  <c r="M43" i="45" s="1"/>
  <c r="J80" i="45"/>
  <c r="J38" i="45" s="1"/>
  <c r="K80" i="45"/>
  <c r="K38" i="45" s="1"/>
  <c r="N81" i="45"/>
  <c r="N39" i="45" s="1"/>
  <c r="N87" i="45"/>
  <c r="N45" i="45" s="1"/>
  <c r="K86" i="45"/>
  <c r="K44" i="45" s="1"/>
  <c r="I86" i="45"/>
  <c r="I44" i="45" s="1"/>
  <c r="P88" i="45"/>
  <c r="P46" i="45" s="1"/>
  <c r="E83" i="45"/>
  <c r="E41" i="45" s="1"/>
  <c r="E81" i="45"/>
  <c r="E39" i="45" s="1"/>
  <c r="L82" i="45"/>
  <c r="L40" i="45" s="1"/>
  <c r="G81" i="45"/>
  <c r="G39" i="45" s="1"/>
  <c r="J83" i="45"/>
  <c r="J41" i="45" s="1"/>
  <c r="K83" i="45"/>
  <c r="P85" i="45"/>
  <c r="P43" i="45" s="1"/>
  <c r="O82" i="45"/>
  <c r="O40" i="45" s="1"/>
  <c r="I88" i="45"/>
  <c r="I46" i="45" s="1"/>
  <c r="M86" i="45"/>
  <c r="M44" i="45" s="1"/>
  <c r="M83" i="45"/>
  <c r="M41" i="45" s="1"/>
  <c r="I83" i="45"/>
  <c r="I41" i="45" s="1"/>
  <c r="L86" i="45"/>
  <c r="L44" i="45" s="1"/>
  <c r="F80" i="45"/>
  <c r="F38" i="45" s="1"/>
  <c r="H82" i="45"/>
  <c r="H40" i="45" s="1"/>
  <c r="M81" i="45"/>
  <c r="M39" i="45" s="1"/>
  <c r="P82" i="45"/>
  <c r="P40" i="45" s="1"/>
  <c r="J82" i="45"/>
  <c r="J40" i="45" s="1"/>
  <c r="I82" i="45"/>
  <c r="I40" i="45" s="1"/>
  <c r="P87" i="45"/>
  <c r="P45" i="45" s="1"/>
  <c r="I81" i="45"/>
  <c r="I39" i="45" s="1"/>
  <c r="I85" i="45"/>
  <c r="I43" i="45" s="1"/>
  <c r="O83" i="45"/>
  <c r="O41" i="45" s="1"/>
  <c r="F83" i="45"/>
  <c r="F41" i="45" s="1"/>
  <c r="J86" i="45"/>
  <c r="J44" i="45" s="1"/>
  <c r="L85" i="45"/>
  <c r="L43" i="45" s="1"/>
  <c r="G83" i="45"/>
  <c r="G41" i="45" s="1"/>
  <c r="N82" i="45"/>
  <c r="N40" i="45" s="1"/>
  <c r="J81" i="45"/>
  <c r="J39" i="45" s="1"/>
  <c r="O86" i="45"/>
  <c r="O44" i="45" s="1"/>
  <c r="M87" i="45"/>
  <c r="M45" i="45" s="1"/>
  <c r="H86" i="45"/>
  <c r="H44" i="45" s="1"/>
  <c r="H85" i="45"/>
  <c r="H43" i="45" s="1"/>
  <c r="J88" i="45"/>
  <c r="J46" i="45" s="1"/>
  <c r="K88" i="45"/>
  <c r="K46" i="45" s="1"/>
  <c r="P86" i="45"/>
  <c r="P44" i="45" s="1"/>
  <c r="O85" i="45"/>
  <c r="O43" i="45" s="1"/>
  <c r="N86" i="45"/>
  <c r="N44" i="45" s="1"/>
  <c r="H81" i="45"/>
  <c r="H39" i="45" s="1"/>
  <c r="O81" i="45"/>
  <c r="O39" i="45" s="1"/>
  <c r="P80" i="45"/>
  <c r="P38" i="45" s="1"/>
  <c r="E80" i="45"/>
  <c r="E38" i="45" s="1"/>
  <c r="L87" i="45"/>
  <c r="L45" i="45" s="1"/>
  <c r="K82" i="45"/>
  <c r="K40" i="45" s="1"/>
  <c r="O88" i="45"/>
  <c r="O46" i="45" s="1"/>
  <c r="L80" i="45"/>
  <c r="L38" i="45" s="1"/>
  <c r="O87" i="45"/>
  <c r="O45" i="45" s="1"/>
  <c r="H88" i="45"/>
  <c r="E24" i="40"/>
  <c r="L83" i="45"/>
  <c r="L41" i="45" s="1"/>
  <c r="M82" i="45"/>
  <c r="M40" i="45" s="1"/>
  <c r="O80" i="45"/>
  <c r="O38" i="45" s="1"/>
  <c r="P83" i="45"/>
  <c r="P41" i="45" s="1"/>
  <c r="J87" i="45"/>
  <c r="J45" i="45" s="1"/>
  <c r="N88" i="45"/>
  <c r="N46" i="45" s="1"/>
  <c r="P81" i="45"/>
  <c r="P39" i="45" s="1"/>
  <c r="G80" i="45"/>
  <c r="G38" i="45" s="1"/>
  <c r="H80" i="45"/>
  <c r="H38" i="45" s="1"/>
  <c r="M80" i="45"/>
  <c r="M38" i="45" s="1"/>
  <c r="L81" i="45"/>
  <c r="L39" i="45" s="1"/>
  <c r="H87" i="45"/>
  <c r="H45" i="45" s="1"/>
  <c r="H83" i="45"/>
  <c r="H41" i="45" s="1"/>
  <c r="U137" i="48"/>
  <c r="E135" i="48"/>
  <c r="E61" i="48" s="1"/>
  <c r="X136" i="48"/>
  <c r="R140" i="48"/>
  <c r="X140" i="48"/>
  <c r="R142" i="48"/>
  <c r="X142" i="48"/>
  <c r="S143" i="48"/>
  <c r="U145" i="48"/>
  <c r="X146" i="48"/>
  <c r="L144" i="48"/>
  <c r="L70" i="48" s="1"/>
  <c r="T150" i="48"/>
  <c r="W151" i="48"/>
  <c r="W152" i="48"/>
  <c r="S147" i="48"/>
  <c r="U147" i="48"/>
  <c r="H126" i="48"/>
  <c r="H52" i="48" s="1"/>
  <c r="U127" i="48"/>
  <c r="T128" i="48"/>
  <c r="U131" i="48"/>
  <c r="T132" i="48"/>
  <c r="S133" i="48"/>
  <c r="U133" i="48"/>
  <c r="X134" i="48"/>
  <c r="S129" i="48"/>
  <c r="S148" i="48"/>
  <c r="T139" i="48"/>
  <c r="R139" i="48"/>
  <c r="W130" i="48"/>
  <c r="T140" i="48"/>
  <c r="M135" i="48"/>
  <c r="M61" i="48" s="1"/>
  <c r="S127" i="48"/>
  <c r="P126" i="48"/>
  <c r="P52" i="48" s="1"/>
  <c r="W147" i="48"/>
  <c r="S152" i="48"/>
  <c r="S130" i="48"/>
  <c r="R145" i="48"/>
  <c r="T142" i="48"/>
  <c r="T149" i="48"/>
  <c r="T146" i="48"/>
  <c r="Z141" i="48"/>
  <c r="T147" i="48"/>
  <c r="I135" i="48"/>
  <c r="I61" i="48" s="1"/>
  <c r="E126" i="48"/>
  <c r="S134" i="48"/>
  <c r="R141" i="48"/>
  <c r="X137" i="48"/>
  <c r="C14" i="40"/>
  <c r="C19" i="40" s="1"/>
  <c r="J135" i="48"/>
  <c r="J61" i="48" s="1"/>
  <c r="W137" i="48"/>
  <c r="N135" i="48"/>
  <c r="N61" i="48" s="1"/>
  <c r="W140" i="48"/>
  <c r="U141" i="48"/>
  <c r="W142" i="48"/>
  <c r="Z143" i="48"/>
  <c r="X143" i="48"/>
  <c r="X145" i="48"/>
  <c r="J144" i="48"/>
  <c r="J70" i="48" s="1"/>
  <c r="W149" i="48"/>
  <c r="W150" i="48"/>
  <c r="U150" i="48"/>
  <c r="U151" i="48"/>
  <c r="Z152" i="48"/>
  <c r="Z147" i="48"/>
  <c r="S138" i="48"/>
  <c r="Z127" i="48"/>
  <c r="T127" i="48"/>
  <c r="W128" i="48"/>
  <c r="W131" i="48"/>
  <c r="T131" i="48"/>
  <c r="Z132" i="48"/>
  <c r="W133" i="48"/>
  <c r="X133" i="48"/>
  <c r="Z134" i="48"/>
  <c r="Z129" i="48"/>
  <c r="T129" i="48"/>
  <c r="T148" i="48"/>
  <c r="P135" i="48"/>
  <c r="W139" i="48"/>
  <c r="X130" i="48"/>
  <c r="Z148" i="48"/>
  <c r="C24" i="40"/>
  <c r="R129" i="48"/>
  <c r="X129" i="48"/>
  <c r="X147" i="48"/>
  <c r="T133" i="48"/>
  <c r="R137" i="48"/>
  <c r="F135" i="48"/>
  <c r="F61" i="48" s="1"/>
  <c r="Z142" i="48"/>
  <c r="Z139" i="48"/>
  <c r="P144" i="48"/>
  <c r="P70" i="48" s="1"/>
  <c r="T130" i="48"/>
  <c r="Z140" i="48"/>
  <c r="W136" i="48"/>
  <c r="X139" i="48"/>
  <c r="N144" i="48"/>
  <c r="N70" i="48" s="1"/>
  <c r="L126" i="48"/>
  <c r="L52" i="48" s="1"/>
  <c r="U143" i="48"/>
  <c r="Z145" i="48"/>
  <c r="Z149" i="48"/>
  <c r="R131" i="48"/>
  <c r="S149" i="48"/>
  <c r="S150" i="48"/>
  <c r="W129" i="48"/>
  <c r="X151" i="48"/>
  <c r="Z137" i="48"/>
  <c r="Z133" i="48"/>
  <c r="S128" i="48"/>
  <c r="H144" i="48"/>
  <c r="H70" i="48" s="1"/>
  <c r="Z151" i="48"/>
  <c r="S136" i="48"/>
  <c r="Z131" i="48"/>
  <c r="W127" i="48"/>
  <c r="Z138" i="48"/>
  <c r="W148" i="48"/>
  <c r="R148" i="48"/>
  <c r="U139" i="48"/>
  <c r="I144" i="48"/>
  <c r="I70" i="48" s="1"/>
  <c r="X150" i="48"/>
  <c r="S146" i="48"/>
  <c r="I126" i="48"/>
  <c r="I52" i="48" s="1"/>
  <c r="X148" i="48"/>
  <c r="Z146" i="48"/>
  <c r="S132" i="48"/>
  <c r="W132" i="48"/>
  <c r="Z130" i="48"/>
  <c r="M126" i="48"/>
  <c r="M52" i="48" s="1"/>
  <c r="S142" i="48"/>
  <c r="Z150" i="48"/>
  <c r="W143" i="48"/>
  <c r="R143" i="48"/>
  <c r="U136" i="48"/>
  <c r="R128" i="48"/>
  <c r="Z128" i="48"/>
  <c r="S140" i="48"/>
  <c r="H135" i="48"/>
  <c r="U149" i="48"/>
  <c r="K144" i="48"/>
  <c r="K70" i="48" s="1"/>
  <c r="X127" i="48"/>
  <c r="U128" i="48"/>
  <c r="U134" i="48"/>
  <c r="M88" i="45"/>
  <c r="M46" i="45" s="1"/>
  <c r="X149" i="48"/>
  <c r="N80" i="45"/>
  <c r="N38" i="45" s="1"/>
  <c r="K126" i="48"/>
  <c r="K52" i="48" s="1"/>
  <c r="BV7" i="10"/>
  <c r="M43" i="48"/>
  <c r="M218" i="48"/>
  <c r="M233" i="48"/>
  <c r="Z144" i="45"/>
  <c r="W206" i="48"/>
  <c r="U235" i="48"/>
  <c r="U219" i="48"/>
  <c r="R164" i="45"/>
  <c r="T200" i="48"/>
  <c r="S181" i="45"/>
  <c r="G169" i="45"/>
  <c r="U191" i="45"/>
  <c r="S7" i="45"/>
  <c r="S191" i="45"/>
  <c r="F16" i="40"/>
  <c r="F21" i="40" s="1"/>
  <c r="P14" i="40"/>
  <c r="P19" i="40" s="1"/>
  <c r="U222" i="48"/>
  <c r="R226" i="48"/>
  <c r="H213" i="48"/>
  <c r="E203" i="48"/>
  <c r="W225" i="48"/>
  <c r="U186" i="45"/>
  <c r="R196" i="45"/>
  <c r="T186" i="45"/>
  <c r="U205" i="48"/>
  <c r="Z12" i="45"/>
  <c r="X149" i="45"/>
  <c r="U27" i="45"/>
  <c r="R211" i="48"/>
  <c r="W200" i="48"/>
  <c r="U159" i="48"/>
  <c r="P199" i="48"/>
  <c r="P201" i="48"/>
  <c r="P206" i="48"/>
  <c r="X172" i="48"/>
  <c r="H211" i="48"/>
  <c r="T175" i="48"/>
  <c r="T212" i="48" s="1"/>
  <c r="P214" i="48"/>
  <c r="L215" i="48"/>
  <c r="P234" i="48"/>
  <c r="Z194" i="48"/>
  <c r="K81" i="45"/>
  <c r="K39" i="45" s="1"/>
  <c r="Z136" i="48"/>
  <c r="S145" i="48"/>
  <c r="W146" i="48"/>
  <c r="O144" i="48"/>
  <c r="O70" i="48" s="1"/>
  <c r="T152" i="48"/>
  <c r="W138" i="48"/>
  <c r="X128" i="48"/>
  <c r="X131" i="48"/>
  <c r="U132" i="48"/>
  <c r="W134" i="48"/>
  <c r="N223" i="48"/>
  <c r="X170" i="45"/>
  <c r="Z166" i="45"/>
  <c r="H208" i="48"/>
  <c r="S207" i="48"/>
  <c r="Z215" i="48"/>
  <c r="R207" i="48"/>
  <c r="T149" i="45"/>
  <c r="T22" i="45"/>
  <c r="R206" i="48"/>
  <c r="X210" i="48"/>
  <c r="BW7" i="10"/>
  <c r="BO7" i="10"/>
  <c r="S226" i="48"/>
  <c r="H16" i="40"/>
  <c r="H21" i="40" s="1"/>
  <c r="M17" i="45"/>
  <c r="S152" i="45"/>
  <c r="R205" i="48"/>
  <c r="R138" i="45"/>
  <c r="F25" i="48"/>
  <c r="F14" i="40"/>
  <c r="F19" i="40" s="1"/>
  <c r="U74" i="45"/>
  <c r="U32" i="45" s="1"/>
  <c r="R35" i="45"/>
  <c r="K208" i="48"/>
  <c r="T205" i="48"/>
  <c r="Z219" i="48"/>
  <c r="U230" i="48"/>
  <c r="T169" i="45"/>
  <c r="R27" i="45"/>
  <c r="P233" i="48"/>
  <c r="I43" i="48"/>
  <c r="I213" i="48"/>
  <c r="U221" i="48"/>
  <c r="W169" i="45"/>
  <c r="S221" i="48"/>
  <c r="X219" i="48"/>
  <c r="R210" i="48"/>
  <c r="D24" i="40"/>
  <c r="D20" i="40"/>
  <c r="K213" i="48"/>
  <c r="Z234" i="48"/>
  <c r="O25" i="48"/>
  <c r="O203" i="48"/>
  <c r="S12" i="45"/>
  <c r="T181" i="45"/>
  <c r="Z210" i="48"/>
  <c r="K16" i="40"/>
  <c r="K21" i="40" s="1"/>
  <c r="N14" i="40"/>
  <c r="N19" i="40" s="1"/>
  <c r="T16" i="45"/>
  <c r="X18" i="45"/>
  <c r="T159" i="45"/>
  <c r="W235" i="48"/>
  <c r="U236" i="48"/>
  <c r="S232" i="48"/>
  <c r="S159" i="45"/>
  <c r="W22" i="45"/>
  <c r="U209" i="48"/>
  <c r="S186" i="45"/>
  <c r="Z232" i="48"/>
  <c r="Z149" i="45"/>
  <c r="T225" i="48"/>
  <c r="N181" i="45"/>
  <c r="S205" i="48"/>
  <c r="X13" i="45"/>
  <c r="F139" i="45"/>
  <c r="T199" i="45"/>
  <c r="N139" i="45"/>
  <c r="F82" i="45"/>
  <c r="F40" i="45" s="1"/>
  <c r="I80" i="45"/>
  <c r="I38" i="45" s="1"/>
  <c r="E82" i="45"/>
  <c r="E40" i="45" s="1"/>
  <c r="K85" i="45"/>
  <c r="K43" i="45" s="1"/>
  <c r="F81" i="45"/>
  <c r="F39" i="45" s="1"/>
  <c r="G82" i="45"/>
  <c r="G40" i="45" s="1"/>
  <c r="K87" i="45"/>
  <c r="K45" i="45" s="1"/>
  <c r="I87" i="45"/>
  <c r="I45" i="45" s="1"/>
  <c r="N83" i="45"/>
  <c r="J85" i="45"/>
  <c r="J43" i="45" s="1"/>
  <c r="N16" i="40"/>
  <c r="N21" i="40" s="1"/>
  <c r="L17" i="45"/>
  <c r="U18" i="45"/>
  <c r="S217" i="48"/>
  <c r="Z202" i="48"/>
  <c r="R200" i="48"/>
  <c r="S219" i="48"/>
  <c r="X220" i="48"/>
  <c r="R156" i="48"/>
  <c r="R7" i="48" s="1"/>
  <c r="R181" i="48"/>
  <c r="S32" i="45"/>
  <c r="R161" i="48"/>
  <c r="R16" i="48" s="1"/>
  <c r="F7" i="45"/>
  <c r="N7" i="45"/>
  <c r="F228" i="48"/>
  <c r="F223" i="48"/>
  <c r="E233" i="48"/>
  <c r="E43" i="48"/>
  <c r="E213" i="48"/>
  <c r="E218" i="48"/>
  <c r="N34" i="48"/>
  <c r="N213" i="48"/>
  <c r="X17" i="45"/>
  <c r="T161" i="48"/>
  <c r="H233" i="48"/>
  <c r="T234" i="48"/>
  <c r="W211" i="48"/>
  <c r="G198" i="48"/>
  <c r="R17" i="45"/>
  <c r="T17" i="45"/>
  <c r="S161" i="48"/>
  <c r="S16" i="48" s="1"/>
  <c r="R229" i="48"/>
  <c r="F233" i="48"/>
  <c r="U204" i="48"/>
  <c r="Z204" i="48"/>
  <c r="U176" i="48"/>
  <c r="R16" i="45"/>
  <c r="W205" i="48"/>
  <c r="S227" i="48"/>
  <c r="T166" i="48"/>
  <c r="T25" i="48" s="1"/>
  <c r="T211" i="48"/>
  <c r="Z201" i="48"/>
  <c r="R171" i="48"/>
  <c r="R34" i="48" s="1"/>
  <c r="T206" i="48"/>
  <c r="Z236" i="48"/>
  <c r="X217" i="48"/>
  <c r="S196" i="45"/>
  <c r="R222" i="48"/>
  <c r="T230" i="48"/>
  <c r="W171" i="48"/>
  <c r="W34" i="48" s="1"/>
  <c r="I233" i="48"/>
  <c r="S224" i="48"/>
  <c r="T216" i="48"/>
  <c r="S210" i="48"/>
  <c r="Z222" i="48"/>
  <c r="R212" i="48"/>
  <c r="S206" i="45"/>
  <c r="Z134" i="45"/>
  <c r="S225" i="48"/>
  <c r="X159" i="45"/>
  <c r="X229" i="48"/>
  <c r="Z220" i="48"/>
  <c r="T16" i="48"/>
  <c r="X216" i="48"/>
  <c r="X202" i="48"/>
  <c r="T12" i="45"/>
  <c r="U217" i="48"/>
  <c r="U200" i="48"/>
  <c r="S234" i="48"/>
  <c r="K228" i="48"/>
  <c r="X7" i="45"/>
  <c r="U226" i="48"/>
  <c r="X211" i="48"/>
  <c r="R191" i="45"/>
  <c r="E198" i="48"/>
  <c r="T209" i="48"/>
  <c r="F70" i="48"/>
  <c r="S236" i="48"/>
  <c r="X204" i="48"/>
  <c r="W7" i="45"/>
  <c r="I203" i="48"/>
  <c r="F208" i="48"/>
  <c r="S200" i="48"/>
  <c r="R202" i="48"/>
  <c r="Z214" i="48"/>
  <c r="R199" i="48"/>
  <c r="R176" i="48"/>
  <c r="X134" i="45"/>
  <c r="T27" i="45"/>
  <c r="Z230" i="48"/>
  <c r="E16" i="48"/>
  <c r="E25" i="48"/>
  <c r="O16" i="40"/>
  <c r="O21" i="40" s="1"/>
  <c r="G16" i="40"/>
  <c r="G21" i="40" s="1"/>
  <c r="U13" i="45"/>
  <c r="W14" i="45"/>
  <c r="Z16" i="45"/>
  <c r="K25" i="48"/>
  <c r="S18" i="45"/>
  <c r="I198" i="48"/>
  <c r="T181" i="48"/>
  <c r="X181" i="48"/>
  <c r="K218" i="48"/>
  <c r="G228" i="48"/>
  <c r="R186" i="48"/>
  <c r="U181" i="48"/>
  <c r="U218" i="48" s="1"/>
  <c r="N218" i="48"/>
  <c r="Z181" i="48"/>
  <c r="Z218" i="48" s="1"/>
  <c r="P16" i="48"/>
  <c r="R237" i="48"/>
  <c r="R18" i="45"/>
  <c r="N208" i="48"/>
  <c r="U220" i="48"/>
  <c r="Z176" i="48"/>
  <c r="Z43" i="48" s="1"/>
  <c r="S211" i="45"/>
  <c r="L208" i="48"/>
  <c r="Z224" i="48"/>
  <c r="N43" i="48"/>
  <c r="X227" i="48"/>
  <c r="R230" i="48"/>
  <c r="T32" i="45"/>
  <c r="R181" i="45"/>
  <c r="N198" i="48"/>
  <c r="U144" i="45"/>
  <c r="M25" i="48"/>
  <c r="T164" i="45"/>
  <c r="M208" i="48"/>
  <c r="S229" i="48"/>
  <c r="W210" i="48"/>
  <c r="U206" i="45"/>
  <c r="S204" i="48"/>
  <c r="X221" i="48"/>
  <c r="T196" i="45"/>
  <c r="S154" i="45"/>
  <c r="Z209" i="48"/>
  <c r="BX7" i="10"/>
  <c r="BP7" i="10"/>
  <c r="S9" i="45"/>
  <c r="W162" i="45"/>
  <c r="X163" i="45"/>
  <c r="U154" i="45"/>
  <c r="U214" i="48"/>
  <c r="Z217" i="48"/>
  <c r="X236" i="48"/>
  <c r="R186" i="45"/>
  <c r="W9" i="45"/>
  <c r="S27" i="45"/>
  <c r="W216" i="48"/>
  <c r="S156" i="48"/>
  <c r="S7" i="48" s="1"/>
  <c r="T221" i="48"/>
  <c r="X231" i="48"/>
  <c r="U164" i="45"/>
  <c r="R12" i="45"/>
  <c r="L198" i="48"/>
  <c r="Z225" i="48"/>
  <c r="T191" i="45"/>
  <c r="R7" i="45"/>
  <c r="Z17" i="45"/>
  <c r="W209" i="48"/>
  <c r="Z207" i="48"/>
  <c r="S201" i="48"/>
  <c r="H218" i="48"/>
  <c r="U22" i="45"/>
  <c r="U15" i="45"/>
  <c r="N17" i="45"/>
  <c r="W18" i="45"/>
  <c r="Z162" i="45"/>
  <c r="Z237" i="48"/>
  <c r="S186" i="48"/>
  <c r="O208" i="48"/>
  <c r="S169" i="45"/>
  <c r="O213" i="48"/>
  <c r="Z229" i="48"/>
  <c r="H203" i="48"/>
  <c r="F43" i="48"/>
  <c r="X164" i="45"/>
  <c r="S212" i="48"/>
  <c r="W229" i="48"/>
  <c r="Z235" i="48"/>
  <c r="S216" i="48"/>
  <c r="Z7" i="45"/>
  <c r="X207" i="48"/>
  <c r="BS7" i="10"/>
  <c r="E14" i="40"/>
  <c r="E19" i="40" s="1"/>
  <c r="L12" i="45"/>
  <c r="J218" i="48"/>
  <c r="P228" i="48"/>
  <c r="R225" i="48"/>
  <c r="S164" i="45"/>
  <c r="R144" i="45"/>
  <c r="R134" i="45"/>
  <c r="T201" i="48"/>
  <c r="X199" i="48"/>
  <c r="S231" i="48"/>
  <c r="W220" i="48"/>
  <c r="U43" i="48"/>
  <c r="W164" i="45"/>
  <c r="T220" i="48"/>
  <c r="U237" i="48"/>
  <c r="W32" i="45"/>
  <c r="Z199" i="48"/>
  <c r="G208" i="48"/>
  <c r="O218" i="48"/>
  <c r="Z154" i="45"/>
  <c r="U7" i="45"/>
  <c r="Z32" i="45"/>
  <c r="S222" i="48"/>
  <c r="S220" i="48"/>
  <c r="U206" i="48"/>
  <c r="U199" i="48"/>
  <c r="Q16" i="40"/>
  <c r="Q21" i="40" s="1"/>
  <c r="I16" i="40"/>
  <c r="I21" i="40" s="1"/>
  <c r="I34" i="48"/>
  <c r="O233" i="48"/>
  <c r="O228" i="48"/>
  <c r="O223" i="48"/>
  <c r="U166" i="48"/>
  <c r="T215" i="48"/>
  <c r="T210" i="48"/>
  <c r="U211" i="48"/>
  <c r="U216" i="48"/>
  <c r="X32" i="45"/>
  <c r="W237" i="48"/>
  <c r="T134" i="45"/>
  <c r="U139" i="45"/>
  <c r="G25" i="48"/>
  <c r="X237" i="48"/>
  <c r="T207" i="48"/>
  <c r="S149" i="45"/>
  <c r="W201" i="48"/>
  <c r="S134" i="45"/>
  <c r="T222" i="48"/>
  <c r="P34" i="48"/>
  <c r="P208" i="48"/>
  <c r="P213" i="48"/>
  <c r="G203" i="48"/>
  <c r="K16" i="48"/>
  <c r="K223" i="48"/>
  <c r="K233" i="48"/>
  <c r="T235" i="48"/>
  <c r="Z171" i="48"/>
  <c r="Z213" i="48" s="1"/>
  <c r="U134" i="45"/>
  <c r="U181" i="45"/>
  <c r="U171" i="48"/>
  <c r="U213" i="48" s="1"/>
  <c r="Z231" i="48"/>
  <c r="T7" i="45"/>
  <c r="U159" i="45"/>
  <c r="U211" i="45"/>
  <c r="G223" i="48"/>
  <c r="R191" i="48"/>
  <c r="R233" i="48" s="1"/>
  <c r="T176" i="45"/>
  <c r="X225" i="48"/>
  <c r="X235" i="48"/>
  <c r="H198" i="48"/>
  <c r="W156" i="48"/>
  <c r="W7" i="48" s="1"/>
  <c r="Z161" i="48"/>
  <c r="Z16" i="48" s="1"/>
  <c r="H16" i="48"/>
  <c r="F218" i="48"/>
  <c r="F213" i="48"/>
  <c r="S176" i="45"/>
  <c r="U191" i="48"/>
  <c r="U223" i="48" s="1"/>
  <c r="X161" i="48"/>
  <c r="X203" i="48" s="1"/>
  <c r="R224" i="48"/>
  <c r="U12" i="45"/>
  <c r="X224" i="48"/>
  <c r="X234" i="48"/>
  <c r="W199" i="48"/>
  <c r="T224" i="48"/>
  <c r="T229" i="48"/>
  <c r="W161" i="48"/>
  <c r="W16" i="48" s="1"/>
  <c r="R166" i="48"/>
  <c r="U169" i="45"/>
  <c r="W8" i="45"/>
  <c r="W160" i="45"/>
  <c r="T211" i="45"/>
  <c r="X166" i="48"/>
  <c r="X25" i="48" s="1"/>
  <c r="X176" i="48"/>
  <c r="X43" i="48" s="1"/>
  <c r="W222" i="48"/>
  <c r="W215" i="48"/>
  <c r="S211" i="48"/>
  <c r="T154" i="45"/>
  <c r="U176" i="45"/>
  <c r="T206" i="45"/>
  <c r="Z206" i="48"/>
  <c r="W202" i="48"/>
  <c r="N233" i="48"/>
  <c r="BT7" i="10"/>
  <c r="X10" i="45"/>
  <c r="T13" i="45"/>
  <c r="S237" i="48"/>
  <c r="R217" i="48"/>
  <c r="W230" i="48"/>
  <c r="U207" i="48"/>
  <c r="G70" i="48"/>
  <c r="BZ7" i="10"/>
  <c r="BR7" i="10"/>
  <c r="Z11" i="45"/>
  <c r="E7" i="48"/>
  <c r="U201" i="45"/>
  <c r="X226" i="48"/>
  <c r="W186" i="48"/>
  <c r="T201" i="45"/>
  <c r="Z139" i="45"/>
  <c r="U231" i="48"/>
  <c r="W212" i="48"/>
  <c r="T186" i="48"/>
  <c r="L213" i="48"/>
  <c r="R139" i="45"/>
  <c r="U17" i="45"/>
  <c r="W149" i="45"/>
  <c r="BY7" i="10"/>
  <c r="BQ7" i="10"/>
  <c r="S202" i="48"/>
  <c r="X230" i="48"/>
  <c r="R206" i="45"/>
  <c r="X154" i="45"/>
  <c r="W207" i="48"/>
  <c r="S199" i="48"/>
  <c r="S8" i="45"/>
  <c r="X15" i="45"/>
  <c r="F7" i="48"/>
  <c r="S171" i="48"/>
  <c r="S34" i="48" s="1"/>
  <c r="T202" i="48"/>
  <c r="R201" i="48"/>
  <c r="I218" i="48"/>
  <c r="Z18" i="45"/>
  <c r="O224" i="48"/>
  <c r="O236" i="48"/>
  <c r="K17" i="45"/>
  <c r="Z13" i="45"/>
  <c r="L223" i="48"/>
  <c r="L228" i="48"/>
  <c r="L233" i="48"/>
  <c r="T191" i="48"/>
  <c r="X191" i="48"/>
  <c r="Z191" i="48"/>
  <c r="N228" i="48"/>
  <c r="U186" i="48"/>
  <c r="U228" i="48" s="1"/>
  <c r="Z186" i="48"/>
  <c r="R220" i="48"/>
  <c r="R215" i="48"/>
  <c r="R235" i="48"/>
  <c r="J25" i="48"/>
  <c r="Z166" i="48"/>
  <c r="Z203" i="48" s="1"/>
  <c r="W166" i="48"/>
  <c r="J208" i="48"/>
  <c r="S166" i="48"/>
  <c r="J203" i="48"/>
  <c r="S214" i="48"/>
  <c r="S209" i="48"/>
  <c r="U227" i="48"/>
  <c r="U232" i="48"/>
  <c r="R236" i="48"/>
  <c r="R216" i="48"/>
  <c r="R221" i="48"/>
  <c r="O7" i="48"/>
  <c r="O198" i="48"/>
  <c r="X156" i="48"/>
  <c r="X7" i="48" s="1"/>
  <c r="R32" i="45"/>
  <c r="R201" i="45"/>
  <c r="R154" i="45"/>
  <c r="U229" i="48"/>
  <c r="U224" i="48"/>
  <c r="U234" i="48"/>
  <c r="Z159" i="45"/>
  <c r="Z164" i="45"/>
  <c r="Z169" i="45"/>
  <c r="A86" i="48"/>
  <c r="A50" i="48"/>
  <c r="X206" i="48"/>
  <c r="X201" i="48"/>
  <c r="W231" i="48"/>
  <c r="W226" i="48"/>
  <c r="W236" i="48"/>
  <c r="X200" i="48"/>
  <c r="X205" i="48"/>
  <c r="W134" i="45"/>
  <c r="W12" i="45"/>
  <c r="Z221" i="48"/>
  <c r="Z226" i="48"/>
  <c r="A58" i="48"/>
  <c r="A31" i="48"/>
  <c r="R43" i="48"/>
  <c r="R213" i="48"/>
  <c r="U25" i="48"/>
  <c r="U208" i="48"/>
  <c r="W144" i="45"/>
  <c r="W17" i="45"/>
  <c r="W139" i="45"/>
  <c r="R159" i="45"/>
  <c r="R211" i="45"/>
  <c r="R169" i="45"/>
  <c r="R42" i="45"/>
  <c r="T232" i="48"/>
  <c r="T237" i="48"/>
  <c r="T227" i="48"/>
  <c r="R204" i="48"/>
  <c r="R209" i="48"/>
  <c r="R218" i="48"/>
  <c r="X169" i="45"/>
  <c r="R227" i="48"/>
  <c r="R232" i="48"/>
  <c r="T226" i="48"/>
  <c r="T236" i="48"/>
  <c r="T231" i="48"/>
  <c r="Z205" i="48"/>
  <c r="Z200" i="48"/>
  <c r="J233" i="48"/>
  <c r="J43" i="48"/>
  <c r="S176" i="48"/>
  <c r="G7" i="48"/>
  <c r="Z156" i="48"/>
  <c r="Z7" i="48" s="1"/>
  <c r="W232" i="48"/>
  <c r="W227" i="48"/>
  <c r="U161" i="48"/>
  <c r="U16" i="48" s="1"/>
  <c r="O16" i="48"/>
  <c r="X214" i="48"/>
  <c r="X209" i="48"/>
  <c r="R214" i="48"/>
  <c r="R234" i="48"/>
  <c r="R219" i="48"/>
  <c r="S17" i="45"/>
  <c r="S139" i="45"/>
  <c r="X27" i="45"/>
  <c r="Z34" i="48"/>
  <c r="W234" i="48"/>
  <c r="W224" i="48"/>
  <c r="W27" i="45"/>
  <c r="H228" i="48"/>
  <c r="W191" i="48"/>
  <c r="S191" i="48"/>
  <c r="T214" i="48"/>
  <c r="T199" i="48"/>
  <c r="W204" i="48"/>
  <c r="G213" i="48"/>
  <c r="G218" i="48"/>
  <c r="W176" i="48"/>
  <c r="G233" i="48"/>
  <c r="G43" i="48"/>
  <c r="X12" i="45"/>
  <c r="X139" i="45"/>
  <c r="X232" i="48"/>
  <c r="T176" i="48"/>
  <c r="U196" i="45"/>
  <c r="U149" i="45"/>
  <c r="Z227" i="48"/>
  <c r="W159" i="45"/>
  <c r="S215" i="48"/>
  <c r="X215" i="48"/>
  <c r="P203" i="48"/>
  <c r="T204" i="48"/>
  <c r="L218" i="48"/>
  <c r="T219" i="48"/>
  <c r="X212" i="48"/>
  <c r="W214" i="48"/>
  <c r="W219" i="48"/>
  <c r="K7" i="48"/>
  <c r="T156" i="48"/>
  <c r="H7" i="48"/>
  <c r="Z27" i="45"/>
  <c r="W217" i="48"/>
  <c r="W154" i="45"/>
  <c r="R22" i="45"/>
  <c r="X144" i="45"/>
  <c r="X22" i="45"/>
  <c r="S201" i="45"/>
  <c r="U215" i="48"/>
  <c r="U210" i="48"/>
  <c r="S144" i="45"/>
  <c r="S22" i="45"/>
  <c r="M213" i="48"/>
  <c r="T171" i="48"/>
  <c r="X171" i="48"/>
  <c r="Z212" i="48"/>
  <c r="Z211" i="48"/>
  <c r="X186" i="48"/>
  <c r="S181" i="48"/>
  <c r="S218" i="48" s="1"/>
  <c r="W181" i="48"/>
  <c r="U212" i="48"/>
  <c r="R231" i="48"/>
  <c r="Z216" i="48"/>
  <c r="M34" i="48"/>
  <c r="U156" i="48"/>
  <c r="U7" i="48" s="1"/>
  <c r="U201" i="48"/>
  <c r="R149" i="45"/>
  <c r="P43" i="48"/>
  <c r="P218" i="48"/>
  <c r="BU7" i="10"/>
  <c r="J198" i="48"/>
  <c r="F17" i="45"/>
  <c r="DQ15" i="10"/>
  <c r="BN7" i="10"/>
  <c r="DQ30" i="10"/>
  <c r="DQ31" i="10" s="1"/>
  <c r="DR31" i="10"/>
  <c r="DQ32" i="10"/>
  <c r="DQ33" i="10" s="1"/>
  <c r="DS33" i="10"/>
  <c r="DQ16" i="10"/>
  <c r="DQ17" i="10" s="1"/>
  <c r="DQ23" i="10"/>
  <c r="DR29" i="10"/>
  <c r="L16" i="40"/>
  <c r="L21" i="40" s="1"/>
  <c r="DT25" i="10"/>
  <c r="DT33" i="10"/>
  <c r="DQ21" i="10"/>
  <c r="DR33" i="10"/>
  <c r="G14" i="40"/>
  <c r="G19" i="40" s="1"/>
  <c r="O14" i="40"/>
  <c r="O19" i="40" s="1"/>
  <c r="H14" i="40"/>
  <c r="H19" i="40" s="1"/>
  <c r="DQ36" i="10"/>
  <c r="DQ37" i="10" s="1"/>
  <c r="DS17" i="10"/>
  <c r="DR35" i="10"/>
  <c r="DT39" i="10"/>
  <c r="DR17" i="10"/>
  <c r="DS37" i="10"/>
  <c r="DR23" i="10"/>
  <c r="M16" i="40"/>
  <c r="M21" i="40" s="1"/>
  <c r="D16" i="40"/>
  <c r="D21" i="40" s="1"/>
  <c r="P16" i="40"/>
  <c r="P21" i="40" s="1"/>
  <c r="DT35" i="10"/>
  <c r="L135" i="48"/>
  <c r="S137" i="48"/>
  <c r="W141" i="48"/>
  <c r="X141" i="48"/>
  <c r="M144" i="48"/>
  <c r="U152" i="48"/>
  <c r="R127" i="48"/>
  <c r="T134" i="48"/>
  <c r="U129" i="48"/>
  <c r="J16" i="40"/>
  <c r="J21" i="40" s="1"/>
  <c r="Q14" i="40"/>
  <c r="Q19" i="40" s="1"/>
  <c r="D14" i="40"/>
  <c r="D19" i="40" s="1"/>
  <c r="DT19" i="10"/>
  <c r="DQ11" i="10"/>
  <c r="DS19" i="10"/>
  <c r="DQ35" i="10"/>
  <c r="DR27" i="10"/>
  <c r="DS23" i="10"/>
  <c r="DT41" i="10"/>
  <c r="DQ40" i="10"/>
  <c r="DQ41" i="10" s="1"/>
  <c r="DS15" i="10"/>
  <c r="DT29" i="10"/>
  <c r="DQ25" i="10"/>
  <c r="DQ39" i="10"/>
  <c r="DT31" i="10"/>
  <c r="J14" i="40"/>
  <c r="J19" i="40" s="1"/>
  <c r="E16" i="40"/>
  <c r="E21" i="40" s="1"/>
  <c r="DS31" i="10"/>
  <c r="T145" i="48"/>
  <c r="X152" i="48"/>
  <c r="DQ27" i="10"/>
  <c r="C16" i="40"/>
  <c r="C21" i="40" s="1"/>
  <c r="M14" i="40"/>
  <c r="M19" i="40" s="1"/>
  <c r="DT37" i="10"/>
  <c r="DT23" i="10"/>
  <c r="DS41" i="10"/>
  <c r="DT15" i="10"/>
  <c r="DS27" i="10"/>
  <c r="DR41" i="10"/>
  <c r="DS29" i="10"/>
  <c r="DR39" i="10"/>
  <c r="DR15" i="10"/>
  <c r="DR25" i="10"/>
  <c r="DQ29" i="10"/>
  <c r="DS39" i="10"/>
  <c r="DT27" i="10"/>
  <c r="DS35" i="10"/>
  <c r="DQ18" i="10"/>
  <c r="DQ19" i="10" s="1"/>
  <c r="DR19" i="10"/>
  <c r="DS25" i="10"/>
  <c r="DQ13" i="10"/>
  <c r="EF37" i="10" l="1"/>
  <c r="DZ33" i="10"/>
  <c r="DZ35" i="10"/>
  <c r="EF35" i="10"/>
  <c r="DZ31" i="10"/>
  <c r="EF29" i="10"/>
  <c r="EF17" i="10"/>
  <c r="EF31" i="10"/>
  <c r="DZ37" i="10"/>
  <c r="DZ41" i="10"/>
  <c r="DZ39" i="10"/>
  <c r="EF41" i="10"/>
  <c r="DZ17" i="10"/>
  <c r="EF39" i="10"/>
  <c r="DZ29" i="10"/>
  <c r="EF33" i="10"/>
  <c r="EF27" i="10"/>
  <c r="EF11" i="10"/>
  <c r="EF21" i="10"/>
  <c r="DZ23" i="10"/>
  <c r="DZ25" i="10"/>
  <c r="EF15" i="10"/>
  <c r="EF25" i="10"/>
  <c r="EF19" i="10"/>
  <c r="DZ21" i="10"/>
  <c r="EF23" i="10"/>
  <c r="DZ19" i="10"/>
  <c r="DZ15" i="10"/>
  <c r="DZ27" i="10"/>
  <c r="DZ11" i="10"/>
  <c r="ED13" i="10"/>
  <c r="DX13" i="10"/>
  <c r="R144" i="48"/>
  <c r="R70" i="48" s="1"/>
  <c r="U87" i="45"/>
  <c r="U45" i="45" s="1"/>
  <c r="P84" i="45"/>
  <c r="P42" i="45" s="1"/>
  <c r="R126" i="48"/>
  <c r="R52" i="48" s="1"/>
  <c r="S144" i="48"/>
  <c r="S70" i="48" s="1"/>
  <c r="W144" i="48"/>
  <c r="W70" i="48" s="1"/>
  <c r="U80" i="45"/>
  <c r="U38" i="45" s="1"/>
  <c r="R81" i="45"/>
  <c r="R39" i="45" s="1"/>
  <c r="S82" i="45"/>
  <c r="S40" i="45" s="1"/>
  <c r="M84" i="45"/>
  <c r="M42" i="45" s="1"/>
  <c r="T86" i="45"/>
  <c r="T44" i="45" s="1"/>
  <c r="S81" i="45"/>
  <c r="S39" i="45" s="1"/>
  <c r="U126" i="48"/>
  <c r="U52" i="48" s="1"/>
  <c r="U85" i="45"/>
  <c r="U43" i="45" s="1"/>
  <c r="U83" i="45"/>
  <c r="U41" i="45" s="1"/>
  <c r="U144" i="48"/>
  <c r="U70" i="48" s="1"/>
  <c r="S88" i="45"/>
  <c r="S46" i="45" s="1"/>
  <c r="T82" i="45"/>
  <c r="T40" i="45" s="1"/>
  <c r="T135" i="48"/>
  <c r="T61" i="48" s="1"/>
  <c r="R135" i="48"/>
  <c r="R61" i="48" s="1"/>
  <c r="G79" i="45"/>
  <c r="G37" i="45" s="1"/>
  <c r="L84" i="45"/>
  <c r="L42" i="45" s="1"/>
  <c r="T83" i="45"/>
  <c r="T41" i="45" s="1"/>
  <c r="X88" i="45"/>
  <c r="X46" i="45" s="1"/>
  <c r="T88" i="45"/>
  <c r="T46" i="45" s="1"/>
  <c r="T80" i="45"/>
  <c r="T38" i="45" s="1"/>
  <c r="U88" i="45"/>
  <c r="U46" i="45" s="1"/>
  <c r="R80" i="45"/>
  <c r="R38" i="45" s="1"/>
  <c r="X86" i="45"/>
  <c r="X44" i="45" s="1"/>
  <c r="W80" i="45"/>
  <c r="W38" i="45" s="1"/>
  <c r="K41" i="45"/>
  <c r="S83" i="45"/>
  <c r="S41" i="45" s="1"/>
  <c r="X80" i="45"/>
  <c r="X38" i="45" s="1"/>
  <c r="U86" i="45"/>
  <c r="U44" i="45" s="1"/>
  <c r="J79" i="45"/>
  <c r="J37" i="45" s="1"/>
  <c r="K79" i="45"/>
  <c r="K37" i="45" s="1"/>
  <c r="S85" i="45"/>
  <c r="S43" i="45" s="1"/>
  <c r="O84" i="45"/>
  <c r="O42" i="45" s="1"/>
  <c r="H79" i="45"/>
  <c r="H37" i="45" s="1"/>
  <c r="N84" i="45"/>
  <c r="N42" i="45" s="1"/>
  <c r="Z88" i="45"/>
  <c r="Z46" i="45" s="1"/>
  <c r="L79" i="45"/>
  <c r="L37" i="45" s="1"/>
  <c r="U135" i="48"/>
  <c r="U61" i="48" s="1"/>
  <c r="X81" i="45"/>
  <c r="X39" i="45" s="1"/>
  <c r="S86" i="45"/>
  <c r="S44" i="45" s="1"/>
  <c r="X126" i="48"/>
  <c r="X52" i="48" s="1"/>
  <c r="H84" i="45"/>
  <c r="H42" i="45" s="1"/>
  <c r="Z86" i="45"/>
  <c r="Z44" i="45" s="1"/>
  <c r="T126" i="48"/>
  <c r="T52" i="48" s="1"/>
  <c r="P79" i="45"/>
  <c r="P37" i="45" s="1"/>
  <c r="W86" i="45"/>
  <c r="W44" i="45" s="1"/>
  <c r="W88" i="45"/>
  <c r="W46" i="45" s="1"/>
  <c r="T81" i="45"/>
  <c r="T39" i="45" s="1"/>
  <c r="M79" i="45"/>
  <c r="M37" i="45" s="1"/>
  <c r="U82" i="45"/>
  <c r="U40" i="45" s="1"/>
  <c r="O79" i="45"/>
  <c r="O37" i="45" s="1"/>
  <c r="W83" i="45"/>
  <c r="W41" i="45" s="1"/>
  <c r="P61" i="48"/>
  <c r="U81" i="45"/>
  <c r="U39" i="45" s="1"/>
  <c r="X82" i="45"/>
  <c r="X40" i="45" s="1"/>
  <c r="H46" i="45"/>
  <c r="R83" i="45"/>
  <c r="R41" i="45" s="1"/>
  <c r="S135" i="48"/>
  <c r="S61" i="48" s="1"/>
  <c r="Z126" i="48"/>
  <c r="Z52" i="48" s="1"/>
  <c r="W81" i="45"/>
  <c r="W39" i="45" s="1"/>
  <c r="E52" i="48"/>
  <c r="W126" i="48"/>
  <c r="W52" i="48" s="1"/>
  <c r="Z81" i="45"/>
  <c r="Z39" i="45" s="1"/>
  <c r="S126" i="48"/>
  <c r="S52" i="48" s="1"/>
  <c r="X83" i="45"/>
  <c r="X41" i="45" s="1"/>
  <c r="F79" i="45"/>
  <c r="F37" i="45" s="1"/>
  <c r="N79" i="45"/>
  <c r="N37" i="45" s="1"/>
  <c r="S87" i="45"/>
  <c r="S45" i="45" s="1"/>
  <c r="W82" i="45"/>
  <c r="W40" i="45" s="1"/>
  <c r="T85" i="45"/>
  <c r="T43" i="45" s="1"/>
  <c r="W135" i="48"/>
  <c r="W61" i="48" s="1"/>
  <c r="H61" i="48"/>
  <c r="X85" i="45"/>
  <c r="X43" i="45" s="1"/>
  <c r="I79" i="45"/>
  <c r="I37" i="45" s="1"/>
  <c r="S80" i="45"/>
  <c r="S38" i="45" s="1"/>
  <c r="Z80" i="45"/>
  <c r="Z38" i="45" s="1"/>
  <c r="W85" i="45"/>
  <c r="W43" i="45" s="1"/>
  <c r="J84" i="45"/>
  <c r="J42" i="45" s="1"/>
  <c r="Z85" i="45"/>
  <c r="Z43" i="45" s="1"/>
  <c r="EC39" i="10"/>
  <c r="Z83" i="45"/>
  <c r="Z41" i="45" s="1"/>
  <c r="W208" i="48"/>
  <c r="Z82" i="45"/>
  <c r="Z40" i="45" s="1"/>
  <c r="R82" i="45"/>
  <c r="R40" i="45" s="1"/>
  <c r="N41" i="45"/>
  <c r="E79" i="45"/>
  <c r="E37" i="45" s="1"/>
  <c r="W218" i="48"/>
  <c r="X87" i="45"/>
  <c r="X45" i="45" s="1"/>
  <c r="T87" i="45"/>
  <c r="T45" i="45" s="1"/>
  <c r="DY35" i="10"/>
  <c r="X16" i="48"/>
  <c r="T217" i="48"/>
  <c r="K84" i="45"/>
  <c r="Z87" i="45"/>
  <c r="Z45" i="45" s="1"/>
  <c r="DX23" i="10"/>
  <c r="W87" i="45"/>
  <c r="W45" i="45" s="1"/>
  <c r="EC31" i="10"/>
  <c r="Z208" i="48"/>
  <c r="DX33" i="10"/>
  <c r="DY29" i="10"/>
  <c r="U233" i="48"/>
  <c r="R198" i="48"/>
  <c r="I84" i="45"/>
  <c r="I42" i="45" s="1"/>
  <c r="Z25" i="48"/>
  <c r="DW29" i="10"/>
  <c r="S198" i="48"/>
  <c r="T203" i="48"/>
  <c r="X218" i="48"/>
  <c r="Z135" i="48"/>
  <c r="Z61" i="48" s="1"/>
  <c r="U34" i="48"/>
  <c r="X198" i="48"/>
  <c r="R208" i="48"/>
  <c r="R25" i="48"/>
  <c r="R203" i="48"/>
  <c r="W198" i="48"/>
  <c r="Z198" i="48"/>
  <c r="R223" i="48"/>
  <c r="R228" i="48"/>
  <c r="T7" i="48"/>
  <c r="T198" i="48"/>
  <c r="W228" i="48"/>
  <c r="W223" i="48"/>
  <c r="W233" i="48"/>
  <c r="EC21" i="10"/>
  <c r="DW39" i="10"/>
  <c r="ED39" i="10"/>
  <c r="EE39" i="10"/>
  <c r="ED23" i="10"/>
  <c r="DW21" i="10"/>
  <c r="DX37" i="10"/>
  <c r="ED19" i="10"/>
  <c r="EE31" i="10"/>
  <c r="DW31" i="10"/>
  <c r="DX19" i="10"/>
  <c r="DW19" i="10"/>
  <c r="EE37" i="10"/>
  <c r="DY15" i="10"/>
  <c r="ED17" i="10"/>
  <c r="EE21" i="10"/>
  <c r="EC25" i="10"/>
  <c r="DY25" i="10"/>
  <c r="DX11" i="10"/>
  <c r="ED21" i="10"/>
  <c r="DY31" i="10"/>
  <c r="DW17" i="10"/>
  <c r="DW23" i="10"/>
  <c r="DX29" i="10"/>
  <c r="EE33" i="10"/>
  <c r="DX31" i="10"/>
  <c r="EE27" i="10"/>
  <c r="EC35" i="10"/>
  <c r="DX41" i="10"/>
  <c r="EC17" i="10"/>
  <c r="DX17" i="10"/>
  <c r="DW15" i="10"/>
  <c r="EE17" i="10"/>
  <c r="ED33" i="10"/>
  <c r="DW33" i="10"/>
  <c r="DY19" i="10"/>
  <c r="EC33" i="10"/>
  <c r="DW13" i="10"/>
  <c r="DY11" i="10"/>
  <c r="DY17" i="10"/>
  <c r="EE29" i="10"/>
  <c r="EC23" i="10"/>
  <c r="EE11" i="10"/>
  <c r="EC19" i="10"/>
  <c r="DW35" i="10"/>
  <c r="EE41" i="10"/>
  <c r="DY27" i="10"/>
  <c r="EE35" i="10"/>
  <c r="ED11" i="10"/>
  <c r="EC27" i="10"/>
  <c r="EC41" i="10"/>
  <c r="DX35" i="10"/>
  <c r="ED41" i="10"/>
  <c r="DY23" i="10"/>
  <c r="ED25" i="10"/>
  <c r="EE19" i="10"/>
  <c r="ED37" i="10"/>
  <c r="DW27" i="10"/>
  <c r="EC13" i="10"/>
  <c r="EC15" i="10"/>
  <c r="DX25" i="10"/>
  <c r="DW25" i="10"/>
  <c r="DX27" i="10"/>
  <c r="DY39" i="10"/>
  <c r="ED29" i="10"/>
  <c r="DW37" i="10"/>
  <c r="DX15" i="10"/>
  <c r="EC11" i="10"/>
  <c r="EC37" i="10"/>
  <c r="DY37" i="10"/>
  <c r="DW41" i="10"/>
  <c r="EE15" i="10"/>
  <c r="DY21" i="10"/>
  <c r="EC29" i="10"/>
  <c r="DX39" i="10"/>
  <c r="ED27" i="10"/>
  <c r="DX21" i="10"/>
  <c r="DY33" i="10"/>
  <c r="DY41" i="10"/>
  <c r="DW11" i="10"/>
  <c r="EE25" i="10"/>
  <c r="ED31" i="10"/>
  <c r="ED15" i="10"/>
  <c r="EE23" i="10"/>
  <c r="ED35" i="10"/>
  <c r="T144" i="48"/>
  <c r="T70" i="48" s="1"/>
  <c r="Z144" i="48"/>
  <c r="Z70" i="48" s="1"/>
  <c r="U198" i="48"/>
  <c r="A87" i="48"/>
  <c r="W213" i="48"/>
  <c r="W43" i="48"/>
  <c r="S203" i="48"/>
  <c r="S208" i="48"/>
  <c r="S25" i="48"/>
  <c r="Z233" i="48"/>
  <c r="Z228" i="48"/>
  <c r="Z223" i="48"/>
  <c r="X34" i="48"/>
  <c r="X208" i="48"/>
  <c r="T34" i="48"/>
  <c r="T208" i="48"/>
  <c r="T213" i="48"/>
  <c r="T43" i="48"/>
  <c r="T218" i="48"/>
  <c r="X233" i="48"/>
  <c r="X228" i="48"/>
  <c r="X223" i="48"/>
  <c r="A32" i="48"/>
  <c r="W203" i="48"/>
  <c r="W25" i="48"/>
  <c r="T223" i="48"/>
  <c r="T228" i="48"/>
  <c r="T233" i="48"/>
  <c r="U203" i="48"/>
  <c r="A51" i="48"/>
  <c r="S213" i="48"/>
  <c r="S43" i="48"/>
  <c r="S223" i="48"/>
  <c r="S228" i="48"/>
  <c r="S233" i="48"/>
  <c r="X213" i="48"/>
  <c r="A59" i="48"/>
  <c r="X135" i="48"/>
  <c r="X61" i="48" s="1"/>
  <c r="L61" i="48"/>
  <c r="M70" i="48"/>
  <c r="X144" i="48"/>
  <c r="X70" i="48" s="1"/>
  <c r="X84" i="45" l="1"/>
  <c r="X42" i="45" s="1"/>
  <c r="U84" i="45"/>
  <c r="U42" i="45" s="1"/>
  <c r="W84" i="45"/>
  <c r="W42" i="45" s="1"/>
  <c r="T84" i="45"/>
  <c r="T42" i="45" s="1"/>
  <c r="K42" i="45"/>
  <c r="T79" i="45"/>
  <c r="T37" i="45" s="1"/>
  <c r="R79" i="45"/>
  <c r="R37" i="45" s="1"/>
  <c r="X79" i="45"/>
  <c r="X37" i="45" s="1"/>
  <c r="U79" i="45"/>
  <c r="U37" i="45" s="1"/>
  <c r="W79" i="45"/>
  <c r="W37" i="45" s="1"/>
  <c r="S79" i="45"/>
  <c r="S37" i="45" s="1"/>
  <c r="Z84" i="45"/>
  <c r="Z42" i="45" s="1"/>
  <c r="S84" i="45"/>
  <c r="S42" i="45" s="1"/>
  <c r="Z79" i="45"/>
  <c r="Z37" i="45" s="1"/>
  <c r="A60" i="48"/>
  <c r="A88" i="48"/>
  <c r="A33" i="48"/>
  <c r="A89" i="48" l="1"/>
  <c r="U51" i="48" s="1"/>
  <c r="I58" i="48" l="1"/>
  <c r="G55" i="48"/>
  <c r="X31" i="48"/>
  <c r="O51" i="48"/>
  <c r="X44" i="48"/>
  <c r="I28" i="48"/>
  <c r="N65" i="48"/>
  <c r="I22" i="48"/>
  <c r="M50" i="48"/>
  <c r="W67" i="48"/>
  <c r="P55" i="48"/>
  <c r="F19" i="48"/>
  <c r="E22" i="48"/>
  <c r="M66" i="48"/>
  <c r="G41" i="48"/>
  <c r="H63" i="48"/>
  <c r="N68" i="48"/>
  <c r="I65" i="48"/>
  <c r="K63" i="48"/>
  <c r="R53" i="48"/>
  <c r="O23" i="48"/>
  <c r="P18" i="48"/>
  <c r="N63" i="48"/>
  <c r="E58" i="48"/>
  <c r="I69" i="48"/>
  <c r="L36" i="48"/>
  <c r="L17" i="48"/>
  <c r="W27" i="48"/>
  <c r="H31" i="48"/>
  <c r="I71" i="48"/>
  <c r="H67" i="48"/>
  <c r="R77" i="48"/>
  <c r="Z10" i="48"/>
  <c r="G73" i="48"/>
  <c r="L13" i="48"/>
  <c r="S44" i="48"/>
  <c r="L33" i="48"/>
  <c r="O59" i="48"/>
  <c r="O35" i="48"/>
  <c r="W26" i="48"/>
  <c r="R73" i="48"/>
  <c r="N46" i="48"/>
  <c r="W18" i="48"/>
  <c r="G51" i="48"/>
  <c r="F60" i="48"/>
  <c r="G59" i="48"/>
  <c r="U23" i="48"/>
  <c r="K50" i="48"/>
  <c r="U11" i="48"/>
  <c r="G11" i="48"/>
  <c r="N18" i="48"/>
  <c r="W24" i="48"/>
  <c r="R50" i="48"/>
  <c r="Z24" i="48"/>
  <c r="N69" i="48"/>
  <c r="O75" i="48"/>
  <c r="S27" i="48"/>
  <c r="I67" i="48"/>
  <c r="Z72" i="48"/>
  <c r="P15" i="48"/>
  <c r="H44" i="48"/>
  <c r="I55" i="48"/>
  <c r="F44" i="48"/>
  <c r="M47" i="48"/>
  <c r="U48" i="48"/>
  <c r="X38" i="48"/>
  <c r="S17" i="48"/>
  <c r="M13" i="48"/>
  <c r="I50" i="48"/>
  <c r="L78" i="48"/>
  <c r="F66" i="48"/>
  <c r="K23" i="48"/>
  <c r="P30" i="48"/>
  <c r="W50" i="48"/>
  <c r="F26" i="48"/>
  <c r="S48" i="48"/>
  <c r="E9" i="48"/>
  <c r="P58" i="48"/>
  <c r="L58" i="48"/>
  <c r="F31" i="48"/>
  <c r="Z42" i="48"/>
  <c r="L37" i="48"/>
  <c r="E41" i="48"/>
  <c r="S51" i="48"/>
  <c r="M59" i="48"/>
  <c r="N33" i="48"/>
  <c r="U33" i="48"/>
  <c r="Z59" i="48"/>
  <c r="G60" i="48"/>
  <c r="E60" i="48"/>
  <c r="G33" i="48"/>
  <c r="X36" i="48"/>
  <c r="J50" i="48"/>
  <c r="L35" i="48"/>
  <c r="R18" i="48"/>
  <c r="H41" i="48"/>
  <c r="F58" i="48"/>
  <c r="Z51" i="48"/>
  <c r="E59" i="48"/>
  <c r="W59" i="48"/>
  <c r="T71" i="48"/>
  <c r="G53" i="48"/>
  <c r="J12" i="48"/>
  <c r="P67" i="48"/>
  <c r="K11" i="48"/>
  <c r="P47" i="48"/>
  <c r="W44" i="48"/>
  <c r="F24" i="48"/>
  <c r="F62" i="48"/>
  <c r="H49" i="48"/>
  <c r="P73" i="48"/>
  <c r="E50" i="48"/>
  <c r="U46" i="48"/>
  <c r="E20" i="48"/>
  <c r="X22" i="48"/>
  <c r="S31" i="48"/>
  <c r="Z50" i="48"/>
  <c r="M15" i="48"/>
  <c r="N74" i="48"/>
  <c r="L15" i="48"/>
  <c r="T15" i="48"/>
  <c r="U27" i="48"/>
  <c r="S50" i="48"/>
  <c r="O65" i="48"/>
  <c r="G23" i="48"/>
  <c r="S29" i="48"/>
  <c r="L38" i="48"/>
  <c r="J18" i="48"/>
  <c r="E19" i="48"/>
  <c r="E46" i="48"/>
  <c r="G47" i="48"/>
  <c r="N50" i="48"/>
  <c r="H12" i="48"/>
  <c r="U55" i="48"/>
  <c r="S14" i="48"/>
  <c r="W23" i="48"/>
  <c r="U42" i="48"/>
  <c r="K59" i="48"/>
  <c r="Z33" i="48"/>
  <c r="J33" i="48"/>
  <c r="H33" i="48"/>
  <c r="T60" i="48"/>
  <c r="H60" i="48"/>
  <c r="M60" i="48"/>
  <c r="N54" i="48"/>
  <c r="E28" i="48"/>
  <c r="L63" i="48"/>
  <c r="P20" i="48"/>
  <c r="T45" i="48"/>
  <c r="X9" i="48"/>
  <c r="W30" i="48"/>
  <c r="K64" i="48"/>
  <c r="I40" i="48"/>
  <c r="T56" i="48"/>
  <c r="W69" i="48"/>
  <c r="W46" i="48"/>
  <c r="T38" i="48"/>
  <c r="S21" i="48"/>
  <c r="P19" i="48"/>
  <c r="R35" i="48"/>
  <c r="G39" i="48"/>
  <c r="E30" i="48"/>
  <c r="P41" i="48"/>
  <c r="E69" i="48"/>
  <c r="U24" i="48"/>
  <c r="R11" i="48"/>
  <c r="R58" i="48"/>
  <c r="S71" i="48"/>
  <c r="P8" i="48"/>
  <c r="I54" i="48"/>
  <c r="Z12" i="48"/>
  <c r="F45" i="48"/>
  <c r="H68" i="48"/>
  <c r="J74" i="48"/>
  <c r="E26" i="48"/>
  <c r="M18" i="48"/>
  <c r="O12" i="48"/>
  <c r="G29" i="48"/>
  <c r="Z63" i="48"/>
  <c r="X74" i="48"/>
  <c r="R45" i="48"/>
  <c r="O71" i="48"/>
  <c r="G15" i="48"/>
  <c r="S15" i="48"/>
  <c r="M71" i="48"/>
  <c r="H9" i="48"/>
  <c r="W11" i="48"/>
  <c r="L9" i="48"/>
  <c r="K19" i="48"/>
  <c r="P64" i="48"/>
  <c r="Z73" i="48"/>
  <c r="X68" i="48"/>
  <c r="L26" i="48"/>
  <c r="Z21" i="48"/>
  <c r="K77" i="48"/>
  <c r="J14" i="48"/>
  <c r="P53" i="48"/>
  <c r="P45" i="48"/>
  <c r="G48" i="48"/>
  <c r="L48" i="48"/>
  <c r="X24" i="48"/>
  <c r="T23" i="48"/>
  <c r="E18" i="48"/>
  <c r="Z58" i="48"/>
  <c r="W58" i="48"/>
  <c r="L40" i="48"/>
  <c r="N42" i="48"/>
  <c r="M35" i="48"/>
  <c r="P11" i="48"/>
  <c r="E12" i="48"/>
  <c r="X12" i="48"/>
  <c r="J77" i="48"/>
  <c r="J64" i="48"/>
  <c r="K42" i="48"/>
  <c r="G62" i="48"/>
  <c r="T30" i="48"/>
  <c r="R57" i="48"/>
  <c r="X56" i="48"/>
  <c r="K27" i="48"/>
  <c r="I29" i="48"/>
  <c r="E29" i="48"/>
  <c r="K12" i="48"/>
  <c r="R75" i="48"/>
  <c r="U40" i="48"/>
  <c r="X19" i="48"/>
  <c r="M26" i="48"/>
  <c r="P66" i="48"/>
  <c r="K13" i="48"/>
  <c r="E78" i="48"/>
  <c r="R63" i="48"/>
  <c r="S74" i="48"/>
  <c r="T72" i="48"/>
  <c r="L54" i="48"/>
  <c r="X17" i="48"/>
  <c r="L27" i="48"/>
  <c r="K9" i="48"/>
  <c r="J63" i="48"/>
  <c r="T64" i="48"/>
  <c r="W75" i="48"/>
  <c r="W63" i="48"/>
  <c r="E71" i="48"/>
  <c r="U76" i="48"/>
  <c r="W56" i="48"/>
  <c r="U63" i="48"/>
  <c r="Z65" i="48"/>
  <c r="I32" i="48"/>
  <c r="S32" i="48"/>
  <c r="H18" i="48"/>
  <c r="F41" i="48"/>
  <c r="M73" i="48"/>
  <c r="X18" i="48"/>
  <c r="E42" i="48"/>
  <c r="E36" i="48"/>
  <c r="E17" i="48"/>
  <c r="J42" i="48"/>
  <c r="Z67" i="48"/>
  <c r="X21" i="48"/>
  <c r="W57" i="48"/>
  <c r="H17" i="48"/>
  <c r="U56" i="48"/>
  <c r="R28" i="48"/>
  <c r="X75" i="48"/>
  <c r="E77" i="48"/>
  <c r="T66" i="48"/>
  <c r="G32" i="48"/>
  <c r="L51" i="48"/>
  <c r="E38" i="48"/>
  <c r="H30" i="48"/>
  <c r="T35" i="48"/>
  <c r="F39" i="48"/>
  <c r="O64" i="48"/>
  <c r="H40" i="48"/>
  <c r="L20" i="48"/>
  <c r="W47" i="48"/>
  <c r="N45" i="48"/>
  <c r="T13" i="48"/>
  <c r="L55" i="48"/>
  <c r="P62" i="48"/>
  <c r="S9" i="48"/>
  <c r="J73" i="48"/>
  <c r="G35" i="48"/>
  <c r="S53" i="48"/>
  <c r="Z32" i="48"/>
  <c r="I56" i="48"/>
  <c r="L62" i="48"/>
  <c r="E11" i="48"/>
  <c r="O77" i="48"/>
  <c r="W64" i="48"/>
  <c r="J28" i="48"/>
  <c r="H73" i="48"/>
  <c r="K37" i="48"/>
  <c r="J53" i="48"/>
  <c r="Z30" i="48"/>
  <c r="Z64" i="48"/>
  <c r="K54" i="48"/>
  <c r="W10" i="48"/>
  <c r="W40" i="48"/>
  <c r="P22" i="48"/>
  <c r="N56" i="48"/>
  <c r="W22" i="48"/>
  <c r="O21" i="48"/>
  <c r="P69" i="48"/>
  <c r="H13" i="48"/>
  <c r="P57" i="48"/>
  <c r="O48" i="48"/>
  <c r="X76" i="48"/>
  <c r="S57" i="48"/>
  <c r="O53" i="48"/>
  <c r="M56" i="48"/>
  <c r="O19" i="48"/>
  <c r="H62" i="48"/>
  <c r="Z39" i="48"/>
  <c r="S13" i="48"/>
  <c r="M48" i="48"/>
  <c r="E13" i="48"/>
  <c r="S24" i="48"/>
  <c r="L74" i="48"/>
  <c r="Z77" i="48"/>
  <c r="X54" i="48"/>
  <c r="M64" i="48"/>
  <c r="K17" i="48"/>
  <c r="L29" i="48"/>
  <c r="U8" i="48"/>
  <c r="S28" i="48"/>
  <c r="Z23" i="48"/>
  <c r="I10" i="48"/>
  <c r="M75" i="48"/>
  <c r="K30" i="48"/>
  <c r="H78" i="48"/>
  <c r="R55" i="48"/>
  <c r="U72" i="48"/>
  <c r="N9" i="48"/>
  <c r="L77" i="48"/>
  <c r="P44" i="48"/>
  <c r="W14" i="48"/>
  <c r="F20" i="48"/>
  <c r="O66" i="48"/>
  <c r="H64" i="48"/>
  <c r="P39" i="48"/>
  <c r="W48" i="48"/>
  <c r="I64" i="48"/>
  <c r="F65" i="48"/>
  <c r="S67" i="48"/>
  <c r="Z71" i="48"/>
  <c r="F28" i="48"/>
  <c r="N39" i="48"/>
  <c r="T21" i="48"/>
  <c r="T44" i="48"/>
  <c r="W45" i="48"/>
  <c r="G36" i="48"/>
  <c r="S20" i="48"/>
  <c r="U71" i="48"/>
  <c r="Z38" i="48"/>
  <c r="N73" i="48"/>
  <c r="X73" i="48"/>
  <c r="S69" i="48"/>
  <c r="G56" i="48"/>
  <c r="F11" i="48"/>
  <c r="I9" i="48"/>
  <c r="O56" i="48"/>
  <c r="H37" i="48"/>
  <c r="S39" i="48"/>
  <c r="S46" i="48"/>
  <c r="H21" i="48"/>
  <c r="J26" i="48"/>
  <c r="R49" i="48"/>
  <c r="N71" i="48"/>
  <c r="P49" i="48"/>
  <c r="Z66" i="48"/>
  <c r="Z55" i="48"/>
  <c r="W12" i="48"/>
  <c r="F36" i="48"/>
  <c r="I42" i="48"/>
  <c r="R8" i="48"/>
  <c r="U53" i="48"/>
  <c r="S8" i="48"/>
  <c r="S58" i="48"/>
  <c r="X66" i="48"/>
  <c r="I53" i="48"/>
  <c r="P37" i="48"/>
  <c r="W71" i="48"/>
  <c r="E74" i="48"/>
  <c r="I21" i="48"/>
  <c r="W53" i="48"/>
  <c r="M32" i="48"/>
  <c r="R32" i="48"/>
  <c r="X67" i="48"/>
  <c r="T59" i="48"/>
  <c r="N55" i="48"/>
  <c r="R46" i="48"/>
  <c r="I35" i="48"/>
  <c r="F46" i="48"/>
  <c r="G38" i="48"/>
  <c r="P75" i="48"/>
  <c r="M78" i="48"/>
  <c r="T29" i="48"/>
  <c r="F63" i="48"/>
  <c r="F75" i="48"/>
  <c r="L22" i="48"/>
  <c r="U77" i="48"/>
  <c r="U47" i="48"/>
  <c r="J39" i="48"/>
  <c r="O8" i="48"/>
  <c r="M49" i="48"/>
  <c r="M12" i="48"/>
  <c r="F59" i="48"/>
  <c r="Z44" i="48"/>
  <c r="N30" i="48"/>
  <c r="K71" i="48"/>
  <c r="H23" i="48"/>
  <c r="F13" i="48"/>
  <c r="K68" i="48"/>
  <c r="U12" i="48"/>
  <c r="X47" i="48"/>
  <c r="X27" i="48"/>
  <c r="R13" i="48"/>
  <c r="O62" i="48"/>
  <c r="R27" i="48"/>
  <c r="Z69" i="48"/>
  <c r="T47" i="48"/>
  <c r="Z75" i="48"/>
  <c r="G12" i="48"/>
  <c r="G27" i="48"/>
  <c r="F38" i="48"/>
  <c r="I59" i="48"/>
  <c r="H48" i="48"/>
  <c r="N47" i="48"/>
  <c r="X14" i="48"/>
  <c r="R72" i="48"/>
  <c r="N67" i="48"/>
  <c r="M68" i="48"/>
  <c r="K15" i="48"/>
  <c r="K46" i="48"/>
  <c r="J47" i="48"/>
  <c r="U28" i="48"/>
  <c r="T14" i="48"/>
  <c r="R69" i="48"/>
  <c r="Z78" i="48"/>
  <c r="N40" i="48"/>
  <c r="R19" i="48"/>
  <c r="I47" i="48"/>
  <c r="Z40" i="48"/>
  <c r="E55" i="48"/>
  <c r="M10" i="48"/>
  <c r="H56" i="48"/>
  <c r="N28" i="48"/>
  <c r="I20" i="48"/>
  <c r="I46" i="48"/>
  <c r="G49" i="48"/>
  <c r="X63" i="48"/>
  <c r="W77" i="48"/>
  <c r="P21" i="48"/>
  <c r="U14" i="48"/>
  <c r="P12" i="48"/>
  <c r="S11" i="48"/>
  <c r="F12" i="48"/>
  <c r="M65" i="48"/>
  <c r="F55" i="48"/>
  <c r="R39" i="48"/>
  <c r="O24" i="48"/>
  <c r="Z22" i="48"/>
  <c r="S78" i="48"/>
  <c r="W78" i="48"/>
  <c r="W35" i="48"/>
  <c r="N62" i="48"/>
  <c r="G54" i="48"/>
  <c r="S36" i="48"/>
  <c r="G14" i="48"/>
  <c r="Z48" i="48"/>
  <c r="P13" i="48"/>
  <c r="F78" i="48"/>
  <c r="J13" i="48"/>
  <c r="K73" i="48"/>
  <c r="S73" i="48"/>
  <c r="R62" i="48"/>
  <c r="I11" i="48"/>
  <c r="G9" i="48"/>
  <c r="F73" i="48"/>
  <c r="J9" i="48"/>
  <c r="E14" i="48"/>
  <c r="E37" i="48"/>
  <c r="Z28" i="48"/>
  <c r="I15" i="48"/>
  <c r="M40" i="48"/>
  <c r="N41" i="48"/>
  <c r="L47" i="48"/>
  <c r="S55" i="48"/>
  <c r="T54" i="48"/>
  <c r="F35" i="48"/>
  <c r="N12" i="48"/>
  <c r="M42" i="48"/>
  <c r="J10" i="48"/>
  <c r="X46" i="48"/>
  <c r="G69" i="48"/>
  <c r="M69" i="48"/>
  <c r="R23" i="48"/>
  <c r="J62" i="48"/>
  <c r="T37" i="48"/>
  <c r="T53" i="48"/>
  <c r="T77" i="48"/>
  <c r="Z8" i="48"/>
  <c r="N64" i="48"/>
  <c r="R42" i="48"/>
  <c r="N72" i="48"/>
  <c r="G74" i="48"/>
  <c r="K21" i="48"/>
  <c r="P68" i="48"/>
  <c r="I19" i="48"/>
  <c r="U36" i="48"/>
  <c r="I37" i="48"/>
  <c r="J36" i="48"/>
  <c r="K57" i="48"/>
  <c r="Z62" i="48"/>
  <c r="Z56" i="48"/>
  <c r="G67" i="48"/>
  <c r="H26" i="48"/>
  <c r="P56" i="48"/>
  <c r="J27" i="48"/>
  <c r="N19" i="48"/>
  <c r="T39" i="48"/>
  <c r="M77" i="48"/>
  <c r="O76" i="48"/>
  <c r="F72" i="48"/>
  <c r="I72" i="48"/>
  <c r="K29" i="48"/>
  <c r="E57" i="48"/>
  <c r="X41" i="48"/>
  <c r="O32" i="48"/>
  <c r="N32" i="48"/>
  <c r="L59" i="48"/>
  <c r="P27" i="48"/>
  <c r="T65" i="48"/>
  <c r="J56" i="48"/>
  <c r="T18" i="48"/>
  <c r="Z47" i="48"/>
  <c r="Z45" i="48"/>
  <c r="G28" i="48"/>
  <c r="G57" i="48"/>
  <c r="J55" i="48"/>
  <c r="I36" i="48"/>
  <c r="L19" i="48"/>
  <c r="J37" i="48"/>
  <c r="E54" i="48"/>
  <c r="Z11" i="48"/>
  <c r="Z29" i="48"/>
  <c r="L65" i="48"/>
  <c r="E24" i="48"/>
  <c r="U59" i="48"/>
  <c r="O39" i="48"/>
  <c r="U65" i="48"/>
  <c r="K78" i="48"/>
  <c r="T57" i="48"/>
  <c r="J22" i="48"/>
  <c r="Z53" i="48"/>
  <c r="J67" i="48"/>
  <c r="U30" i="48"/>
  <c r="G42" i="48"/>
  <c r="I74" i="48"/>
  <c r="K10" i="48"/>
  <c r="O72" i="48"/>
  <c r="E21" i="48"/>
  <c r="U9" i="48"/>
  <c r="H19" i="48"/>
  <c r="I48" i="48"/>
  <c r="F30" i="48"/>
  <c r="S42" i="48"/>
  <c r="R20" i="48"/>
  <c r="P38" i="48"/>
  <c r="U44" i="48"/>
  <c r="L44" i="48"/>
  <c r="X29" i="48"/>
  <c r="M54" i="48"/>
  <c r="J15" i="48"/>
  <c r="P65" i="48"/>
  <c r="F67" i="48"/>
  <c r="W49" i="48"/>
  <c r="W73" i="48"/>
  <c r="R68" i="48"/>
  <c r="L21" i="48"/>
  <c r="L56" i="48"/>
  <c r="T20" i="48"/>
  <c r="M62" i="48"/>
  <c r="U35" i="48"/>
  <c r="T22" i="48"/>
  <c r="O63" i="48"/>
  <c r="Z35" i="48"/>
  <c r="X64" i="48"/>
  <c r="T46" i="48"/>
  <c r="H57" i="48"/>
  <c r="X71" i="48"/>
  <c r="P36" i="48"/>
  <c r="M29" i="48"/>
  <c r="L75" i="48"/>
  <c r="M8" i="48"/>
  <c r="M46" i="48"/>
  <c r="U67" i="48"/>
  <c r="F15" i="48"/>
  <c r="G22" i="48"/>
  <c r="L23" i="48"/>
  <c r="G45" i="48"/>
  <c r="T11" i="48"/>
  <c r="Z57" i="48"/>
  <c r="T58" i="48"/>
  <c r="K56" i="48"/>
  <c r="F8" i="48"/>
  <c r="N26" i="48"/>
  <c r="X8" i="48"/>
  <c r="W20" i="48"/>
  <c r="G19" i="48"/>
  <c r="F22" i="48"/>
  <c r="M27" i="48"/>
  <c r="H69" i="48"/>
  <c r="I8" i="48"/>
  <c r="T68" i="48"/>
  <c r="T55" i="48"/>
  <c r="T28" i="48"/>
  <c r="E35" i="48"/>
  <c r="F47" i="48"/>
  <c r="W37" i="48"/>
  <c r="M20" i="48"/>
  <c r="Z19" i="48"/>
  <c r="H14" i="48"/>
  <c r="R21" i="48"/>
  <c r="K45" i="48"/>
  <c r="G44" i="48"/>
  <c r="U49" i="48"/>
  <c r="W66" i="48"/>
  <c r="Z74" i="48"/>
  <c r="H76" i="48"/>
  <c r="M74" i="48"/>
  <c r="P78" i="48"/>
  <c r="U29" i="48"/>
  <c r="R14" i="48"/>
  <c r="U41" i="48"/>
  <c r="F23" i="48"/>
  <c r="X11" i="48"/>
  <c r="H24" i="48"/>
  <c r="I24" i="48"/>
  <c r="X65" i="48"/>
  <c r="T73" i="48"/>
  <c r="P28" i="48"/>
  <c r="I39" i="48"/>
  <c r="T10" i="48"/>
  <c r="M37" i="48"/>
  <c r="O9" i="48"/>
  <c r="O13" i="48"/>
  <c r="I76" i="48"/>
  <c r="W8" i="48"/>
  <c r="P63" i="48"/>
  <c r="F68" i="48"/>
  <c r="N57" i="48"/>
  <c r="R30" i="48"/>
  <c r="R56" i="48"/>
  <c r="X69" i="48"/>
  <c r="G8" i="48"/>
  <c r="M9" i="48"/>
  <c r="H74" i="48"/>
  <c r="J45" i="48"/>
  <c r="K18" i="48"/>
  <c r="S38" i="48"/>
  <c r="T27" i="48"/>
  <c r="H38" i="48"/>
  <c r="E15" i="48"/>
  <c r="R65" i="48"/>
  <c r="L69" i="48"/>
  <c r="H55" i="48"/>
  <c r="S22" i="48"/>
  <c r="H32" i="48"/>
  <c r="E32" i="48"/>
  <c r="L32" i="48"/>
  <c r="U21" i="48"/>
  <c r="O55" i="48"/>
  <c r="L42" i="48"/>
  <c r="R66" i="48"/>
  <c r="U39" i="48"/>
  <c r="I30" i="48"/>
  <c r="U22" i="48"/>
  <c r="E47" i="48"/>
  <c r="M36" i="48"/>
  <c r="X35" i="48"/>
  <c r="P17" i="48"/>
  <c r="O30" i="48"/>
  <c r="G17" i="48"/>
  <c r="J41" i="48"/>
  <c r="R44" i="48"/>
  <c r="E75" i="48"/>
  <c r="L76" i="48"/>
  <c r="F40" i="48"/>
  <c r="U10" i="48"/>
  <c r="U57" i="48"/>
  <c r="W41" i="48"/>
  <c r="U58" i="48"/>
  <c r="T36" i="48"/>
  <c r="X77" i="48"/>
  <c r="E68" i="48"/>
  <c r="O78" i="48"/>
  <c r="F42" i="48"/>
  <c r="X10" i="48"/>
  <c r="F56" i="48"/>
  <c r="L68" i="48"/>
  <c r="O45" i="48"/>
  <c r="S30" i="48"/>
  <c r="R64" i="48"/>
  <c r="H22" i="48"/>
  <c r="U68" i="48"/>
  <c r="X59" i="48"/>
  <c r="S76" i="48"/>
  <c r="G72" i="48"/>
  <c r="N66" i="48"/>
  <c r="H28" i="48"/>
  <c r="Z20" i="48"/>
  <c r="I77" i="48"/>
  <c r="U13" i="48"/>
  <c r="N21" i="48"/>
  <c r="K24" i="48"/>
  <c r="I44" i="48"/>
  <c r="L71" i="48"/>
  <c r="R54" i="48"/>
  <c r="X62" i="48"/>
  <c r="S10" i="48"/>
  <c r="E39" i="48"/>
  <c r="G76" i="48"/>
  <c r="H75" i="48"/>
  <c r="R17" i="48"/>
  <c r="X42" i="48"/>
  <c r="G37" i="48"/>
  <c r="N11" i="48"/>
  <c r="R12" i="48"/>
  <c r="H54" i="48"/>
  <c r="L57" i="48"/>
  <c r="T76" i="48"/>
  <c r="J76" i="48"/>
  <c r="U37" i="48"/>
  <c r="H27" i="48"/>
  <c r="S40" i="48"/>
  <c r="G77" i="48"/>
  <c r="M28" i="48"/>
  <c r="M21" i="48"/>
  <c r="N38" i="48"/>
  <c r="R40" i="48"/>
  <c r="O46" i="48"/>
  <c r="J57" i="48"/>
  <c r="U64" i="48"/>
  <c r="U54" i="48"/>
  <c r="W13" i="48"/>
  <c r="H39" i="48"/>
  <c r="I12" i="48"/>
  <c r="J8" i="48"/>
  <c r="O29" i="48"/>
  <c r="G63" i="48"/>
  <c r="M11" i="48"/>
  <c r="O73" i="48"/>
  <c r="O74" i="48"/>
  <c r="O49" i="48"/>
  <c r="T78" i="48"/>
  <c r="Z76" i="48"/>
  <c r="J66" i="48"/>
  <c r="N36" i="48"/>
  <c r="E72" i="48"/>
  <c r="S26" i="48"/>
  <c r="M67" i="48"/>
  <c r="S47" i="48"/>
  <c r="M14" i="48"/>
  <c r="O37" i="48"/>
  <c r="Z13" i="48"/>
  <c r="J46" i="48"/>
  <c r="F49" i="48"/>
  <c r="U75" i="48"/>
  <c r="S56" i="48"/>
  <c r="P76" i="48"/>
  <c r="U20" i="48"/>
  <c r="F64" i="48"/>
  <c r="N29" i="48"/>
  <c r="R36" i="48"/>
  <c r="J23" i="48"/>
  <c r="N24" i="48"/>
  <c r="O11" i="48"/>
  <c r="T67" i="48"/>
  <c r="K41" i="48"/>
  <c r="T74" i="48"/>
  <c r="S54" i="48"/>
  <c r="G65" i="48"/>
  <c r="T17" i="48"/>
  <c r="J21" i="48"/>
  <c r="J72" i="48"/>
  <c r="J29" i="48"/>
  <c r="K35" i="48"/>
  <c r="E66" i="48"/>
  <c r="W38" i="48"/>
  <c r="F10" i="48"/>
  <c r="M53" i="48"/>
  <c r="O42" i="48"/>
  <c r="R67" i="48"/>
  <c r="S75" i="48"/>
  <c r="S64" i="48"/>
  <c r="W9" i="48"/>
  <c r="H71" i="48"/>
  <c r="M45" i="48"/>
  <c r="W19" i="48"/>
  <c r="E8" i="48"/>
  <c r="S68" i="48"/>
  <c r="M30" i="48"/>
  <c r="K20" i="48"/>
  <c r="I75" i="48"/>
  <c r="I18" i="48"/>
  <c r="T24" i="48"/>
  <c r="H47" i="48"/>
  <c r="M22" i="48"/>
  <c r="W32" i="48"/>
  <c r="U32" i="48"/>
  <c r="K32" i="48"/>
  <c r="R51" i="48"/>
  <c r="M39" i="48"/>
  <c r="W39" i="48"/>
  <c r="N23" i="48"/>
  <c r="K8" i="48"/>
  <c r="I78" i="48"/>
  <c r="E76" i="48"/>
  <c r="X45" i="48"/>
  <c r="I45" i="48"/>
  <c r="N78" i="48"/>
  <c r="F18" i="48"/>
  <c r="W76" i="48"/>
  <c r="J19" i="48"/>
  <c r="H45" i="48"/>
  <c r="N8" i="48"/>
  <c r="R41" i="48"/>
  <c r="Z68" i="48"/>
  <c r="K65" i="48"/>
  <c r="J17" i="48"/>
  <c r="N51" i="48"/>
  <c r="Z46" i="48"/>
  <c r="N75" i="48"/>
  <c r="G20" i="48"/>
  <c r="L30" i="48"/>
  <c r="O47" i="48"/>
  <c r="R26" i="48"/>
  <c r="N53" i="48"/>
  <c r="M76" i="48"/>
  <c r="E56" i="48"/>
  <c r="H11" i="48"/>
  <c r="S65" i="48"/>
  <c r="X39" i="48"/>
  <c r="X57" i="48"/>
  <c r="O20" i="48"/>
  <c r="R48" i="48"/>
  <c r="J20" i="48"/>
  <c r="U62" i="48"/>
  <c r="T32" i="48"/>
  <c r="S59" i="48"/>
  <c r="S37" i="48"/>
  <c r="H8" i="48"/>
  <c r="R10" i="48"/>
  <c r="N10" i="48"/>
  <c r="G18" i="48"/>
  <c r="H29" i="48"/>
  <c r="L73" i="48"/>
  <c r="K67" i="48"/>
  <c r="J48" i="48"/>
  <c r="S23" i="48"/>
  <c r="K69" i="48"/>
  <c r="W65" i="48"/>
  <c r="S77" i="48"/>
  <c r="I14" i="48"/>
  <c r="F21" i="48"/>
  <c r="K36" i="48"/>
  <c r="R78" i="48"/>
  <c r="H66" i="48"/>
  <c r="I68" i="48"/>
  <c r="S18" i="48"/>
  <c r="L46" i="48"/>
  <c r="N15" i="48"/>
  <c r="Z37" i="48"/>
  <c r="X30" i="48"/>
  <c r="R74" i="48"/>
  <c r="X55" i="48"/>
  <c r="P72" i="48"/>
  <c r="K39" i="48"/>
  <c r="P9" i="48"/>
  <c r="F76" i="48"/>
  <c r="N22" i="48"/>
  <c r="G66" i="48"/>
  <c r="Z49" i="48"/>
  <c r="O44" i="48"/>
  <c r="J38" i="48"/>
  <c r="I57" i="48"/>
  <c r="X53" i="48"/>
  <c r="M44" i="48"/>
  <c r="N13" i="48"/>
  <c r="K76" i="48"/>
  <c r="W28" i="48"/>
  <c r="X28" i="48"/>
  <c r="O54" i="48"/>
  <c r="E73" i="48"/>
  <c r="R22" i="48"/>
  <c r="X37" i="48"/>
  <c r="K62" i="48"/>
  <c r="N49" i="48"/>
  <c r="W74" i="48"/>
  <c r="X72" i="48"/>
  <c r="Z15" i="48"/>
  <c r="F77" i="48"/>
  <c r="L39" i="48"/>
  <c r="K44" i="48"/>
  <c r="J54" i="48"/>
  <c r="E27" i="48"/>
  <c r="J71" i="48"/>
  <c r="R76" i="48"/>
  <c r="K22" i="48"/>
  <c r="H35" i="48"/>
  <c r="O57" i="48"/>
  <c r="U66" i="48"/>
  <c r="W54" i="48"/>
  <c r="S66" i="48"/>
  <c r="N27" i="48"/>
  <c r="K40" i="48"/>
  <c r="I66" i="48"/>
  <c r="S49" i="48"/>
  <c r="F53" i="48"/>
  <c r="T40" i="48"/>
  <c r="H77" i="48"/>
  <c r="P24" i="48"/>
  <c r="Z41" i="48"/>
  <c r="X58" i="48"/>
  <c r="T75" i="48"/>
  <c r="Z14" i="48"/>
  <c r="I63" i="48"/>
  <c r="I27" i="48"/>
  <c r="U17" i="48"/>
  <c r="L28" i="48"/>
  <c r="K28" i="48"/>
  <c r="I41" i="48"/>
  <c r="K26" i="48"/>
  <c r="G13" i="48"/>
  <c r="O26" i="48"/>
  <c r="G64" i="48"/>
  <c r="S62" i="48"/>
  <c r="U69" i="48"/>
  <c r="W68" i="48"/>
  <c r="F71" i="48"/>
  <c r="N17" i="48"/>
  <c r="O14" i="48"/>
  <c r="N35" i="48"/>
  <c r="K14" i="48"/>
  <c r="J49" i="48"/>
  <c r="H20" i="48"/>
  <c r="O27" i="48"/>
  <c r="U26" i="48"/>
  <c r="F14" i="48"/>
  <c r="T63" i="48"/>
  <c r="K48" i="48"/>
  <c r="J69" i="48"/>
  <c r="J32" i="48"/>
  <c r="X32" i="48"/>
  <c r="F32" i="48"/>
  <c r="W51" i="48"/>
  <c r="Z9" i="48"/>
  <c r="E62" i="48"/>
  <c r="T69" i="48"/>
  <c r="E63" i="48"/>
  <c r="W62" i="48"/>
  <c r="U45" i="48"/>
  <c r="T62" i="48"/>
  <c r="L10" i="48"/>
  <c r="R71" i="48"/>
  <c r="I73" i="48"/>
  <c r="J30" i="48"/>
  <c r="L64" i="48"/>
  <c r="E49" i="48"/>
  <c r="K74" i="48"/>
  <c r="R24" i="48"/>
  <c r="P29" i="48"/>
  <c r="U73" i="48"/>
  <c r="P32" i="48"/>
  <c r="J59" i="48"/>
  <c r="G40" i="48"/>
  <c r="X49" i="48"/>
  <c r="K72" i="48"/>
  <c r="W17" i="48"/>
  <c r="T26" i="48"/>
  <c r="O15" i="48"/>
  <c r="O36" i="48"/>
  <c r="W72" i="48"/>
  <c r="P14" i="48"/>
  <c r="W55" i="48"/>
  <c r="M63" i="48"/>
  <c r="M57" i="48"/>
  <c r="K75" i="48"/>
  <c r="T41" i="48"/>
  <c r="Z18" i="48"/>
  <c r="F57" i="48"/>
  <c r="Z54" i="48"/>
  <c r="O60" i="48"/>
  <c r="M38" i="48"/>
  <c r="F69" i="48"/>
  <c r="E64" i="48"/>
  <c r="U15" i="48"/>
  <c r="L8" i="48"/>
  <c r="M24" i="48"/>
  <c r="E33" i="48"/>
  <c r="M58" i="48"/>
  <c r="F17" i="48"/>
  <c r="H15" i="48"/>
  <c r="X40" i="48"/>
  <c r="G26" i="48"/>
  <c r="E48" i="48"/>
  <c r="W42" i="48"/>
  <c r="U31" i="48"/>
  <c r="U19" i="48"/>
  <c r="N14" i="48"/>
  <c r="F48" i="48"/>
  <c r="I23" i="48"/>
  <c r="P50" i="48"/>
  <c r="H36" i="48"/>
  <c r="E10" i="48"/>
  <c r="P23" i="48"/>
  <c r="F9" i="48"/>
  <c r="U50" i="48"/>
  <c r="S41" i="48"/>
  <c r="P35" i="48"/>
  <c r="S19" i="48"/>
  <c r="F27" i="48"/>
  <c r="L14" i="48"/>
  <c r="L12" i="48"/>
  <c r="L49" i="48"/>
  <c r="O28" i="48"/>
  <c r="T8" i="48"/>
  <c r="X20" i="48"/>
  <c r="L31" i="48"/>
  <c r="H72" i="48"/>
  <c r="G10" i="48"/>
  <c r="O18" i="48"/>
  <c r="J75" i="48"/>
  <c r="G46" i="48"/>
  <c r="S63" i="48"/>
  <c r="J35" i="48"/>
  <c r="J65" i="48"/>
  <c r="R37" i="48"/>
  <c r="P59" i="48"/>
  <c r="F33" i="48"/>
  <c r="X33" i="48"/>
  <c r="I33" i="48"/>
  <c r="W60" i="48"/>
  <c r="K60" i="48"/>
  <c r="P60" i="48"/>
  <c r="T51" i="48"/>
  <c r="T48" i="48"/>
  <c r="I51" i="48"/>
  <c r="I49" i="48"/>
  <c r="K31" i="48"/>
  <c r="N77" i="48"/>
  <c r="Z27" i="48"/>
  <c r="L50" i="48"/>
  <c r="O31" i="48"/>
  <c r="K33" i="48"/>
  <c r="F50" i="48"/>
  <c r="O58" i="48"/>
  <c r="P31" i="48"/>
  <c r="P48" i="48"/>
  <c r="J11" i="48"/>
  <c r="F54" i="48"/>
  <c r="K53" i="48"/>
  <c r="J31" i="48"/>
  <c r="N48" i="48"/>
  <c r="E40" i="48"/>
  <c r="E45" i="48"/>
  <c r="P40" i="48"/>
  <c r="I17" i="48"/>
  <c r="X13" i="48"/>
  <c r="G71" i="48"/>
  <c r="N44" i="48"/>
  <c r="P46" i="48"/>
  <c r="T12" i="48"/>
  <c r="O69" i="48"/>
  <c r="G78" i="48"/>
  <c r="M17" i="48"/>
  <c r="N76" i="48"/>
  <c r="T42" i="48"/>
  <c r="N31" i="48"/>
  <c r="G30" i="48"/>
  <c r="F29" i="48"/>
  <c r="L41" i="48"/>
  <c r="P42" i="48"/>
  <c r="T31" i="48"/>
  <c r="P77" i="48"/>
  <c r="G24" i="48"/>
  <c r="S12" i="48"/>
  <c r="G75" i="48"/>
  <c r="X50" i="48"/>
  <c r="T19" i="48"/>
  <c r="E67" i="48"/>
  <c r="J78" i="48"/>
  <c r="K55" i="48"/>
  <c r="R59" i="48"/>
  <c r="M33" i="48"/>
  <c r="S33" i="48"/>
  <c r="P33" i="48"/>
  <c r="S60" i="48"/>
  <c r="J60" i="48"/>
  <c r="U60" i="48"/>
  <c r="O10" i="48"/>
  <c r="P51" i="48"/>
  <c r="U38" i="48"/>
  <c r="S45" i="48"/>
  <c r="R9" i="48"/>
  <c r="L67" i="48"/>
  <c r="P74" i="48"/>
  <c r="H65" i="48"/>
  <c r="S35" i="48"/>
  <c r="W36" i="48"/>
  <c r="N60" i="48"/>
  <c r="G68" i="48"/>
  <c r="X15" i="48"/>
  <c r="G58" i="48"/>
  <c r="R31" i="48"/>
  <c r="U18" i="48"/>
  <c r="L18" i="48"/>
  <c r="Z26" i="48"/>
  <c r="N58" i="48"/>
  <c r="I31" i="48"/>
  <c r="M55" i="48"/>
  <c r="I13" i="48"/>
  <c r="I38" i="48"/>
  <c r="O22" i="48"/>
  <c r="W31" i="48"/>
  <c r="O17" i="48"/>
  <c r="N37" i="48"/>
  <c r="W21" i="48"/>
  <c r="S72" i="48"/>
  <c r="Z31" i="48"/>
  <c r="O67" i="48"/>
  <c r="L72" i="48"/>
  <c r="Z17" i="48"/>
  <c r="T50" i="48"/>
  <c r="K58" i="48"/>
  <c r="G31" i="48"/>
  <c r="N20" i="48"/>
  <c r="X23" i="48"/>
  <c r="T49" i="48"/>
  <c r="H58" i="48"/>
  <c r="F74" i="48"/>
  <c r="M72" i="48"/>
  <c r="E44" i="48"/>
  <c r="P10" i="48"/>
  <c r="J68" i="48"/>
  <c r="O50" i="48"/>
  <c r="X26" i="48"/>
  <c r="U74" i="48"/>
  <c r="E65" i="48"/>
  <c r="R47" i="48"/>
  <c r="K38" i="48"/>
  <c r="T33" i="48"/>
  <c r="W33" i="48"/>
  <c r="J51" i="48"/>
  <c r="R60" i="48"/>
  <c r="X60" i="48"/>
  <c r="F51" i="48"/>
  <c r="H59" i="48"/>
  <c r="I26" i="48"/>
  <c r="L60" i="48"/>
  <c r="H50" i="48"/>
  <c r="O41" i="48"/>
  <c r="R29" i="48"/>
  <c r="I62" i="48"/>
  <c r="K66" i="48"/>
  <c r="O38" i="48"/>
  <c r="P26" i="48"/>
  <c r="N59" i="48"/>
  <c r="M51" i="48"/>
  <c r="J24" i="48"/>
  <c r="U78" i="48"/>
  <c r="J40" i="48"/>
  <c r="H53" i="48"/>
  <c r="L53" i="48"/>
  <c r="L24" i="48"/>
  <c r="X78" i="48"/>
  <c r="L45" i="48"/>
  <c r="L11" i="48"/>
  <c r="L66" i="48"/>
  <c r="H42" i="48"/>
  <c r="J58" i="48"/>
  <c r="M31" i="48"/>
  <c r="G21" i="48"/>
  <c r="R38" i="48"/>
  <c r="X48" i="48"/>
  <c r="H10" i="48"/>
  <c r="E31" i="48"/>
  <c r="M19" i="48"/>
  <c r="J44" i="48"/>
  <c r="E23" i="48"/>
  <c r="T9" i="48"/>
  <c r="P54" i="48"/>
  <c r="P71" i="48"/>
  <c r="O68" i="48"/>
  <c r="R15" i="48"/>
  <c r="K49" i="48"/>
  <c r="F37" i="48"/>
  <c r="O40" i="48"/>
  <c r="M41" i="48"/>
  <c r="E53" i="48"/>
  <c r="M23" i="48"/>
  <c r="Z36" i="48"/>
  <c r="G50" i="48"/>
  <c r="H46" i="48"/>
  <c r="W29" i="48"/>
  <c r="W15" i="48"/>
  <c r="K47" i="48"/>
  <c r="K51" i="48"/>
  <c r="R33" i="48"/>
  <c r="O33" i="48"/>
  <c r="E51" i="48"/>
  <c r="Z60" i="48"/>
  <c r="I60" i="48"/>
  <c r="H51" i="48"/>
  <c r="X51" i="4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366F7D-8D1B-44D4-9E56-A32C7326BB1E}" keepAlive="1" name="Query - DLR_FILTER" description="Connection to the 'DLR_FILTER' query in the workbook." type="5" refreshedVersion="0" background="1">
    <dbPr connection="Provider=Microsoft.Mashup.OleDb.1;Data Source=$Workbook$;Location=DLR_FILTER;Extended Properties=&quot;&quot;" command="SELECT * FROM [DLR_FILTER]"/>
  </connection>
  <connection id="2" xr16:uid="{97FE7EA4-7586-419D-8203-3230455A91B4}" keepAlive="1" name="Query - DS_PSI DPA CALC" description="Connection to the 'DS_PSI DPA CALC' query in the workbook." type="5" refreshedVersion="0" background="1">
    <dbPr connection="Provider=Microsoft.Mashup.OleDb.1;Data Source=$Workbook$;Location=&quot;DS_PSI DPA CALC&quot;;Extended Properties=&quot;&quot;" command="SELECT * FROM [DS_PSI DPA CALC]"/>
  </connection>
  <connection id="3" xr16:uid="{7D88A697-A02D-4C0D-BE9D-90FEB99D7D48}" keepAlive="1" name="Query - DS_PSI_INPUTS" description="Connection to the 'DS_PSI_INPUTS' query in the workbook." type="5" refreshedVersion="0" background="1">
    <dbPr connection="Provider=Microsoft.Mashup.OleDb.1;Data Source=$Workbook$;Location=DS_PSI_INPUTS;Extended Properties=&quot;&quot;" command="SELECT * FROM [DS_PSI_INPUTS]"/>
  </connection>
  <connection id="4" xr16:uid="{774D78DC-2DDB-4F6A-8736-829D321D86AE}" keepAlive="1" name="Query - FINAL_PSI" description="Connection to the 'FINAL_PSI' query in the workbook." type="5" refreshedVersion="8" saveData="1">
    <dbPr connection="Provider=Microsoft.Mashup.OleDb.1;Data Source=$Workbook$;Location=FINAL_PSI;Extended Properties=&quot;&quot;" command="SELECT * FROM [FINAL_PSI]"/>
  </connection>
  <connection id="5" xr16:uid="{104CC5DD-0119-450D-A927-EE5310EAA06F}" keepAlive="1" name="Query - KF_ORD" description="Connection to the 'KF_ORD' query in the workbook." type="5" refreshedVersion="0" background="1">
    <dbPr connection="Provider=Microsoft.Mashup.OleDb.1;Data Source=$Workbook$;Location=KF_ORD;Extended Properties=&quot;&quot;" command="SELECT * FROM [KF_ORD]"/>
  </connection>
  <connection id="6" xr16:uid="{F8344F09-0EDC-4824-A417-30E8FC24AB7B}" keepAlive="1" name="Query - MAT_DLR" description="Connection to the 'MAT_DLR' query in the workbook." type="5" refreshedVersion="0" background="1">
    <dbPr connection="Provider=Microsoft.Mashup.OleDb.1;Data Source=$Workbook$;Location=MAT_DLR;Extended Properties=&quot;&quot;" command="SELECT * FROM [MAT_DLR]"/>
  </connection>
  <connection id="7" xr16:uid="{FCA81BC6-27DC-4640-86E4-5E3C7DD97020}" keepAlive="1" name="Query - P_CALC FILE" description="Connection to the 'P_CALC FILE' query in the workbook." type="5" refreshedVersion="0" background="1">
    <dbPr connection="Provider=Microsoft.Mashup.OleDb.1;Data Source=$Workbook$;Location=&quot;P_CALC FILE&quot;;Extended Properties=&quot;&quot;" command="SELECT * FROM [P_CALC FILE]"/>
  </connection>
  <connection id="8" xr16:uid="{DD426802-8751-448E-9972-239E507F6AA8}" keepAlive="1" name="Query - SUBCAT_FILTER" description="Connection to the 'SUBCAT_FILTER' query in the workbook." type="5" refreshedVersion="0" background="1">
    <dbPr connection="Provider=Microsoft.Mashup.OleDb.1;Data Source=$Workbook$;Location=SUBCAT_FILTER;Extended Properties=&quot;&quot;" command="SELECT * FROM [SUBCAT_FILTE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<sst xmlns="http://schemas.openxmlformats.org/spreadsheetml/2006/main" count="3758" uniqueCount="1007">
  <si>
    <t>SUMIFS('AI 7F'!$K:$K,'AI 7F'!$B:$B,$A98,'AI 7F'!$C:$C,PSI!$I98,'AI 7F'!$I:$I,BN$3)</t>
    <phoneticPr fontId="22"/>
  </si>
  <si>
    <t>Model</t>
  </si>
  <si>
    <t>Dealer Group</t>
  </si>
  <si>
    <t>BDPBX370B.UC2</t>
  </si>
  <si>
    <t>Amazon</t>
  </si>
  <si>
    <t>BDPS1700B.UC2</t>
  </si>
  <si>
    <t>BDPS3700B.UC2</t>
  </si>
  <si>
    <t>BDPS6700B.U2</t>
  </si>
  <si>
    <t>DVPSR210PBCB.UC2</t>
  </si>
  <si>
    <t>DVPSR510HBCB.UC2</t>
  </si>
  <si>
    <t>UBPX700B.U2</t>
  </si>
  <si>
    <t>UBPX700MB.UC2</t>
  </si>
  <si>
    <t>UBPX800M2B.U2</t>
  </si>
  <si>
    <t>Best Buy</t>
  </si>
  <si>
    <t>D2C</t>
  </si>
  <si>
    <t>Military</t>
  </si>
  <si>
    <t>Others US</t>
  </si>
  <si>
    <t>Regionals</t>
  </si>
  <si>
    <t>Target</t>
  </si>
  <si>
    <t>Walmart</t>
  </si>
  <si>
    <t>PC Input</t>
  </si>
  <si>
    <t>APR</t>
  </si>
  <si>
    <t>MAY</t>
  </si>
  <si>
    <t>Memorial</t>
  </si>
  <si>
    <t>JUN</t>
  </si>
  <si>
    <t>JUL/Indepdence</t>
  </si>
  <si>
    <t>Prime Day</t>
  </si>
  <si>
    <t>BBY DoD 7.27</t>
  </si>
  <si>
    <t>AUG</t>
  </si>
  <si>
    <t>SEP/Labor Day</t>
  </si>
  <si>
    <t>OCT</t>
  </si>
  <si>
    <t>NOV</t>
  </si>
  <si>
    <t>Veterans</t>
  </si>
  <si>
    <t>Thanksgiving</t>
  </si>
  <si>
    <t>DEC</t>
  </si>
  <si>
    <t>JAN</t>
  </si>
  <si>
    <t>FEB</t>
  </si>
  <si>
    <t>MAR</t>
  </si>
  <si>
    <t>Account</t>
  </si>
  <si>
    <t>Version</t>
  </si>
  <si>
    <t>Keyfigure</t>
  </si>
  <si>
    <t>2024 WK14</t>
  </si>
  <si>
    <t>2024 WK15</t>
  </si>
  <si>
    <t>2024 WK16</t>
  </si>
  <si>
    <t>2024 WK17</t>
  </si>
  <si>
    <t>2024 WK18</t>
  </si>
  <si>
    <t>2024 WK19</t>
  </si>
  <si>
    <t>2024 WK20</t>
  </si>
  <si>
    <t>2024 WK21</t>
  </si>
  <si>
    <t>2024 WK22</t>
  </si>
  <si>
    <t>2024 WK23</t>
  </si>
  <si>
    <t>2024 WK24</t>
  </si>
  <si>
    <t>2024 WK25</t>
  </si>
  <si>
    <t>2024 WK26</t>
  </si>
  <si>
    <t>2024 WK27</t>
  </si>
  <si>
    <t>2024 WK28</t>
  </si>
  <si>
    <t>2024 WK29</t>
  </si>
  <si>
    <t>2024 WK30</t>
  </si>
  <si>
    <t>2024 WK31</t>
  </si>
  <si>
    <t>2024 WK32</t>
  </si>
  <si>
    <t>2024 WK33</t>
  </si>
  <si>
    <t>2024 WK34</t>
  </si>
  <si>
    <t>2024 WK35</t>
  </si>
  <si>
    <t>2024 WK36</t>
  </si>
  <si>
    <t>2024 WK37</t>
  </si>
  <si>
    <t>2024 WK38</t>
  </si>
  <si>
    <t>2024 WK39</t>
  </si>
  <si>
    <t>2024 WK40</t>
  </si>
  <si>
    <t>2024 WK41</t>
  </si>
  <si>
    <t>2024 WK42</t>
  </si>
  <si>
    <t>2024 WK43</t>
  </si>
  <si>
    <t>2024 WK44</t>
  </si>
  <si>
    <t>2024 WK45</t>
  </si>
  <si>
    <t>2024 WK46</t>
  </si>
  <si>
    <t>2024 WK47</t>
  </si>
  <si>
    <t>2024 WK48</t>
  </si>
  <si>
    <t>2024 WK49</t>
  </si>
  <si>
    <t>2024 WK50</t>
  </si>
  <si>
    <t>2024 WK51</t>
  </si>
  <si>
    <t>2024 WK52</t>
  </si>
  <si>
    <t>2025 WK01</t>
  </si>
  <si>
    <t>2025 WK02</t>
  </si>
  <si>
    <t>2025 WK03</t>
  </si>
  <si>
    <t>2025 WK04</t>
  </si>
  <si>
    <t>2025 WK05</t>
  </si>
  <si>
    <t>2025 WK06</t>
  </si>
  <si>
    <t>2025 WK07</t>
  </si>
  <si>
    <t>2025 WK08</t>
  </si>
  <si>
    <t>2025 WK09</t>
  </si>
  <si>
    <t>2025 WK10</t>
  </si>
  <si>
    <t>2025 WK11</t>
  </si>
  <si>
    <t>2025 WK12</t>
  </si>
  <si>
    <t>2025 WK13</t>
  </si>
  <si>
    <t>2025 WK14</t>
  </si>
  <si>
    <t>2025 WK15</t>
  </si>
  <si>
    <t>2025 WK16</t>
  </si>
  <si>
    <t>2025 WK17</t>
  </si>
  <si>
    <t>2025 WK18</t>
  </si>
  <si>
    <t>2025 WK19</t>
  </si>
  <si>
    <t>2025 WK20</t>
  </si>
  <si>
    <t>2025 WK21</t>
  </si>
  <si>
    <t>2025 WK22</t>
  </si>
  <si>
    <t>2025 WK23</t>
  </si>
  <si>
    <t>2025 WK24</t>
  </si>
  <si>
    <t>2025 WK25</t>
  </si>
  <si>
    <t>2025 WK26</t>
  </si>
  <si>
    <t>Product 9</t>
  </si>
  <si>
    <t>Dealer Group 2</t>
  </si>
  <si>
    <t>LE</t>
  </si>
  <si>
    <t>IR-Input</t>
  </si>
  <si>
    <t>Product 4</t>
  </si>
  <si>
    <t>Product 1</t>
  </si>
  <si>
    <t>Product 2</t>
  </si>
  <si>
    <t>Product 3</t>
  </si>
  <si>
    <t>Dealer Group 8</t>
  </si>
  <si>
    <t>Product 6</t>
  </si>
  <si>
    <t>Product 5</t>
  </si>
  <si>
    <t>Product 7</t>
  </si>
  <si>
    <t>Sell Out</t>
  </si>
  <si>
    <t xml:space="preserve"> FY22  JAN</t>
  </si>
  <si>
    <t xml:space="preserve"> FY22  FEB</t>
  </si>
  <si>
    <t xml:space="preserve"> FY22 MAR</t>
  </si>
  <si>
    <t xml:space="preserve"> FY23 APR</t>
  </si>
  <si>
    <t xml:space="preserve"> FY23 MAY</t>
  </si>
  <si>
    <t xml:space="preserve"> FY23 JUN</t>
  </si>
  <si>
    <t xml:space="preserve"> FY23 JUL</t>
  </si>
  <si>
    <t xml:space="preserve"> FY23 AUG</t>
  </si>
  <si>
    <t xml:space="preserve"> FY23 SEP</t>
  </si>
  <si>
    <t xml:space="preserve"> FY23 OCT</t>
  </si>
  <si>
    <t xml:space="preserve"> FY23 NOV</t>
  </si>
  <si>
    <t xml:space="preserve"> FY23 DEC</t>
  </si>
  <si>
    <t xml:space="preserve"> FY23 JAN</t>
  </si>
  <si>
    <t xml:space="preserve"> FY23 FEB</t>
  </si>
  <si>
    <t xml:space="preserve"> FY23 MAR</t>
  </si>
  <si>
    <t>BDPS1700</t>
  </si>
  <si>
    <t>BDPS3700</t>
  </si>
  <si>
    <t>BDPBX370</t>
  </si>
  <si>
    <t>BDPS6700</t>
  </si>
  <si>
    <t>UBPX700</t>
  </si>
  <si>
    <t>UBPX700/M</t>
  </si>
  <si>
    <t>UBPX800M2</t>
  </si>
  <si>
    <t>UBPX1100ES</t>
  </si>
  <si>
    <t>2K Wired NN</t>
  </si>
  <si>
    <t>2K WiFi</t>
  </si>
  <si>
    <t>4K Upscale</t>
  </si>
  <si>
    <t>4K Native</t>
  </si>
  <si>
    <t>2k Wired</t>
  </si>
  <si>
    <t>2k Wi-Fi</t>
  </si>
  <si>
    <t>4k Upscale</t>
  </si>
  <si>
    <t>4k</t>
  </si>
  <si>
    <t>HARCO</t>
  </si>
  <si>
    <t>NPD / FCST FILE</t>
  </si>
  <si>
    <t>US Market Share | by Seg1 | Units | NPD Month</t>
  </si>
  <si>
    <t>Sony Market Share</t>
  </si>
  <si>
    <t>Calculation</t>
  </si>
  <si>
    <t>Column Labels</t>
  </si>
  <si>
    <t>Row Labels</t>
  </si>
  <si>
    <t>001-APR</t>
  </si>
  <si>
    <t>002-MAY</t>
  </si>
  <si>
    <t>003-JUN</t>
  </si>
  <si>
    <t>004-JUL</t>
  </si>
  <si>
    <t>005-AUG</t>
  </si>
  <si>
    <t>006-SEP</t>
  </si>
  <si>
    <t>007-OCT</t>
  </si>
  <si>
    <t>008-NOV</t>
  </si>
  <si>
    <t>009-DEC</t>
  </si>
  <si>
    <t>010-JAN</t>
  </si>
  <si>
    <t>011-FEB</t>
  </si>
  <si>
    <t>012-MAR</t>
  </si>
  <si>
    <t>Q1</t>
  </si>
  <si>
    <t>Q2</t>
  </si>
  <si>
    <t>Q3</t>
  </si>
  <si>
    <t>Q4</t>
  </si>
  <si>
    <t>1H</t>
  </si>
  <si>
    <t>2H</t>
  </si>
  <si>
    <t>FY</t>
  </si>
  <si>
    <t>FY18</t>
  </si>
  <si>
    <t>FY19</t>
  </si>
  <si>
    <t xml:space="preserve">FY20 </t>
  </si>
  <si>
    <t>FY21</t>
  </si>
  <si>
    <t>FY22</t>
  </si>
  <si>
    <t>FY23 (EPM/OB)</t>
  </si>
  <si>
    <t>FY23 PF</t>
  </si>
  <si>
    <t>FY23 LE</t>
  </si>
  <si>
    <t>Sony Sell-Out</t>
  </si>
  <si>
    <t>Total Market</t>
  </si>
  <si>
    <t>FY20</t>
  </si>
  <si>
    <t>Market YoY Growth</t>
  </si>
  <si>
    <t>FY19 vs. FY18</t>
  </si>
  <si>
    <t>FY20 vs.FY19</t>
  </si>
  <si>
    <t>FY21 vs. FY20</t>
  </si>
  <si>
    <t>FY22 vs. FY21</t>
  </si>
  <si>
    <t>FY23 BGT vs. FY22</t>
  </si>
  <si>
    <t>FY23 LE vs. FY23 BGT</t>
  </si>
  <si>
    <t>FY23 LE vs. PF</t>
  </si>
  <si>
    <t>FY23 LE vs. FY22</t>
  </si>
  <si>
    <t>Market MoM Growth</t>
  </si>
  <si>
    <t>US Market Share | by Model | Units | NPD Month</t>
  </si>
  <si>
    <t>Seg1</t>
  </si>
  <si>
    <t>(All)</t>
  </si>
  <si>
    <t>IR w/ Weekly Sell Out Averages (FY23)</t>
  </si>
  <si>
    <t>Values</t>
  </si>
  <si>
    <t>OB</t>
  </si>
  <si>
    <t>LE (FY23)</t>
  </si>
  <si>
    <t>Model Name</t>
  </si>
  <si>
    <t>SPPG</t>
  </si>
  <si>
    <t xml:space="preserve"> 2024 WK01</t>
  </si>
  <si>
    <t xml:space="preserve"> 2024 WK02</t>
  </si>
  <si>
    <t xml:space="preserve"> 2024 WK03</t>
  </si>
  <si>
    <t xml:space="preserve"> 2024 WK04</t>
  </si>
  <si>
    <t xml:space="preserve"> 2024 WK05</t>
  </si>
  <si>
    <t xml:space="preserve"> 2024 WK06</t>
  </si>
  <si>
    <t xml:space="preserve"> 2024 WK07</t>
  </si>
  <si>
    <t xml:space="preserve"> 2024 WK08</t>
  </si>
  <si>
    <t xml:space="preserve"> 2024 WK09</t>
  </si>
  <si>
    <t xml:space="preserve"> 2024 WK10</t>
  </si>
  <si>
    <t xml:space="preserve"> 2024 WK11</t>
  </si>
  <si>
    <t xml:space="preserve"> 2024 WK12</t>
  </si>
  <si>
    <t xml:space="preserve"> 2024 WK13</t>
  </si>
  <si>
    <t>ACT</t>
  </si>
  <si>
    <t>FCT</t>
  </si>
  <si>
    <t>IR</t>
  </si>
  <si>
    <t>Tech Data</t>
  </si>
  <si>
    <t>Year</t>
  </si>
  <si>
    <t>Quarter</t>
  </si>
  <si>
    <t>Month</t>
  </si>
  <si>
    <t>Week</t>
  </si>
  <si>
    <t>Date</t>
  </si>
  <si>
    <t>Week (formatted)</t>
  </si>
  <si>
    <t>DateValue</t>
  </si>
  <si>
    <t>OB Equivalent</t>
  </si>
  <si>
    <t>ACT/FCT (PY)</t>
  </si>
  <si>
    <t>2021</t>
  </si>
  <si>
    <t>Q4, 2020</t>
  </si>
  <si>
    <t>JAN, 2021</t>
  </si>
  <si>
    <t>WK1, 2021</t>
  </si>
  <si>
    <t>2021-01-04</t>
  </si>
  <si>
    <t xml:space="preserve"> 2021 WK01</t>
  </si>
  <si>
    <t>WK2, 2021</t>
  </si>
  <si>
    <t>2021-01-11</t>
  </si>
  <si>
    <t xml:space="preserve"> 2021 WK02</t>
  </si>
  <si>
    <t xml:space="preserve"> 2022 WK02</t>
  </si>
  <si>
    <t>WK3, 2021</t>
  </si>
  <si>
    <t>2021-01-18</t>
  </si>
  <si>
    <t xml:space="preserve"> 2021 WK03</t>
  </si>
  <si>
    <t xml:space="preserve"> 2022 WK03</t>
  </si>
  <si>
    <t>WK4, 2021</t>
  </si>
  <si>
    <t>2021-01-25</t>
  </si>
  <si>
    <t xml:space="preserve"> 2021 WK04</t>
  </si>
  <si>
    <t xml:space="preserve"> 2022 WK04</t>
  </si>
  <si>
    <t>FEB, 2021</t>
  </si>
  <si>
    <t>WK5, 2021</t>
  </si>
  <si>
    <t>2021-02-01</t>
  </si>
  <si>
    <t xml:space="preserve"> 2021 WK05</t>
  </si>
  <si>
    <t xml:space="preserve"> 2022 WK05</t>
  </si>
  <si>
    <t>WK6, 2021</t>
  </si>
  <si>
    <t>2021-02-08</t>
  </si>
  <si>
    <t xml:space="preserve"> 2021 WK06</t>
  </si>
  <si>
    <t xml:space="preserve"> 2022 WK06</t>
  </si>
  <si>
    <t>WK7, 2021</t>
  </si>
  <si>
    <t>2021-02-15</t>
  </si>
  <si>
    <t xml:space="preserve"> 2021 WK07</t>
  </si>
  <si>
    <t xml:space="preserve"> 2022 WK07</t>
  </si>
  <si>
    <t>WK8, 2021</t>
  </si>
  <si>
    <t>2021-02-22</t>
  </si>
  <si>
    <t xml:space="preserve"> 2021 WK08</t>
  </si>
  <si>
    <t xml:space="preserve"> 2022 WK08</t>
  </si>
  <si>
    <t>MAR, 2021</t>
  </si>
  <si>
    <t>WK9, 2021</t>
  </si>
  <si>
    <t>2021-03-01</t>
  </si>
  <si>
    <t xml:space="preserve"> 2021 WK09</t>
  </si>
  <si>
    <t xml:space="preserve"> 2022 WK09</t>
  </si>
  <si>
    <t>WK10, 2021</t>
  </si>
  <si>
    <t>2021-03-08</t>
  </si>
  <si>
    <t xml:space="preserve"> 2021 WK10</t>
  </si>
  <si>
    <t xml:space="preserve"> 2022 WK10</t>
  </si>
  <si>
    <t>WK11, 2021</t>
  </si>
  <si>
    <t>2021-03-15</t>
  </si>
  <si>
    <t xml:space="preserve"> 2021 WK11</t>
  </si>
  <si>
    <t xml:space="preserve"> 2022 WK11</t>
  </si>
  <si>
    <t>WK12, 2021</t>
  </si>
  <si>
    <t>2021-03-22</t>
  </si>
  <si>
    <t xml:space="preserve"> 2021 WK12</t>
  </si>
  <si>
    <t xml:space="preserve"> 2022 WK12</t>
  </si>
  <si>
    <t>Q1, 2021</t>
  </si>
  <si>
    <t>APR, 2021</t>
  </si>
  <si>
    <t>WK13, 2021</t>
  </si>
  <si>
    <t>2021-03-29</t>
  </si>
  <si>
    <t xml:space="preserve"> 2021 WK13</t>
  </si>
  <si>
    <t xml:space="preserve"> 2022 WK13</t>
  </si>
  <si>
    <t>WK14, 2021</t>
  </si>
  <si>
    <t>2021-04-05</t>
  </si>
  <si>
    <t xml:space="preserve"> 2021 WK14</t>
  </si>
  <si>
    <t xml:space="preserve"> 2022 WK14</t>
  </si>
  <si>
    <t>WK15, 2021</t>
  </si>
  <si>
    <t>2021-04-12</t>
  </si>
  <si>
    <t xml:space="preserve"> 2021 WK15</t>
  </si>
  <si>
    <t xml:space="preserve"> 2022 WK15</t>
  </si>
  <si>
    <t>WK16, 2021</t>
  </si>
  <si>
    <t>2021-04-19</t>
  </si>
  <si>
    <t xml:space="preserve"> 2021 WK16</t>
  </si>
  <si>
    <t xml:space="preserve"> 2022 WK16</t>
  </si>
  <si>
    <t>WK17, 2021</t>
  </si>
  <si>
    <t>2021-04-26</t>
  </si>
  <si>
    <t xml:space="preserve"> 2021 WK17</t>
  </si>
  <si>
    <t xml:space="preserve"> 2022 WK17</t>
  </si>
  <si>
    <t>MAY, 2021</t>
  </si>
  <si>
    <t>WK18, 2021</t>
  </si>
  <si>
    <t>2021-05-03</t>
  </si>
  <si>
    <t xml:space="preserve"> 2021 WK18</t>
  </si>
  <si>
    <t xml:space="preserve"> 2022 WK18</t>
  </si>
  <si>
    <t>WK19, 2021</t>
  </si>
  <si>
    <t>2021-05-10</t>
  </si>
  <si>
    <t xml:space="preserve"> 2021 WK19</t>
  </si>
  <si>
    <t xml:space="preserve"> 2022 WK19</t>
  </si>
  <si>
    <t>WK20, 2021</t>
  </si>
  <si>
    <t>2021-05-17</t>
  </si>
  <si>
    <t xml:space="preserve"> 2021 WK20</t>
  </si>
  <si>
    <t xml:space="preserve"> 2022 WK20</t>
  </si>
  <si>
    <t>WK21, 2021</t>
  </si>
  <si>
    <t>2021-05-24</t>
  </si>
  <si>
    <t xml:space="preserve"> 2021 WK21</t>
  </si>
  <si>
    <t xml:space="preserve"> 2022 WK21</t>
  </si>
  <si>
    <t>JUN, 2021</t>
  </si>
  <si>
    <t>WK22, 2021</t>
  </si>
  <si>
    <t>2021-05-31</t>
  </si>
  <si>
    <t xml:space="preserve"> 2021 WK22</t>
  </si>
  <si>
    <t xml:space="preserve"> 2022 WK22</t>
  </si>
  <si>
    <t>WK23, 2021</t>
  </si>
  <si>
    <t>2021-06-07</t>
  </si>
  <si>
    <t xml:space="preserve"> 2021 WK23</t>
  </si>
  <si>
    <t xml:space="preserve"> 2022 WK23</t>
  </si>
  <si>
    <t>WK24, 2021</t>
  </si>
  <si>
    <t>2021-06-14</t>
  </si>
  <si>
    <t xml:space="preserve"> 2021 WK24</t>
  </si>
  <si>
    <t xml:space="preserve"> 2022 WK24</t>
  </si>
  <si>
    <t>WK25, 2021</t>
  </si>
  <si>
    <t>2021-06-21</t>
  </si>
  <si>
    <t xml:space="preserve"> 2021 WK25</t>
  </si>
  <si>
    <t xml:space="preserve"> 2022 WK25</t>
  </si>
  <si>
    <t>Q2, 2021</t>
  </si>
  <si>
    <t>JUL, 2021</t>
  </si>
  <si>
    <t>WK26, 2021</t>
  </si>
  <si>
    <t>2021-06-28</t>
  </si>
  <si>
    <t xml:space="preserve"> 2021 WK26</t>
  </si>
  <si>
    <t xml:space="preserve"> 2022 WK26</t>
  </si>
  <si>
    <t>WK27, 2021</t>
  </si>
  <si>
    <t>2021-07-05</t>
  </si>
  <si>
    <t xml:space="preserve"> 2021 WK27</t>
  </si>
  <si>
    <t xml:space="preserve"> 2022 WK27</t>
  </si>
  <si>
    <t>WK28, 2021</t>
  </si>
  <si>
    <t>2021-07-12</t>
  </si>
  <si>
    <t xml:space="preserve"> 2021 WK28</t>
  </si>
  <si>
    <t xml:space="preserve"> 2022 WK28</t>
  </si>
  <si>
    <t>WK29, 2021</t>
  </si>
  <si>
    <t>2021-07-19</t>
  </si>
  <si>
    <t xml:space="preserve"> 2021 WK29</t>
  </si>
  <si>
    <t xml:space="preserve"> 2022 WK29</t>
  </si>
  <si>
    <t>WK30, 2021</t>
  </si>
  <si>
    <t>2021-07-26</t>
  </si>
  <si>
    <t xml:space="preserve"> 2021 WK30</t>
  </si>
  <si>
    <t xml:space="preserve"> 2022 WK30</t>
  </si>
  <si>
    <t>AUG, 2021</t>
  </si>
  <si>
    <t>WK31, 2021</t>
  </si>
  <si>
    <t>2021-08-02</t>
  </si>
  <si>
    <t xml:space="preserve"> 2021 WK31</t>
  </si>
  <si>
    <t xml:space="preserve"> 2022 WK31</t>
  </si>
  <si>
    <t>WK32, 2021</t>
  </si>
  <si>
    <t>2021-08-09</t>
  </si>
  <si>
    <t xml:space="preserve"> 2021 WK32</t>
  </si>
  <si>
    <t xml:space="preserve"> 2022 WK32</t>
  </si>
  <si>
    <t>WK33, 2021</t>
  </si>
  <si>
    <t>2021-08-16</t>
  </si>
  <si>
    <t xml:space="preserve"> 2021 WK33</t>
  </si>
  <si>
    <t xml:space="preserve"> 2022 WK33</t>
  </si>
  <si>
    <t>WK34, 2021</t>
  </si>
  <si>
    <t>2021-08-23</t>
  </si>
  <si>
    <t xml:space="preserve"> 2021 WK34</t>
  </si>
  <si>
    <t xml:space="preserve"> 2022 WK34</t>
  </si>
  <si>
    <t>SEP, 2021</t>
  </si>
  <si>
    <t>WK35, 2021</t>
  </si>
  <si>
    <t>2021-08-30</t>
  </si>
  <si>
    <t xml:space="preserve"> 2021 WK35</t>
  </si>
  <si>
    <t xml:space="preserve"> 2022 WK35</t>
  </si>
  <si>
    <t>WK36, 2021</t>
  </si>
  <si>
    <t>2021-09-06</t>
  </si>
  <si>
    <t xml:space="preserve"> 2021 WK36</t>
  </si>
  <si>
    <t xml:space="preserve"> 2022 WK36</t>
  </si>
  <si>
    <t>WK37, 2021</t>
  </si>
  <si>
    <t>2021-09-13</t>
  </si>
  <si>
    <t xml:space="preserve"> 2021 WK37</t>
  </si>
  <si>
    <t xml:space="preserve"> 2022 WK37</t>
  </si>
  <si>
    <t>WK38, 2021</t>
  </si>
  <si>
    <t>2021-09-20</t>
  </si>
  <si>
    <t xml:space="preserve"> 2021 WK38</t>
  </si>
  <si>
    <t xml:space="preserve"> 2022 WK38</t>
  </si>
  <si>
    <t>WK39, 2021</t>
  </si>
  <si>
    <t>2021-09-27</t>
  </si>
  <si>
    <t xml:space="preserve"> 2021 WK39</t>
  </si>
  <si>
    <t xml:space="preserve"> 2022 WK39</t>
  </si>
  <si>
    <t>Q3, 2021</t>
  </si>
  <si>
    <t>OCT, 2021</t>
  </si>
  <si>
    <t>WK40, 2021</t>
  </si>
  <si>
    <t>2021-10-04</t>
  </si>
  <si>
    <t xml:space="preserve"> 2021 WK40</t>
  </si>
  <si>
    <t xml:space="preserve"> 2022 WK40</t>
  </si>
  <si>
    <t>WK41, 2021</t>
  </si>
  <si>
    <t>2021-10-11</t>
  </si>
  <si>
    <t xml:space="preserve"> 2021 WK41</t>
  </si>
  <si>
    <t xml:space="preserve"> 2022 WK41</t>
  </si>
  <si>
    <t>WK42, 2021</t>
  </si>
  <si>
    <t>2021-10-18</t>
  </si>
  <si>
    <t xml:space="preserve"> 2021 WK42</t>
  </si>
  <si>
    <t xml:space="preserve"> 2022 WK42</t>
  </si>
  <si>
    <t>WK43, 2021</t>
  </si>
  <si>
    <t>2021-10-25</t>
  </si>
  <si>
    <t xml:space="preserve"> 2021 WK43</t>
  </si>
  <si>
    <t xml:space="preserve"> 2022 WK43</t>
  </si>
  <si>
    <t>NOV, 2021</t>
  </si>
  <si>
    <t>WK44, 2021</t>
  </si>
  <si>
    <t>2021-11-01</t>
  </si>
  <si>
    <t xml:space="preserve"> 2021 WK44</t>
  </si>
  <si>
    <t xml:space="preserve"> 2022 WK44</t>
  </si>
  <si>
    <t>WK45, 2021</t>
  </si>
  <si>
    <t>2021-11-08</t>
  </si>
  <si>
    <t xml:space="preserve"> 2021 WK45</t>
  </si>
  <si>
    <t xml:space="preserve"> 2022 WK45</t>
  </si>
  <si>
    <t>WK46, 2021</t>
  </si>
  <si>
    <t>2021-11-15</t>
  </si>
  <si>
    <t xml:space="preserve"> 2021 WK46</t>
  </si>
  <si>
    <t xml:space="preserve"> 2022 WK46</t>
  </si>
  <si>
    <t>WK47, 2021</t>
  </si>
  <si>
    <t>2021-11-22</t>
  </si>
  <si>
    <t xml:space="preserve"> 2021 WK47</t>
  </si>
  <si>
    <t xml:space="preserve"> 2022 WK47</t>
  </si>
  <si>
    <t>DEC, 2021</t>
  </si>
  <si>
    <t>WK48, 2021</t>
  </si>
  <si>
    <t>2021-11-29</t>
  </si>
  <si>
    <t xml:space="preserve"> 2021 WK48</t>
  </si>
  <si>
    <t xml:space="preserve"> 2022 WK48</t>
  </si>
  <si>
    <t>WK49, 2021</t>
  </si>
  <si>
    <t>2021-12-06</t>
  </si>
  <si>
    <t xml:space="preserve"> 2021 WK49</t>
  </si>
  <si>
    <t xml:space="preserve"> 2022 WK49</t>
  </si>
  <si>
    <t>WK50, 2021</t>
  </si>
  <si>
    <t>2021-12-13</t>
  </si>
  <si>
    <t xml:space="preserve"> 2021 WK50</t>
  </si>
  <si>
    <t xml:space="preserve"> 2022 WK50</t>
  </si>
  <si>
    <t>WK51, 2021</t>
  </si>
  <si>
    <t>2021-12-20</t>
  </si>
  <si>
    <t xml:space="preserve"> 2021 WK51</t>
  </si>
  <si>
    <t xml:space="preserve"> 2022 WK51</t>
  </si>
  <si>
    <t>WK52, 2021</t>
  </si>
  <si>
    <t>2021-12-27</t>
  </si>
  <si>
    <t xml:space="preserve"> 2021 WK52</t>
  </si>
  <si>
    <t xml:space="preserve"> 2022 WK52</t>
  </si>
  <si>
    <t>2022</t>
  </si>
  <si>
    <t>Q4, 2021</t>
  </si>
  <si>
    <t>JAN, 2022</t>
  </si>
  <si>
    <t>WK1, 2022</t>
  </si>
  <si>
    <t>2022-01-03</t>
  </si>
  <si>
    <t xml:space="preserve"> 2022 WK01</t>
  </si>
  <si>
    <t xml:space="preserve"> 2023 WK01</t>
  </si>
  <si>
    <t>WK2, 2022</t>
  </si>
  <si>
    <t>2022-01-10</t>
  </si>
  <si>
    <t xml:space="preserve"> 2023 WK02</t>
  </si>
  <si>
    <t>WK3, 2022</t>
  </si>
  <si>
    <t>2022-01-17</t>
  </si>
  <si>
    <t xml:space="preserve"> 2023 WK03</t>
  </si>
  <si>
    <t>WK4, 2022</t>
  </si>
  <si>
    <t>2022-01-24</t>
  </si>
  <si>
    <t xml:space="preserve"> 2023 WK04</t>
  </si>
  <si>
    <t>FEB, 2022</t>
  </si>
  <si>
    <t>WK5, 2022</t>
  </si>
  <si>
    <t>2022-01-31</t>
  </si>
  <si>
    <t xml:space="preserve"> 2023 WK05</t>
  </si>
  <si>
    <t>WK6, 2022</t>
  </si>
  <si>
    <t>2022-02-07</t>
  </si>
  <si>
    <t xml:space="preserve"> 2023 WK06</t>
  </si>
  <si>
    <t>WK7, 2022</t>
  </si>
  <si>
    <t>2022-02-14</t>
  </si>
  <si>
    <t xml:space="preserve"> 2023 WK07</t>
  </si>
  <si>
    <t>WK8, 2022</t>
  </si>
  <si>
    <t>2022-02-21</t>
  </si>
  <si>
    <t xml:space="preserve"> 2023 WK08</t>
  </si>
  <si>
    <t>MAR, 2022</t>
  </si>
  <si>
    <t>WK9, 2022</t>
  </si>
  <si>
    <t>2022-02-28</t>
  </si>
  <si>
    <t xml:space="preserve"> 2023 WK09</t>
  </si>
  <si>
    <t>WK10, 2022</t>
  </si>
  <si>
    <t>2022-03-07</t>
  </si>
  <si>
    <t xml:space="preserve"> 2023 WK10</t>
  </si>
  <si>
    <t>WK11, 2022</t>
  </si>
  <si>
    <t>2022-03-14</t>
  </si>
  <si>
    <t xml:space="preserve"> 2023 WK11</t>
  </si>
  <si>
    <t>WK12, 2022</t>
  </si>
  <si>
    <t>2022-03-21</t>
  </si>
  <si>
    <t xml:space="preserve"> 2023 WK12</t>
  </si>
  <si>
    <t>WK13, 2022</t>
  </si>
  <si>
    <t>2022-03-28</t>
  </si>
  <si>
    <t xml:space="preserve"> 2023 WK13</t>
  </si>
  <si>
    <t>Q1, 2022</t>
  </si>
  <si>
    <t>APR, 2022</t>
  </si>
  <si>
    <t>WK14, 2022</t>
  </si>
  <si>
    <t>2022-04-04</t>
  </si>
  <si>
    <t xml:space="preserve"> 2023 WK14</t>
  </si>
  <si>
    <t>WK15, 2022</t>
  </si>
  <si>
    <t>2022-04-11</t>
  </si>
  <si>
    <t xml:space="preserve"> 2023 WK15</t>
  </si>
  <si>
    <t>WK16, 2022</t>
  </si>
  <si>
    <t>2022-04-18</t>
  </si>
  <si>
    <t xml:space="preserve"> 2023 WK16</t>
  </si>
  <si>
    <t>WK17, 2022</t>
  </si>
  <si>
    <t>2022-04-25</t>
  </si>
  <si>
    <t xml:space="preserve"> 2023 WK17</t>
  </si>
  <si>
    <t>MAY, 2022</t>
  </si>
  <si>
    <t>WK18, 2022</t>
  </si>
  <si>
    <t>2022-05-02</t>
  </si>
  <si>
    <t xml:space="preserve"> 2023 WK18</t>
  </si>
  <si>
    <t>WK19, 2022</t>
  </si>
  <si>
    <t>2022-05-09</t>
  </si>
  <si>
    <t xml:space="preserve"> 2023 WK19</t>
  </si>
  <si>
    <t>WK20, 2022</t>
  </si>
  <si>
    <t>2022-05-16</t>
  </si>
  <si>
    <t xml:space="preserve"> 2023 WK20</t>
  </si>
  <si>
    <t>WK21, 2022</t>
  </si>
  <si>
    <t>2022-05-23</t>
  </si>
  <si>
    <t xml:space="preserve"> 2023 WK21</t>
  </si>
  <si>
    <t>JUN, 2022</t>
  </si>
  <si>
    <t>WK22, 2022</t>
  </si>
  <si>
    <t>2022-05-30</t>
  </si>
  <si>
    <t xml:space="preserve"> 2023 WK22</t>
  </si>
  <si>
    <t>WK23, 2022</t>
  </si>
  <si>
    <t>2022-06-06</t>
  </si>
  <si>
    <t xml:space="preserve"> 2023 WK23</t>
  </si>
  <si>
    <t>WK24, 2022</t>
  </si>
  <si>
    <t>2022-06-13</t>
  </si>
  <si>
    <t xml:space="preserve"> 2023 WK24</t>
  </si>
  <si>
    <t>WK25, 2022</t>
  </si>
  <si>
    <t>2022-06-20</t>
  </si>
  <si>
    <t xml:space="preserve"> 2023 WK25</t>
  </si>
  <si>
    <t>WK26, 2022</t>
  </si>
  <si>
    <t>2022-06-27</t>
  </si>
  <si>
    <t xml:space="preserve"> 2023 WK26</t>
  </si>
  <si>
    <t>Q2, 2022</t>
  </si>
  <si>
    <t>JUL, 2022</t>
  </si>
  <si>
    <t>WK27, 2022</t>
  </si>
  <si>
    <t>2022-07-04</t>
  </si>
  <si>
    <t xml:space="preserve"> 2023 WK27</t>
  </si>
  <si>
    <t>WK28, 2022</t>
  </si>
  <si>
    <t>2022-07-11</t>
  </si>
  <si>
    <t xml:space="preserve"> 2023 WK28</t>
  </si>
  <si>
    <t>WK29, 2022</t>
  </si>
  <si>
    <t>2022-07-18</t>
  </si>
  <si>
    <t xml:space="preserve"> 2023 WK29</t>
  </si>
  <si>
    <t>WK30, 2022</t>
  </si>
  <si>
    <t>2022-07-25</t>
  </si>
  <si>
    <t xml:space="preserve"> 2023 WK30</t>
  </si>
  <si>
    <t>AUG, 2022</t>
  </si>
  <si>
    <t>WK31, 2022</t>
  </si>
  <si>
    <t>2022-08-01</t>
  </si>
  <si>
    <t xml:space="preserve"> 2023 WK31</t>
  </si>
  <si>
    <t>WK32, 2022</t>
  </si>
  <si>
    <t>2022-08-08</t>
  </si>
  <si>
    <t xml:space="preserve"> 2023 WK32</t>
  </si>
  <si>
    <t>WK33, 2022</t>
  </si>
  <si>
    <t>2022-08-15</t>
  </si>
  <si>
    <t xml:space="preserve"> 2023 WK33</t>
  </si>
  <si>
    <t>WK34, 2022</t>
  </si>
  <si>
    <t>2022-08-22</t>
  </si>
  <si>
    <t xml:space="preserve"> 2023 WK34</t>
  </si>
  <si>
    <t>SEP, 2022</t>
  </si>
  <si>
    <t>WK35, 2022</t>
  </si>
  <si>
    <t>2022-08-29</t>
  </si>
  <si>
    <t xml:space="preserve"> 2023 WK35</t>
  </si>
  <si>
    <t>WK36, 2022</t>
  </si>
  <si>
    <t>2022-09-05</t>
  </si>
  <si>
    <t xml:space="preserve"> 2023 WK36</t>
  </si>
  <si>
    <t>WK37, 2022</t>
  </si>
  <si>
    <t>2022-09-12</t>
  </si>
  <si>
    <t xml:space="preserve"> 2023 WK37</t>
  </si>
  <si>
    <t>WK38, 2022</t>
  </si>
  <si>
    <t>2022-09-19</t>
  </si>
  <si>
    <t xml:space="preserve"> 2023 WK38</t>
  </si>
  <si>
    <t>WK39, 2022</t>
  </si>
  <si>
    <t>2022-09-26</t>
  </si>
  <si>
    <t xml:space="preserve"> 2023 WK39</t>
  </si>
  <si>
    <t>Q3, 2022</t>
  </si>
  <si>
    <t>OCT, 2022</t>
  </si>
  <si>
    <t>WK40, 2022</t>
  </si>
  <si>
    <t>2022-10-03</t>
  </si>
  <si>
    <t xml:space="preserve"> 2023 WK40</t>
  </si>
  <si>
    <t>WK41, 2022</t>
  </si>
  <si>
    <t>2022-10-10</t>
  </si>
  <si>
    <t xml:space="preserve"> 2023 WK41</t>
  </si>
  <si>
    <t>WK42, 2022</t>
  </si>
  <si>
    <t>2022-10-17</t>
  </si>
  <si>
    <t xml:space="preserve"> 2023 WK42</t>
  </si>
  <si>
    <t>WK43, 2022</t>
  </si>
  <si>
    <t>2022-10-24</t>
  </si>
  <si>
    <t xml:space="preserve"> 2023 WK43</t>
  </si>
  <si>
    <t>NOV, 2022</t>
  </si>
  <si>
    <t>WK44, 2022</t>
  </si>
  <si>
    <t>2022-10-31</t>
  </si>
  <si>
    <t xml:space="preserve"> 2023 WK44</t>
  </si>
  <si>
    <t>WK45, 2022</t>
  </si>
  <si>
    <t>2022-11-07</t>
  </si>
  <si>
    <t xml:space="preserve"> 2023 WK45</t>
  </si>
  <si>
    <t>WK46, 2022</t>
  </si>
  <si>
    <t>2022-11-14</t>
  </si>
  <si>
    <t xml:space="preserve"> 2023 WK46</t>
  </si>
  <si>
    <t>WK47, 2022</t>
  </si>
  <si>
    <t>2022-11-21</t>
  </si>
  <si>
    <t xml:space="preserve"> 2023 WK47</t>
  </si>
  <si>
    <t>DEC, 2022</t>
  </si>
  <si>
    <t>WK48, 2022</t>
  </si>
  <si>
    <t>2022-11-28</t>
  </si>
  <si>
    <t xml:space="preserve"> 2023 WK48</t>
  </si>
  <si>
    <t>WK49, 2022</t>
  </si>
  <si>
    <t>2022-12-05</t>
  </si>
  <si>
    <t xml:space="preserve"> 2023 WK49</t>
  </si>
  <si>
    <t>WK50, 2022</t>
  </si>
  <si>
    <t>2022-12-12</t>
  </si>
  <si>
    <t xml:space="preserve"> 2023 WK50</t>
  </si>
  <si>
    <t>WK51, 2022</t>
  </si>
  <si>
    <t>2022-12-19</t>
  </si>
  <si>
    <t xml:space="preserve"> 2023 WK51</t>
  </si>
  <si>
    <t>WK52, 2022</t>
  </si>
  <si>
    <t>2022-12-26</t>
  </si>
  <si>
    <t xml:space="preserve"> 2023 WK52</t>
  </si>
  <si>
    <t>2023</t>
  </si>
  <si>
    <t>Q4, 2022</t>
  </si>
  <si>
    <t>JAN, 2023</t>
  </si>
  <si>
    <t>WK1, 2023</t>
  </si>
  <si>
    <t>2023-01-02</t>
  </si>
  <si>
    <t>WK2, 2023</t>
  </si>
  <si>
    <t>2023-01-09</t>
  </si>
  <si>
    <t>WK3, 2023</t>
  </si>
  <si>
    <t>2023-01-16</t>
  </si>
  <si>
    <t>WK4, 2023</t>
  </si>
  <si>
    <t>2023-01-23</t>
  </si>
  <si>
    <t>FEB, 2023</t>
  </si>
  <si>
    <t>WK5, 2023</t>
  </si>
  <si>
    <t>2023-01-30</t>
  </si>
  <si>
    <t>WK6, 2023</t>
  </si>
  <si>
    <t>2023-02-06</t>
  </si>
  <si>
    <t>WK7, 2023</t>
  </si>
  <si>
    <t>2023-02-13</t>
  </si>
  <si>
    <t>WK8, 2023</t>
  </si>
  <si>
    <t>2023-02-20</t>
  </si>
  <si>
    <t>MAR, 2023</t>
  </si>
  <si>
    <t>WK9, 2023</t>
  </si>
  <si>
    <t>2023-02-27</t>
  </si>
  <si>
    <t>WK10, 2023</t>
  </si>
  <si>
    <t>2023-03-06</t>
  </si>
  <si>
    <t>WK11, 2023</t>
  </si>
  <si>
    <t>2023-03-13</t>
  </si>
  <si>
    <t>WK12, 2023</t>
  </si>
  <si>
    <t>2023-03-20</t>
  </si>
  <si>
    <t>WK13, 2023</t>
  </si>
  <si>
    <t>2023-03-27</t>
  </si>
  <si>
    <t>Q1, 2023</t>
  </si>
  <si>
    <t>APR, 2023</t>
  </si>
  <si>
    <t>WK14, 2023</t>
  </si>
  <si>
    <t>2023-04-03</t>
  </si>
  <si>
    <t xml:space="preserve"> 2024 WK14</t>
  </si>
  <si>
    <t>WK15, 2023</t>
  </si>
  <si>
    <t>2023-04-10</t>
  </si>
  <si>
    <t xml:space="preserve"> 2024 WK15</t>
  </si>
  <si>
    <t>WK16, 2023</t>
  </si>
  <si>
    <t>2023-04-17</t>
  </si>
  <si>
    <t xml:space="preserve"> 2024 WK16</t>
  </si>
  <si>
    <t>WK17, 2023</t>
  </si>
  <si>
    <t>2023-04-24</t>
  </si>
  <si>
    <t xml:space="preserve"> 2024 WK17</t>
  </si>
  <si>
    <t>MAY, 2023</t>
  </si>
  <si>
    <t>WK18, 2023</t>
  </si>
  <si>
    <t>2023-05-01</t>
  </si>
  <si>
    <t xml:space="preserve"> 2024 WK18</t>
  </si>
  <si>
    <t>WK19, 2023</t>
  </si>
  <si>
    <t>2023-05-08</t>
  </si>
  <si>
    <t xml:space="preserve"> 2024 WK19</t>
  </si>
  <si>
    <t>WK20, 2023</t>
  </si>
  <si>
    <t>2023-05-15</t>
  </si>
  <si>
    <t xml:space="preserve"> 2024 WK20</t>
  </si>
  <si>
    <t>WK21, 2023</t>
  </si>
  <si>
    <t>2023-05-22</t>
  </si>
  <si>
    <t xml:space="preserve"> 2024 WK21</t>
  </si>
  <si>
    <t>JUN, 2023</t>
  </si>
  <si>
    <t>WK22, 2023</t>
  </si>
  <si>
    <t>2023-05-29</t>
  </si>
  <si>
    <t xml:space="preserve"> 2024 WK22</t>
  </si>
  <si>
    <t>WK23, 2023</t>
  </si>
  <si>
    <t>2023-06-05</t>
  </si>
  <si>
    <t xml:space="preserve"> 2024 WK23</t>
  </si>
  <si>
    <t>WK24, 2023</t>
  </si>
  <si>
    <t>2023-06-12</t>
  </si>
  <si>
    <t xml:space="preserve"> 2024 WK24</t>
  </si>
  <si>
    <t>WK25, 2023</t>
  </si>
  <si>
    <t>2023-06-19</t>
  </si>
  <si>
    <t xml:space="preserve"> 2024 WK25</t>
  </si>
  <si>
    <t>WK26, 2023</t>
  </si>
  <si>
    <t>2023-06-26</t>
  </si>
  <si>
    <t xml:space="preserve"> 2024 WK26</t>
  </si>
  <si>
    <t>Q2, 2023</t>
  </si>
  <si>
    <t>JUL, 2023</t>
  </si>
  <si>
    <t>WK27, 2023</t>
  </si>
  <si>
    <t>2023-07-03</t>
  </si>
  <si>
    <t xml:space="preserve"> 2024 WK27</t>
  </si>
  <si>
    <t>WK28, 2023</t>
  </si>
  <si>
    <t>2023-07-10</t>
  </si>
  <si>
    <t xml:space="preserve"> 2024 WK28</t>
  </si>
  <si>
    <t>WK29, 2023</t>
  </si>
  <si>
    <t>2023-07-17</t>
  </si>
  <si>
    <t xml:space="preserve"> 2024 WK29</t>
  </si>
  <si>
    <t>WK30, 2023</t>
  </si>
  <si>
    <t>2023-07-24</t>
  </si>
  <si>
    <t xml:space="preserve"> 2024 WK30</t>
  </si>
  <si>
    <t>AUG, 2023</t>
  </si>
  <si>
    <t>WK31, 2023</t>
  </si>
  <si>
    <t>2023-07-31</t>
  </si>
  <si>
    <t xml:space="preserve"> 2024 WK31</t>
  </si>
  <si>
    <t>WK32, 2023</t>
  </si>
  <si>
    <t>2023-08-07</t>
  </si>
  <si>
    <t xml:space="preserve"> 2024 WK32</t>
  </si>
  <si>
    <t>WK33, 2023</t>
  </si>
  <si>
    <t>2023-08-14</t>
  </si>
  <si>
    <t xml:space="preserve"> 2024 WK33</t>
  </si>
  <si>
    <t>WK34, 2023</t>
  </si>
  <si>
    <t>2023-08-21</t>
  </si>
  <si>
    <t xml:space="preserve"> 2024 WK34</t>
  </si>
  <si>
    <t>WK35, 2023</t>
  </si>
  <si>
    <t>2023-08-28</t>
  </si>
  <si>
    <t xml:space="preserve"> 2024 WK35</t>
  </si>
  <si>
    <t>SEP, 2023</t>
  </si>
  <si>
    <t>WK36, 2023</t>
  </si>
  <si>
    <t>2023-09-04</t>
  </si>
  <si>
    <t xml:space="preserve"> 2024 WK36</t>
  </si>
  <si>
    <t>WK37, 2023</t>
  </si>
  <si>
    <t>2023-09-11</t>
  </si>
  <si>
    <t xml:space="preserve"> 2024 WK37</t>
  </si>
  <si>
    <t>WK38, 2023</t>
  </si>
  <si>
    <t>2023-09-18</t>
  </si>
  <si>
    <t xml:space="preserve"> 2024 WK38</t>
  </si>
  <si>
    <t>WK39, 2023</t>
  </si>
  <si>
    <t>2023-09-25</t>
  </si>
  <si>
    <t xml:space="preserve"> 2024 WK39</t>
  </si>
  <si>
    <t>Q3, 2023</t>
  </si>
  <si>
    <t>OCT, 2023</t>
  </si>
  <si>
    <t>WK40, 2023</t>
  </si>
  <si>
    <t>2023-10-02</t>
  </si>
  <si>
    <t xml:space="preserve"> 2024 WK40</t>
  </si>
  <si>
    <t>WK41, 2023</t>
  </si>
  <si>
    <t>2023-10-09</t>
  </si>
  <si>
    <t xml:space="preserve"> 2024 WK41</t>
  </si>
  <si>
    <t>WK42, 2023</t>
  </si>
  <si>
    <t>2023-10-16</t>
  </si>
  <si>
    <t xml:space="preserve"> 2024 WK42</t>
  </si>
  <si>
    <t>WK43, 2023</t>
  </si>
  <si>
    <t>2023-10-23</t>
  </si>
  <si>
    <t xml:space="preserve"> 2024 WK43</t>
  </si>
  <si>
    <t>NOV, 2023</t>
  </si>
  <si>
    <t>WK44, 2023</t>
  </si>
  <si>
    <t>2023-10-30</t>
  </si>
  <si>
    <t xml:space="preserve"> 2024 WK44</t>
  </si>
  <si>
    <t>WK45, 2023</t>
  </si>
  <si>
    <t>2023-11-06</t>
  </si>
  <si>
    <t xml:space="preserve"> 2024 WK45</t>
  </si>
  <si>
    <t>WK46, 2023</t>
  </si>
  <si>
    <t>2023-11-13</t>
  </si>
  <si>
    <t xml:space="preserve"> 2024 WK46</t>
  </si>
  <si>
    <t>WK47, 2023</t>
  </si>
  <si>
    <t>2023-11-20</t>
  </si>
  <si>
    <t xml:space="preserve"> 2024 WK47</t>
  </si>
  <si>
    <t>WK48, 2023</t>
  </si>
  <si>
    <t>2023-11-27</t>
  </si>
  <si>
    <t xml:space="preserve"> 2024 WK48</t>
  </si>
  <si>
    <t>DEC, 2023</t>
  </si>
  <si>
    <t>WK49, 2023</t>
  </si>
  <si>
    <t>2023-12-04</t>
  </si>
  <si>
    <t xml:space="preserve"> 2024 WK49</t>
  </si>
  <si>
    <t>WK50, 2023</t>
  </si>
  <si>
    <t>2023-12-11</t>
  </si>
  <si>
    <t xml:space="preserve"> 2024 WK50</t>
  </si>
  <si>
    <t>WK51, 2023</t>
  </si>
  <si>
    <t>2023-12-18</t>
  </si>
  <si>
    <t xml:space="preserve"> 2024 WK51</t>
  </si>
  <si>
    <t>WK52, 2023</t>
  </si>
  <si>
    <t>2023-12-25</t>
  </si>
  <si>
    <t xml:space="preserve"> 2024 WK52</t>
  </si>
  <si>
    <t>2024</t>
  </si>
  <si>
    <t>Q4, 2023</t>
  </si>
  <si>
    <t>JAN, 2024</t>
  </si>
  <si>
    <t>WK1, 2024</t>
  </si>
  <si>
    <t>2024-01-01</t>
  </si>
  <si>
    <t xml:space="preserve"> 2025 WK01</t>
  </si>
  <si>
    <t>WK2, 2024</t>
  </si>
  <si>
    <t>2024-01-08</t>
  </si>
  <si>
    <t xml:space="preserve"> 2025 WK02</t>
  </si>
  <si>
    <t>WK3, 2024</t>
  </si>
  <si>
    <t>2024-01-15</t>
  </si>
  <si>
    <t xml:space="preserve"> 2025 WK03</t>
  </si>
  <si>
    <t>WK4, 2024</t>
  </si>
  <si>
    <t>2024-01-22</t>
  </si>
  <si>
    <t xml:space="preserve"> 2025 WK04</t>
  </si>
  <si>
    <t>FEB, 2024</t>
  </si>
  <si>
    <t>WK5, 2024</t>
  </si>
  <si>
    <t>2024-01-29</t>
  </si>
  <si>
    <t xml:space="preserve"> 2025 WK05</t>
  </si>
  <si>
    <t>WK6, 2024</t>
  </si>
  <si>
    <t>2024-02-05</t>
  </si>
  <si>
    <t xml:space="preserve"> 2025 WK06</t>
  </si>
  <si>
    <t>WK7, 2024</t>
  </si>
  <si>
    <t>2024-02-12</t>
  </si>
  <si>
    <t xml:space="preserve"> 2025 WK07</t>
  </si>
  <si>
    <t>WK8, 2024</t>
  </si>
  <si>
    <t>2024-02-19</t>
  </si>
  <si>
    <t xml:space="preserve"> 2025 WK08</t>
  </si>
  <si>
    <t>WK9, 2024</t>
  </si>
  <si>
    <t>2024-02-26</t>
  </si>
  <si>
    <t xml:space="preserve"> 2025 WK09</t>
  </si>
  <si>
    <t>MAR, 2024</t>
  </si>
  <si>
    <t>WK10, 2024</t>
  </si>
  <si>
    <t>2024-03-04</t>
  </si>
  <si>
    <t xml:space="preserve"> 2025 WK10</t>
  </si>
  <si>
    <t>WK11, 2024</t>
  </si>
  <si>
    <t>2024-03-11</t>
  </si>
  <si>
    <t xml:space="preserve"> 2025 WK11</t>
  </si>
  <si>
    <t>WK12, 2024</t>
  </si>
  <si>
    <t>2024-03-18</t>
  </si>
  <si>
    <t xml:space="preserve"> 2025 WK12</t>
  </si>
  <si>
    <t>WK13, 2024</t>
  </si>
  <si>
    <t>2024-03-25</t>
  </si>
  <si>
    <t xml:space="preserve"> 2025 WK13</t>
  </si>
  <si>
    <t>Q1, 2024</t>
  </si>
  <si>
    <t>APR, 2024</t>
  </si>
  <si>
    <t>WK14, 2024</t>
  </si>
  <si>
    <t>2024-04-01</t>
  </si>
  <si>
    <t xml:space="preserve"> 2025 WK14</t>
  </si>
  <si>
    <t>WK15, 2024</t>
  </si>
  <si>
    <t>2024-04-08</t>
  </si>
  <si>
    <t xml:space="preserve"> 2025 WK15</t>
  </si>
  <si>
    <t>WK16, 2024</t>
  </si>
  <si>
    <t>2024-04-15</t>
  </si>
  <si>
    <t xml:space="preserve"> 2025 WK16</t>
  </si>
  <si>
    <t>WK17, 2024</t>
  </si>
  <si>
    <t>2024-04-22</t>
  </si>
  <si>
    <t xml:space="preserve"> 2025 WK17</t>
  </si>
  <si>
    <t>MAY, 2024</t>
  </si>
  <si>
    <t>WK18, 2024</t>
  </si>
  <si>
    <t>2024-04-29</t>
  </si>
  <si>
    <t xml:space="preserve"> 2025 WK18</t>
  </si>
  <si>
    <t>WK19, 2024</t>
  </si>
  <si>
    <t>2024-05-06</t>
  </si>
  <si>
    <t xml:space="preserve"> 2025 WK19</t>
  </si>
  <si>
    <t>WK20, 2024</t>
  </si>
  <si>
    <t>2024-05-13</t>
  </si>
  <si>
    <t xml:space="preserve"> 2025 WK20</t>
  </si>
  <si>
    <t>WK21, 2024</t>
  </si>
  <si>
    <t>2024-05-20</t>
  </si>
  <si>
    <t xml:space="preserve"> 2025 WK21</t>
  </si>
  <si>
    <t>WK22, 2024</t>
  </si>
  <si>
    <t>2024-05-27</t>
  </si>
  <si>
    <t xml:space="preserve"> 2025 WK22</t>
  </si>
  <si>
    <t>JUN, 2024</t>
  </si>
  <si>
    <t>WK23, 2024</t>
  </si>
  <si>
    <t>2024-06-03</t>
  </si>
  <si>
    <t xml:space="preserve"> 2025 WK23</t>
  </si>
  <si>
    <t>WK24, 2024</t>
  </si>
  <si>
    <t>2024-06-10</t>
  </si>
  <si>
    <t xml:space="preserve"> 2025 WK24</t>
  </si>
  <si>
    <t>WK25, 2024</t>
  </si>
  <si>
    <t>2024-06-17</t>
  </si>
  <si>
    <t xml:space="preserve"> 2025 WK25</t>
  </si>
  <si>
    <t>WK26, 2024</t>
  </si>
  <si>
    <t>2024-06-24</t>
  </si>
  <si>
    <t xml:space="preserve"> 2025 WK26</t>
  </si>
  <si>
    <t>Q2, 2024</t>
  </si>
  <si>
    <t>JUL, 2024</t>
  </si>
  <si>
    <t>WK27, 2024</t>
  </si>
  <si>
    <t>2024-07-01</t>
  </si>
  <si>
    <t xml:space="preserve"> 2025 WK27</t>
  </si>
  <si>
    <t>WK28, 2024</t>
  </si>
  <si>
    <t>2024-07-08</t>
  </si>
  <si>
    <t xml:space="preserve"> 2025 WK28</t>
  </si>
  <si>
    <t>WK29, 2024</t>
  </si>
  <si>
    <t>2024-07-15</t>
  </si>
  <si>
    <t xml:space="preserve"> 2025 WK29</t>
  </si>
  <si>
    <t>WK30, 2024</t>
  </si>
  <si>
    <t>2024-07-22</t>
  </si>
  <si>
    <t xml:space="preserve"> 2025 WK30</t>
  </si>
  <si>
    <t>AUG, 2024</t>
  </si>
  <si>
    <t>WK31, 2024</t>
  </si>
  <si>
    <t>2024-07-29</t>
  </si>
  <si>
    <t xml:space="preserve"> 2025 WK31</t>
  </si>
  <si>
    <t>WK32, 2024</t>
  </si>
  <si>
    <t>2024-08-05</t>
  </si>
  <si>
    <t xml:space="preserve"> 2025 WK32</t>
  </si>
  <si>
    <t>WK33, 2024</t>
  </si>
  <si>
    <t>2024-08-12</t>
  </si>
  <si>
    <t xml:space="preserve"> 2025 WK33</t>
  </si>
  <si>
    <t>WK34, 2024</t>
  </si>
  <si>
    <t>2024-08-19</t>
  </si>
  <si>
    <t xml:space="preserve"> 2025 WK34</t>
  </si>
  <si>
    <t>WK35, 2024</t>
  </si>
  <si>
    <t>2024-08-26</t>
  </si>
  <si>
    <t xml:space="preserve"> 2025 WK35</t>
  </si>
  <si>
    <t>SEP, 2024</t>
  </si>
  <si>
    <t>WK36, 2024</t>
  </si>
  <si>
    <t>2024-09-02</t>
  </si>
  <si>
    <t xml:space="preserve"> 2025 WK36</t>
  </si>
  <si>
    <t>WK37, 2024</t>
  </si>
  <si>
    <t>2024-09-09</t>
  </si>
  <si>
    <t xml:space="preserve"> 2025 WK37</t>
  </si>
  <si>
    <t>WK38, 2024</t>
  </si>
  <si>
    <t>2024-09-16</t>
  </si>
  <si>
    <t xml:space="preserve"> 2025 WK38</t>
  </si>
  <si>
    <t>WK39, 2024</t>
  </si>
  <si>
    <t>2024-09-23</t>
  </si>
  <si>
    <t xml:space="preserve"> 2025 WK39</t>
  </si>
  <si>
    <t>Q3, 2024</t>
  </si>
  <si>
    <t>OCT, 2024</t>
  </si>
  <si>
    <t>WK40, 2024</t>
  </si>
  <si>
    <t>2024-09-30</t>
  </si>
  <si>
    <t xml:space="preserve"> 2025 WK40</t>
  </si>
  <si>
    <t>WK41, 2024</t>
  </si>
  <si>
    <t>2024-10-07</t>
  </si>
  <si>
    <t xml:space="preserve"> 2025 WK41</t>
  </si>
  <si>
    <t>WK42, 2024</t>
  </si>
  <si>
    <t>2024-10-14</t>
  </si>
  <si>
    <t xml:space="preserve"> 2025 WK42</t>
  </si>
  <si>
    <t>WK43, 2024</t>
  </si>
  <si>
    <t>2024-10-21</t>
  </si>
  <si>
    <t xml:space="preserve"> 2025 WK43</t>
  </si>
  <si>
    <t>WK44, 2024</t>
  </si>
  <si>
    <t>2024-10-28</t>
  </si>
  <si>
    <t xml:space="preserve"> 2025 WK44</t>
  </si>
  <si>
    <t>NOV, 2024</t>
  </si>
  <si>
    <t>WK45, 2024</t>
  </si>
  <si>
    <t>2024-11-04</t>
  </si>
  <si>
    <t xml:space="preserve"> 2025 WK45</t>
  </si>
  <si>
    <t>WK46, 2024</t>
  </si>
  <si>
    <t>2024-11-11</t>
  </si>
  <si>
    <t xml:space="preserve"> 2025 WK46</t>
  </si>
  <si>
    <t>WK47, 2024</t>
  </si>
  <si>
    <t>2024-11-18</t>
  </si>
  <si>
    <t xml:space="preserve"> 2025 WK47</t>
  </si>
  <si>
    <t>WK48, 2024</t>
  </si>
  <si>
    <t>2024-11-25</t>
  </si>
  <si>
    <t xml:space="preserve"> 2025 WK48</t>
  </si>
  <si>
    <t>DEC, 2024</t>
  </si>
  <si>
    <t>WK49, 2024</t>
  </si>
  <si>
    <t>2024-12-02</t>
  </si>
  <si>
    <t xml:space="preserve"> 2025 WK49</t>
  </si>
  <si>
    <t>WK50, 2024</t>
  </si>
  <si>
    <t>2024-12-09</t>
  </si>
  <si>
    <t xml:space="preserve"> 2025 WK50</t>
  </si>
  <si>
    <t>WK51, 2024</t>
  </si>
  <si>
    <t>2024-12-16</t>
  </si>
  <si>
    <t xml:space="preserve"> 2025 WK51</t>
  </si>
  <si>
    <t>WK52, 2024</t>
  </si>
  <si>
    <t>2024-12-23</t>
  </si>
  <si>
    <t xml:space="preserve"> 2025 WK52</t>
  </si>
  <si>
    <t>2025</t>
  </si>
  <si>
    <t>Q4, 2024</t>
  </si>
  <si>
    <t>JAN, 2025</t>
  </si>
  <si>
    <t>WK1, 2025</t>
  </si>
  <si>
    <t>2024-12-30</t>
  </si>
  <si>
    <t xml:space="preserve"> 2026 WK01</t>
  </si>
  <si>
    <t>WK2, 2025</t>
  </si>
  <si>
    <t>2025-01-06</t>
  </si>
  <si>
    <t xml:space="preserve"> 2026 WK02</t>
  </si>
  <si>
    <t>WK3, 2025</t>
  </si>
  <si>
    <t>2025-01-13</t>
  </si>
  <si>
    <t xml:space="preserve"> 2026 WK03</t>
  </si>
  <si>
    <t>WK4, 2025</t>
  </si>
  <si>
    <t>2025-01-20</t>
  </si>
  <si>
    <t xml:space="preserve"> 2026 WK04</t>
  </si>
  <si>
    <t>WK5, 2025</t>
  </si>
  <si>
    <t>2025-01-27</t>
  </si>
  <si>
    <t xml:space="preserve"> 2026 WK05</t>
  </si>
  <si>
    <t>FEB, 2025</t>
  </si>
  <si>
    <t>WK6, 2025</t>
  </si>
  <si>
    <t>2025-02-03</t>
  </si>
  <si>
    <t xml:space="preserve"> 2026 WK06</t>
  </si>
  <si>
    <t>WK7, 2025</t>
  </si>
  <si>
    <t>2025-02-10</t>
  </si>
  <si>
    <t xml:space="preserve"> 2026 WK07</t>
  </si>
  <si>
    <t>WK8, 2025</t>
  </si>
  <si>
    <t>2025-02-17</t>
  </si>
  <si>
    <t xml:space="preserve"> 2026 WK08</t>
  </si>
  <si>
    <t>WK9, 2025</t>
  </si>
  <si>
    <t>2025-02-24</t>
  </si>
  <si>
    <t xml:space="preserve"> 2026 WK09</t>
  </si>
  <si>
    <t>MAR, 2025</t>
  </si>
  <si>
    <t>WK10, 2025</t>
  </si>
  <si>
    <t>2025-03-03</t>
  </si>
  <si>
    <t xml:space="preserve"> 2026 WK10</t>
  </si>
  <si>
    <t>WK11, 2025</t>
  </si>
  <si>
    <t>2025-03-10</t>
  </si>
  <si>
    <t xml:space="preserve"> 2026 WK11</t>
  </si>
  <si>
    <t>WK12, 2025</t>
  </si>
  <si>
    <t>2025-03-17</t>
  </si>
  <si>
    <t xml:space="preserve"> 2026 WK12</t>
  </si>
  <si>
    <t>WK13, 2025</t>
  </si>
  <si>
    <t>2025-03-24</t>
  </si>
  <si>
    <t xml:space="preserve"> 2026 WK13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</si>
</sst>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5" formatCode="&quot;$&quot;#,##0_);\(&quot;$&quot;#,##0\)"/>
    <numFmt numFmtId="44" formatCode="_(&quot;$&quot;* #,##0.00_);_(&quot;$&quot;* \(#,##0.00\);_(&quot;$&quot;* &quot;-&quot;??_);_(@_)"/>
    <numFmt numFmtId="43" formatCode="_(* #,##0.00_);_(* \(#,##0.00\);_(* &quot;-&quot;??_);_(@_)"/>
    <numFmt numFmtId="164" formatCode="0.0_);\(0.0\)"/>
    <numFmt numFmtId="165" formatCode="_(* #,##0_);_(* \(#,##0\);_(* &quot;-&quot;??_);_(@_)"/>
    <numFmt numFmtId="166" formatCode="&quot;$&quot;#,##0.00"/>
    <numFmt numFmtId="167" formatCode="_(&quot;$&quot;* #,##0_);_(&quot;$&quot;* \(#,##0\);_(&quot;$&quot;* &quot;-&quot;??_);_(@_)"/>
    <numFmt numFmtId="168" formatCode="#,##0.0,\ &quot;K&quot;"/>
    <numFmt numFmtId="169" formatCode="0.0%"/>
    <numFmt numFmtId="170" formatCode="#,##0.000000000"/>
    <numFmt numFmtId="171" formatCode="_(* #,##0%_);_(* \(#,##0%\);_(* &quot;-&quot;??_);_(@_)"/>
    <numFmt numFmtId="172" formatCode="* #\-##0.0%;#\-##0.0%;* &quot;-&quot;??;"/>
  </numFmts>
  <fonts count="23">
    <font>
      <sz val="11"/>
      <color theme="1"/>
      <name val="Calibri"/>
      <family val="2"/>
      <scheme val="minor"/>
    </font>
    <font>
      <sz val="11"/>
      <color theme="1"/>
      <name val="Arial Narrow"/>
      <family val="2"/>
    </font>
    <font>
      <sz val="11"/>
      <color theme="1"/>
      <name val="Calibri"/>
      <family val="2"/>
      <scheme val="minor"/>
    </font>
    <font>
      <sz val="8"/>
      <name val="Calibri"/>
      <family val="2"/>
      <scheme val="minor"/>
    </font>
    <font>
      <b/>
      <sz val="11"/>
      <color theme="1"/>
      <name val="Calibri"/>
      <family val="2"/>
      <scheme val="minor"/>
    </font>
    <font>
      <sz val="10"/>
      <color theme="1"/>
      <name val="Arial Narrow"/>
      <family val="2"/>
    </font>
    <font>
      <sz val="10"/>
      <color theme="1"/>
      <name val="Calibri"/>
      <family val="2"/>
      <scheme val="minor"/>
    </font>
    <font>
      <sz val="14"/>
      <color theme="1"/>
      <name val="Calibri"/>
      <family val="2"/>
      <scheme val="minor"/>
    </font>
    <font>
      <sz val="11"/>
      <name val="Calibri"/>
      <family val="2"/>
      <scheme val="minor"/>
    </font>
    <font>
      <sz val="16"/>
      <color theme="1"/>
      <name val="Calibri"/>
      <family val="2"/>
      <scheme val="minor"/>
    </font>
    <font>
      <sz val="11"/>
      <color theme="1"/>
      <name val="Calibri"/>
      <family val="2"/>
    </font>
    <font>
      <sz val="11"/>
      <color theme="1"/>
      <name val="Calibri"/>
      <family val="2"/>
      <charset val="128"/>
      <scheme val="minor"/>
    </font>
    <font>
      <b/>
      <sz val="11"/>
      <color theme="0"/>
      <name val="Calibri"/>
      <family val="2"/>
    </font>
    <font>
      <sz val="10"/>
      <name val="Arial"/>
      <family val="2"/>
    </font>
    <font>
      <b/>
      <sz val="16"/>
      <color theme="1" tint="0.249977111117893"/>
      <name val="Calibri"/>
      <family val="2"/>
    </font>
    <font>
      <b/>
      <sz val="18"/>
      <color theme="1" tint="0.499984740745262"/>
      <name val="Calibri"/>
      <family val="2"/>
    </font>
    <font>
      <b/>
      <sz val="11"/>
      <color rgb="FF0000FF"/>
      <name val="Calibri"/>
      <family val="2"/>
    </font>
    <font>
      <b/>
      <sz val="11"/>
      <color theme="1"/>
      <name val="Calibri"/>
      <family val="2"/>
    </font>
    <font>
      <sz val="11"/>
      <color theme="0" tint="-0.249977111117893"/>
      <name val="Calibri"/>
      <family val="2"/>
    </font>
    <font>
      <sz val="11"/>
      <color theme="0" tint="-0.14999847407452621"/>
      <name val="Calibri"/>
      <family val="2"/>
    </font>
    <font>
      <sz val="10"/>
      <name val="Arial Narrow"/>
      <family val="2"/>
    </font>
    <font>
      <sz val="11"/>
      <color theme="4"/>
      <name val="Calibri"/>
      <family val="2"/>
      <scheme val="minor"/>
    </font>
    <font>
      <sz val="6"/>
      <name val="Calibri"/>
      <family val="3"/>
      <charset val="128"/>
      <scheme val="minor"/>
    </font>
  </fonts>
  <fills count="20">
    <fill>
      <patternFill patternType="none"/>
    </fill>
    <fill>
      <patternFill patternType="gray125"/>
    </fill>
    <fill>
      <patternFill patternType="solid">
        <fgColor theme="0" tint="-0.149967955565050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E7B7E0"/>
        <bgColor indexed="64"/>
      </patternFill>
    </fill>
    <fill>
      <patternFill patternType="solid">
        <fgColor rgb="FFBDD7EE"/>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7"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9"/>
        <bgColor indexed="64"/>
      </patternFill>
    </fill>
    <fill>
      <patternFill patternType="solid">
        <fgColor theme="8"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bottom style="thin">
        <color indexed="64"/>
      </bottom>
      <diagonal/>
    </border>
    <border>
      <left/>
      <right/>
      <top style="medium">
        <color theme="4" tint="-0.249977111117893"/>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s>
  <cellStyleXfs count="19">
    <xf numFmtId="0" fontId="0" fillId="0" borderId="0"/>
    <xf numFmtId="10" fontId="2" fillId="0" borderId="0" applyFont="0" applyFill="0" applyBorder="0" applyAlignment="0" applyProtection="0"/>
    <xf numFmtId="164" fontId="2" fillId="2" borderId="0" applyFont="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1" fillId="0" borderId="0">
      <alignment vertical="center"/>
    </xf>
    <xf numFmtId="40" fontId="11" fillId="0" borderId="0" applyFont="0" applyFill="0" applyBorder="0" applyAlignment="0" applyProtection="0">
      <alignment vertical="center"/>
    </xf>
    <xf numFmtId="0" fontId="13" fillId="0" borderId="0"/>
    <xf numFmtId="0" fontId="1"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cellStyleXfs>
  <cellXfs count="95">
    <xf numFmtId="0" fontId="0" fillId="0" borderId="0" xfId="0"/>
    <xf numFmtId="3" fontId="1" fillId="0" borderId="0" xfId="0" applyNumberFormat="1" applyFont="1"/>
    <xf numFmtId="3" fontId="0" fillId="0" borderId="0" xfId="0" applyNumberFormat="1"/>
    <xf numFmtId="0" fontId="6" fillId="0" borderId="0" xfId="0" applyFont="1"/>
    <xf numFmtId="0" fontId="5" fillId="4" borderId="1" xfId="0" applyFont="1" applyFill="1" applyBorder="1"/>
    <xf numFmtId="0" fontId="6" fillId="0" borderId="0" xfId="0" applyFont="1" applyAlignment="1">
      <alignment horizontal="left" wrapText="1"/>
    </xf>
    <xf numFmtId="0" fontId="6" fillId="0" borderId="0" xfId="0" applyFont="1" applyAlignment="1">
      <alignment horizontal="left" vertical="top" wrapText="1"/>
    </xf>
    <xf numFmtId="44" fontId="0" fillId="0" borderId="0" xfId="4" applyFont="1"/>
    <xf numFmtId="3" fontId="1" fillId="0" borderId="0" xfId="0" applyNumberFormat="1" applyFont="1" applyAlignment="1">
      <alignment wrapText="1"/>
    </xf>
    <xf numFmtId="44" fontId="0" fillId="0" borderId="1" xfId="4" applyFont="1" applyBorder="1"/>
    <xf numFmtId="165" fontId="0" fillId="8" borderId="0" xfId="3" applyNumberFormat="1" applyFont="1" applyFill="1"/>
    <xf numFmtId="165" fontId="0" fillId="0" borderId="0" xfId="3" applyNumberFormat="1" applyFont="1"/>
    <xf numFmtId="166" fontId="0" fillId="0" borderId="0" xfId="0" applyNumberFormat="1"/>
    <xf numFmtId="14" fontId="0" fillId="0" borderId="0" xfId="0" applyNumberFormat="1"/>
    <xf numFmtId="0" fontId="0" fillId="0" borderId="0" xfId="0" applyAlignment="1">
      <alignment horizontal="center"/>
    </xf>
    <xf numFmtId="165" fontId="0" fillId="0" borderId="0" xfId="3" applyNumberFormat="1" applyFont="1" applyFill="1"/>
    <xf numFmtId="167" fontId="0" fillId="0" borderId="1" xfId="4" applyNumberFormat="1" applyFont="1" applyBorder="1"/>
    <xf numFmtId="168" fontId="10" fillId="0" borderId="0" xfId="5" applyNumberFormat="1" applyAlignment="1">
      <alignment horizontal="left" indent="1"/>
    </xf>
    <xf numFmtId="0" fontId="0" fillId="11" borderId="0" xfId="0" applyFill="1"/>
    <xf numFmtId="0" fontId="8" fillId="9" borderId="0" xfId="0" applyFont="1" applyFill="1" applyAlignment="1">
      <alignment horizontal="left"/>
    </xf>
    <xf numFmtId="0" fontId="4" fillId="0" borderId="0" xfId="0" applyFont="1"/>
    <xf numFmtId="0" fontId="0" fillId="12" borderId="0" xfId="0" applyFill="1"/>
    <xf numFmtId="5" fontId="0" fillId="12" borderId="2" xfId="0" applyNumberFormat="1" applyFill="1" applyBorder="1"/>
    <xf numFmtId="3" fontId="4" fillId="0" borderId="9" xfId="0" applyNumberFormat="1" applyFont="1" applyBorder="1" applyAlignment="1">
      <alignment wrapText="1"/>
    </xf>
    <xf numFmtId="9" fontId="0" fillId="3" borderId="0" xfId="0" applyNumberFormat="1" applyFill="1" applyAlignment="1">
      <alignment horizontal="center"/>
    </xf>
    <xf numFmtId="165" fontId="0" fillId="9" borderId="0" xfId="3" applyNumberFormat="1" applyFont="1" applyFill="1"/>
    <xf numFmtId="165" fontId="0" fillId="0" borderId="0" xfId="0" applyNumberFormat="1"/>
    <xf numFmtId="0" fontId="7" fillId="0" borderId="0" xfId="0" applyFont="1"/>
    <xf numFmtId="3" fontId="0" fillId="8" borderId="0" xfId="0" applyNumberFormat="1" applyFill="1"/>
    <xf numFmtId="0" fontId="0" fillId="9" borderId="0" xfId="0" applyFill="1"/>
    <xf numFmtId="165" fontId="0" fillId="10" borderId="0" xfId="3" applyNumberFormat="1" applyFont="1" applyFill="1"/>
    <xf numFmtId="0" fontId="10" fillId="0" borderId="0" xfId="5"/>
    <xf numFmtId="0" fontId="14" fillId="0" borderId="0" xfId="5" applyFont="1" applyAlignment="1">
      <alignment vertical="center"/>
    </xf>
    <xf numFmtId="0" fontId="15" fillId="0" borderId="0" xfId="5" applyFont="1"/>
    <xf numFmtId="168" fontId="16" fillId="0" borderId="0" xfId="5" applyNumberFormat="1" applyFont="1" applyAlignment="1">
      <alignment horizontal="left" indent="1"/>
    </xf>
    <xf numFmtId="168" fontId="12" fillId="16" borderId="11" xfId="5" applyNumberFormat="1" applyFont="1" applyFill="1" applyBorder="1"/>
    <xf numFmtId="168" fontId="12" fillId="16" borderId="0" xfId="5" applyNumberFormat="1" applyFont="1" applyFill="1" applyAlignment="1">
      <alignment horizontal="center"/>
    </xf>
    <xf numFmtId="0" fontId="10" fillId="0" borderId="0" xfId="5" applyAlignment="1">
      <alignment horizontal="center"/>
    </xf>
    <xf numFmtId="168" fontId="17" fillId="6" borderId="0" xfId="5" applyNumberFormat="1" applyFont="1" applyFill="1" applyAlignment="1">
      <alignment horizontal="left"/>
    </xf>
    <xf numFmtId="169" fontId="17" fillId="6" borderId="0" xfId="6" applyNumberFormat="1" applyFont="1" applyFill="1"/>
    <xf numFmtId="169" fontId="0" fillId="0" borderId="0" xfId="6" applyNumberFormat="1" applyFont="1"/>
    <xf numFmtId="169" fontId="0" fillId="0" borderId="0" xfId="6" applyNumberFormat="1" applyFont="1" applyFill="1"/>
    <xf numFmtId="168" fontId="17" fillId="6" borderId="0" xfId="5" applyNumberFormat="1" applyFont="1" applyFill="1"/>
    <xf numFmtId="168" fontId="10" fillId="0" borderId="0" xfId="5" applyNumberFormat="1"/>
    <xf numFmtId="1" fontId="10" fillId="0" borderId="0" xfId="5" applyNumberFormat="1"/>
    <xf numFmtId="0" fontId="17" fillId="0" borderId="0" xfId="5" applyFont="1" applyAlignment="1">
      <alignment horizontal="right" indent="1"/>
    </xf>
    <xf numFmtId="165" fontId="0" fillId="0" borderId="0" xfId="7" applyNumberFormat="1" applyFont="1"/>
    <xf numFmtId="170" fontId="10" fillId="0" borderId="0" xfId="5" applyNumberFormat="1"/>
    <xf numFmtId="168" fontId="10" fillId="17" borderId="0" xfId="5" applyNumberFormat="1" applyFill="1"/>
    <xf numFmtId="168" fontId="10" fillId="10" borderId="0" xfId="5" applyNumberFormat="1" applyFill="1"/>
    <xf numFmtId="168" fontId="17" fillId="0" borderId="0" xfId="5" applyNumberFormat="1" applyFont="1" applyAlignment="1">
      <alignment horizontal="left"/>
    </xf>
    <xf numFmtId="169" fontId="17" fillId="0" borderId="0" xfId="6" applyNumberFormat="1" applyFont="1" applyFill="1"/>
    <xf numFmtId="0" fontId="10" fillId="0" borderId="4" xfId="5" applyBorder="1"/>
    <xf numFmtId="0" fontId="10" fillId="0" borderId="5" xfId="5" applyBorder="1"/>
    <xf numFmtId="0" fontId="10" fillId="0" borderId="10" xfId="5" applyBorder="1"/>
    <xf numFmtId="0" fontId="18" fillId="0" borderId="0" xfId="5" applyFont="1"/>
    <xf numFmtId="171" fontId="0" fillId="0" borderId="0" xfId="6" applyNumberFormat="1" applyFont="1"/>
    <xf numFmtId="14" fontId="10" fillId="0" borderId="0" xfId="5" applyNumberFormat="1"/>
    <xf numFmtId="168" fontId="17" fillId="15" borderId="0" xfId="5" applyNumberFormat="1" applyFont="1" applyFill="1" applyAlignment="1">
      <alignment horizontal="left"/>
    </xf>
    <xf numFmtId="172" fontId="0" fillId="7" borderId="0" xfId="6" applyNumberFormat="1" applyFont="1" applyFill="1"/>
    <xf numFmtId="172" fontId="0" fillId="0" borderId="0" xfId="6" applyNumberFormat="1" applyFont="1"/>
    <xf numFmtId="9" fontId="10" fillId="0" borderId="0" xfId="5" applyNumberFormat="1"/>
    <xf numFmtId="9" fontId="19" fillId="0" borderId="0" xfId="1" applyNumberFormat="1" applyFont="1"/>
    <xf numFmtId="0" fontId="6" fillId="18" borderId="0" xfId="0" applyFont="1" applyFill="1"/>
    <xf numFmtId="5" fontId="0" fillId="12" borderId="0" xfId="0" applyNumberFormat="1" applyFill="1"/>
    <xf numFmtId="0" fontId="6" fillId="0" borderId="12" xfId="0" applyFont="1" applyBorder="1" applyAlignment="1">
      <alignment horizontal="left" vertical="top" wrapText="1"/>
    </xf>
    <xf numFmtId="5" fontId="0" fillId="12" borderId="14" xfId="0" applyNumberFormat="1" applyFill="1" applyBorder="1"/>
    <xf numFmtId="0" fontId="20" fillId="4" borderId="1" xfId="0" applyFont="1" applyFill="1" applyBorder="1"/>
    <xf numFmtId="0" fontId="20" fillId="4" borderId="6" xfId="0" applyFont="1" applyFill="1" applyBorder="1"/>
    <xf numFmtId="0" fontId="20" fillId="4" borderId="13" xfId="0" applyFont="1" applyFill="1" applyBorder="1"/>
    <xf numFmtId="0" fontId="20" fillId="4" borderId="8" xfId="0" applyFont="1" applyFill="1" applyBorder="1"/>
    <xf numFmtId="5" fontId="0" fillId="7" borderId="2" xfId="0" applyNumberFormat="1" applyFill="1" applyBorder="1"/>
    <xf numFmtId="5" fontId="0" fillId="7" borderId="14" xfId="0" applyNumberFormat="1" applyFill="1" applyBorder="1"/>
    <xf numFmtId="5" fontId="0" fillId="7" borderId="0" xfId="0" applyNumberFormat="1" applyFill="1"/>
    <xf numFmtId="5" fontId="0" fillId="14" borderId="2" xfId="0" applyNumberFormat="1" applyFill="1" applyBorder="1"/>
    <xf numFmtId="5" fontId="0" fillId="14" borderId="14" xfId="0" applyNumberFormat="1" applyFill="1" applyBorder="1"/>
    <xf numFmtId="0" fontId="5" fillId="13" borderId="1" xfId="0" applyFont="1" applyFill="1" applyBorder="1"/>
    <xf numFmtId="3" fontId="20" fillId="13" borderId="1" xfId="0" applyNumberFormat="1" applyFont="1" applyFill="1" applyBorder="1"/>
    <xf numFmtId="0" fontId="20" fillId="13" borderId="1" xfId="0" applyFont="1" applyFill="1" applyBorder="1"/>
    <xf numFmtId="0" fontId="20" fillId="13" borderId="6" xfId="0" applyFont="1" applyFill="1" applyBorder="1"/>
    <xf numFmtId="0" fontId="20" fillId="13" borderId="13" xfId="0" applyFont="1" applyFill="1" applyBorder="1"/>
    <xf numFmtId="0" fontId="20" fillId="13" borderId="8" xfId="0" applyFont="1" applyFill="1" applyBorder="1"/>
    <xf numFmtId="0" fontId="5" fillId="13" borderId="6" xfId="0" applyFont="1" applyFill="1" applyBorder="1"/>
    <xf numFmtId="0" fontId="5" fillId="13" borderId="13" xfId="0" applyFont="1" applyFill="1" applyBorder="1"/>
    <xf numFmtId="0" fontId="5" fillId="13" borderId="8" xfId="0" applyFont="1" applyFill="1" applyBorder="1"/>
    <xf numFmtId="0" fontId="21" fillId="0" borderId="0" xfId="0" applyFont="1"/>
    <xf numFmtId="5" fontId="0" fillId="19" borderId="2" xfId="0" applyNumberFormat="1" applyFill="1" applyBorder="1"/>
    <xf numFmtId="5" fontId="0" fillId="19" borderId="0" xfId="0" applyNumberFormat="1" applyFill="1"/>
    <xf numFmtId="3" fontId="1" fillId="0" borderId="0" xfId="0" pivotButton="1" applyNumberFormat="1" applyFont="1"/>
    <xf numFmtId="3" fontId="1" fillId="0" borderId="0" xfId="0" pivotButton="1" applyNumberFormat="1" applyFont="1" applyAlignment="1">
      <alignment wrapText="1"/>
    </xf>
    <xf numFmtId="0" fontId="9" fillId="5" borderId="6"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8" xfId="0" applyFont="1" applyFill="1" applyBorder="1" applyAlignment="1">
      <alignment horizontal="center" vertical="center"/>
    </xf>
    <xf numFmtId="0" fontId="7" fillId="10" borderId="0" xfId="0" applyFont="1" applyFill="1" applyAlignment="1">
      <alignment horizontal="center"/>
    </xf>
    <xf numFmtId="0" fontId="7" fillId="0" borderId="3" xfId="0" applyFont="1" applyBorder="1" applyAlignment="1">
      <alignment horizontal="center"/>
    </xf>
  </cellXfs>
  <cellStyles count="19">
    <cellStyle name="Comma" xfId="3" builtinId="3"/>
    <cellStyle name="Comma 2" xfId="7" xr:uid="{1B487259-4327-4DA0-863B-22FDFF3A09F8}"/>
    <cellStyle name="Comma 2 2" xfId="9" xr:uid="{B8E0B7DA-CF1E-44D6-BFFD-F2475F5019F0}"/>
    <cellStyle name="Comma 2 2 2" xfId="18" xr:uid="{59C6EBD2-D68C-409D-9E7E-572C05CFA1D1}"/>
    <cellStyle name="Comma 2 3" xfId="13" xr:uid="{22BC23BB-1F77-4A4A-95E3-32053617E615}"/>
    <cellStyle name="Currency" xfId="4" builtinId="4"/>
    <cellStyle name="Currency 2" xfId="17" xr:uid="{366885EB-D6CB-4FC8-9F88-01F53B840526}"/>
    <cellStyle name="KF WoS" xfId="2" xr:uid="{AB18761C-6DD3-47D2-8EF7-9AEC21CE57E3}"/>
    <cellStyle name="Normal" xfId="0" builtinId="0"/>
    <cellStyle name="Normal 2" xfId="5" xr:uid="{EA43DA84-B83F-4A6E-95DD-968C088F80A8}"/>
    <cellStyle name="Normal 2 2" xfId="8" xr:uid="{62DFB4B5-447D-4B92-8A87-C67727BCAAA6}"/>
    <cellStyle name="Normal 2 3" xfId="16" xr:uid="{7548FDC6-B72A-441E-9D65-5E432825718B}"/>
    <cellStyle name="Normal 3" xfId="11" xr:uid="{B1A6918C-AC28-4163-B92E-85A950DEF99C}"/>
    <cellStyle name="Normal 3 2" xfId="12" xr:uid="{446221EC-4822-4BDC-80DC-BFFB2B2AEEF2}"/>
    <cellStyle name="Normal 3 3" xfId="15" xr:uid="{5012F97F-58FA-4C27-833E-77D07BA89565}"/>
    <cellStyle name="Normal 4 2" xfId="10" xr:uid="{6CA1FDF4-E391-4498-80F4-F97396C058A2}"/>
    <cellStyle name="Per cent" xfId="1" builtinId="5" customBuiltin="1"/>
    <cellStyle name="Percent 2" xfId="6" xr:uid="{7A297821-6B66-4EC9-ABDD-83F077409B31}"/>
    <cellStyle name="Percent 2 2" xfId="14" xr:uid="{BCBB9A2C-F20F-451A-AB68-97E930348223}"/>
  </cellStyles>
  <dxfs count="51">
    <dxf>
      <numFmt numFmtId="19" formatCode="m/d/yyyy"/>
    </dxf>
    <dxf>
      <numFmt numFmtId="0" formatCode="General"/>
    </dxf>
    <dxf>
      <font>
        <color theme="0" tint="-0.24994659260841701"/>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wrapText="1"/>
    </dxf>
    <dxf>
      <fill>
        <patternFill patternType="solid">
          <bgColor theme="5" tint="0.79998168889431442"/>
        </patternFill>
      </fill>
    </dxf>
    <dxf>
      <border>
        <bottom style="thin">
          <color indexed="64"/>
        </bottom>
      </border>
    </dxf>
    <dxf>
      <font>
        <name val="Calibri"/>
        <family val="2"/>
        <scheme val="minor"/>
      </font>
    </dxf>
    <dxf>
      <font>
        <name val="Calibri"/>
        <family val="2"/>
        <scheme val="minor"/>
      </font>
    </dxf>
    <dxf>
      <font>
        <name val="Calibri"/>
        <family val="2"/>
        <scheme val="minor"/>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font>
        <name val="Arial Narrow"/>
        <scheme val="none"/>
      </font>
    </dxf>
    <dxf>
      <alignment wrapText="1"/>
    </dxf>
    <dxf>
      <fill>
        <patternFill patternType="solid">
          <bgColor theme="5" tint="0.79998168889431442"/>
        </patternFill>
      </fill>
    </dxf>
    <dxf>
      <border>
        <bottom style="thin">
          <color indexed="64"/>
        </bottom>
      </border>
    </dxf>
    <dxf>
      <font>
        <name val="Calibri"/>
        <family val="2"/>
        <scheme val="minor"/>
      </font>
    </dxf>
    <dxf>
      <font>
        <name val="Calibri"/>
        <family val="2"/>
        <scheme val="minor"/>
      </font>
    </dxf>
    <dxf>
      <font>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microsoft.com/office/2007/relationships/slicerCache" Target="slicerCaches/slicerCache1.xml"/><Relationship Id="rId21" Type="http://schemas.openxmlformats.org/officeDocument/2006/relationships/externalLink" Target="externalLinks/externalLink14.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pivotCacheDefinition" Target="pivotCache/pivotCacheDefinition1.xml"/><Relationship Id="rId33" Type="http://schemas.openxmlformats.org/officeDocument/2006/relationships/calcChain" Target="calcChain.xml"/><Relationship Id="rId38"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sheetMetadata" Target="metadata.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microsoft.com/office/2007/relationships/slicerCache" Target="slicerCaches/slicerCache2.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externalLink" Target="externalLinks/externalLink1.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124</xdr:col>
      <xdr:colOff>445292</xdr:colOff>
      <xdr:row>0</xdr:row>
      <xdr:rowOff>26988</xdr:rowOff>
    </xdr:from>
    <xdr:to>
      <xdr:col>137</xdr:col>
      <xdr:colOff>59531</xdr:colOff>
      <xdr:row>5</xdr:row>
      <xdr:rowOff>164042</xdr:rowOff>
    </xdr:to>
    <mc:AlternateContent xmlns:mc="http://schemas.openxmlformats.org/markup-compatibility/2006" xmlns:a14="http://schemas.microsoft.com/office/drawing/2010/main">
      <mc:Choice Requires="a14">
        <xdr:graphicFrame macro="">
          <xdr:nvGraphicFramePr>
            <xdr:cNvPr id="2" name="Model Name 12">
              <a:extLst>
                <a:ext uri="{FF2B5EF4-FFF2-40B4-BE49-F238E27FC236}">
                  <a16:creationId xmlns:a16="http://schemas.microsoft.com/office/drawing/2014/main" id="{39F2B982-7F9E-41C3-A361-5A68B6E3D9B4}"/>
                </a:ext>
              </a:extLst>
            </xdr:cNvPr>
            <xdr:cNvGraphicFramePr/>
          </xdr:nvGraphicFramePr>
          <xdr:xfrm>
            <a:off x="0" y="0"/>
            <a:ext cx="0" cy="0"/>
          </xdr:xfrm>
          <a:graphic>
            <a:graphicData uri="http://schemas.microsoft.com/office/drawing/2010/slicer">
              <sle:slicer xmlns:sle="http://schemas.microsoft.com/office/drawing/2010/slicer" name="Model Name 12"/>
            </a:graphicData>
          </a:graphic>
        </xdr:graphicFrame>
      </mc:Choice>
      <mc:Fallback xmlns="">
        <xdr:sp macro="" textlink="">
          <xdr:nvSpPr>
            <xdr:cNvPr id="0" name=""/>
            <xdr:cNvSpPr>
              <a:spLocks noTextEdit="1"/>
            </xdr:cNvSpPr>
          </xdr:nvSpPr>
          <xdr:spPr>
            <a:xfrm>
              <a:off x="7782717" y="30163"/>
              <a:ext cx="7242970" cy="10025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119</xdr:col>
      <xdr:colOff>104774</xdr:colOff>
      <xdr:row>0</xdr:row>
      <xdr:rowOff>30164</xdr:rowOff>
    </xdr:from>
    <xdr:to>
      <xdr:col>124</xdr:col>
      <xdr:colOff>354012</xdr:colOff>
      <xdr:row>5</xdr:row>
      <xdr:rowOff>152136</xdr:rowOff>
    </xdr:to>
    <mc:AlternateContent xmlns:mc="http://schemas.openxmlformats.org/markup-compatibility/2006" xmlns:a14="http://schemas.microsoft.com/office/drawing/2010/main">
      <mc:Choice Requires="a14">
        <xdr:graphicFrame macro="">
          <xdr:nvGraphicFramePr>
            <xdr:cNvPr id="3" name="Account 13">
              <a:extLst>
                <a:ext uri="{FF2B5EF4-FFF2-40B4-BE49-F238E27FC236}">
                  <a16:creationId xmlns:a16="http://schemas.microsoft.com/office/drawing/2014/main" id="{3F8E5EC7-0A30-497F-937F-B32D4933DC0E}"/>
                </a:ext>
              </a:extLst>
            </xdr:cNvPr>
            <xdr:cNvGraphicFramePr/>
          </xdr:nvGraphicFramePr>
          <xdr:xfrm>
            <a:off x="0" y="0"/>
            <a:ext cx="0" cy="0"/>
          </xdr:xfrm>
          <a:graphic>
            <a:graphicData uri="http://schemas.microsoft.com/office/drawing/2010/slicer">
              <sle:slicer xmlns:sle="http://schemas.microsoft.com/office/drawing/2010/slicer" name="Account 13"/>
            </a:graphicData>
          </a:graphic>
        </xdr:graphicFrame>
      </mc:Choice>
      <mc:Fallback xmlns="">
        <xdr:sp macro="" textlink="">
          <xdr:nvSpPr>
            <xdr:cNvPr id="0" name=""/>
            <xdr:cNvSpPr>
              <a:spLocks noTextEdit="1"/>
            </xdr:cNvSpPr>
          </xdr:nvSpPr>
          <xdr:spPr>
            <a:xfrm>
              <a:off x="4513262" y="26989"/>
              <a:ext cx="3171826" cy="996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ony.sharepoint.com/Users/1000075782/Desktop/PromoCalendarGenerato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ony.sharepoint.com/Users/1000036881/Documents/WORK/P&amp;C/Promo%20Calendar/NewVersion/PreviousPromoFiles/US/HES-TV/US_Promo%20Calendar%20HES%20-%20TV%20(Master)%20v1.9.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ony.sharepoint.com/Users/1000036881/Documents/WORK/P&amp;C/Promo%20Calendar/NewVersion/PreviousPromoFiles/CA/HES-TV/216%20-%20CAN_Promo%20Calendar%20HES%20-%20TV%20(Master)%20v2.0.xlsm"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sony.sharepoint.com/sites/S006-SNABI/SNAPlanning/PSI/VNS/FCST_FY23/HV/HV-US%20PSI%20FCST%20Book.xlsx" TargetMode="External"/><Relationship Id="rId1" Type="http://schemas.openxmlformats.org/officeDocument/2006/relationships/externalLinkPath" Target="https://sony.sharepoint.com/sites/S006-SNABI/SNAPlanning/PSI/VNS/FCST_FY23/HV/HV-US%20PSI%20FCST%20Book.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ats1\pub1\Vol1\&#22577;&#21578;&#36039;&#26009;\pl97\Pldata.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TMKSV02\IT&#38306;&#36899;\MK&#35506;\2001&#24180;&#24230;&#20107;&#26989;&#35336;&#30011;\&#26368;&#32066;&#29256;\01&#24180;&#24230;BUD&#26126;&#32048;_&#26368;&#32066;&#2925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m.sony.com\sel\Users\1000089518\AppData\Local\Microsoft\Windows\Temporary%20Internet%20Files\Content.Outlook\SFYY8BKO\SIP%20PRICE%20SHEET%20Template%20v4_6j%20-%20HAV.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mojnt1\smoj_home\free\&#32076;&#21942;&#31649;&#29702;&#37096;ITGP&#21454;&#38598;\2001&#24180;&#24230;&#36009;&#22770;&#35211;&#36796;\ITPMK01B_1107&#26412;&#38899;&#2925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TMKSV02\AllITMK\YAMADA\&#38306;&#36899;&#35211;&#36796;\ITPMK00A_2000_0413P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ptkyfss01\jpfss01029\&#20107;&#26989;&#31649;&#29702;&#35506;\&#12487;&#12451;&#12473;&#12463;&#35069;&#36896;\1.%20&#20107;&#26989;&#35336;&#30011;\06_Budget_From_SDAD.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Y:\marketing_europe\HEME\Marketing%20Services\Marketing%20Planning\SMOOTHIE\DSS\2008%204\DSS%20TME%2023.04.2008%20.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IP%20DMP%20Indirect%20PDF%20Creator%20v1.9.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m.sony.com\sel\Users\mbell\Documents\Best%20Buy\Analysis%20and%20Misc\FY17%20NSBP%20Analysis%20(HAV).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43.80.25.10\wrk\SCM\MOC\Essbase\08%202H%20Fct%20Mar%20Fc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eisseberfil02\group\cpe\Pool\CP\FX%20consoli\FY08\Act-fx.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Pdmk2\public\Documents%20and%20Settings\Administrator\&#12487;&#12473;&#12463;&#12488;&#12483;&#12503;\9gatu.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TMKSV01\ITMK&#37096;\KUBOJI\EXCEL\HOME\&#32076;&#21942;&#20225;&#30011;\96KPL\GA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moDashboard"/>
      <sheetName val="CFM"/>
      <sheetName val="PARAMETERS --&gt;"/>
      <sheetName val="PromosStartWeek"/>
      <sheetName val="PromoAccount"/>
      <sheetName val="PromosCategories"/>
      <sheetName val="DATA --&gt;"/>
      <sheetName val="PromosDataMasterLog"/>
      <sheetName val="PromosDataMasterLogPricing"/>
      <sheetName val="PromosDataMAPSURE"/>
      <sheetName val="PromosDataCalendar"/>
      <sheetName val="PromosDataLoadSheet"/>
      <sheetName val="PromosDataHYBRIS"/>
      <sheetName val="PromosDataCombinedLoadSheet"/>
      <sheetName val="PromosDataCombinedHYBRIS"/>
      <sheetName val="TEMPLATES--&gt;"/>
      <sheetName val="Template_PromoCalendar"/>
      <sheetName val="Template_LoadSheet"/>
      <sheetName val="Template_CombinedLoadSheet"/>
      <sheetName val="Template_MAPSURE"/>
      <sheetName val="Template_PromoMasterLog"/>
      <sheetName val="Template_PricingMasterLog"/>
      <sheetName val="Template_PricingMasterLogNEW"/>
      <sheetName val="PromoDetailedChangeLog"/>
      <sheetName val="PromosCalendar"/>
      <sheetName val="Bundles"/>
      <sheetName val="Manual Change Log (Optional)"/>
      <sheetName val="SURE_MAP Violation Roadmap"/>
      <sheetName val="SURE Schedule 1A"/>
      <sheetName val="MAP Schedule 1A"/>
      <sheetName val="Loadsheet - Direct"/>
      <sheetName val="Loadsheet - Indirect"/>
      <sheetName val="PromoCalendarGener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ccount 1 Price Sheet_Model"/>
      <sheetName val="Account 2 Price Sheet_Model"/>
      <sheetName val="TC Table Category"/>
      <sheetName val="LoadSheetLog"/>
      <sheetName val="PriceRow"/>
      <sheetName val="Report Index"/>
      <sheetName val="Short Term Promo"/>
      <sheetName val="Change Log - Manual"/>
      <sheetName val="Bundles"/>
      <sheetName val="Database"/>
      <sheetName val="File Output"/>
      <sheetName val="Model Add"/>
      <sheetName val="Custom Sorting"/>
      <sheetName val="RDD Weeks"/>
      <sheetName val="Lists"/>
      <sheetName val="Calendar Template"/>
      <sheetName val="SURE MAP Template"/>
      <sheetName val="SURE Sub Template"/>
      <sheetName val="MAP Sub Template"/>
      <sheetName val="SRE Model List"/>
      <sheetName val="SURE Schedule 1A"/>
      <sheetName val="MAP Schedule 1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dSheetLog"/>
      <sheetName val="Report Index"/>
      <sheetName val="File Output"/>
      <sheetName val="Model Add"/>
      <sheetName val="Custom Sorting"/>
      <sheetName val="Database"/>
      <sheetName val="Change Log - Manual"/>
      <sheetName val="Bundles"/>
      <sheetName val="Short Term Promo"/>
      <sheetName val="RDD Weeks"/>
      <sheetName val="Lists"/>
      <sheetName val="Calendar Template"/>
      <sheetName val="SURE MAP Template"/>
      <sheetName val="SURE Sub Template"/>
      <sheetName val="MAP Sub Template"/>
      <sheetName val="SRE Model List"/>
      <sheetName val="SURE Schedule 1A"/>
      <sheetName val="MAP Schedule 1A"/>
      <sheetName val="SURE MAP Template (2)"/>
      <sheetName val="ACCOUNT SKU"/>
      <sheetName val="Sheet3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
      <sheetName val="Inventory_CK"/>
      <sheetName val="AI_FCT"/>
      <sheetName val="AI 2F"/>
      <sheetName val="PSI"/>
      <sheetName val="BBY_Increase"/>
      <sheetName val="FY22-23 Monthly Pivot"/>
      <sheetName val="AI 3F"/>
      <sheetName val="1F_Memo"/>
      <sheetName val="11F_Memo"/>
      <sheetName val="10F_Memo"/>
      <sheetName val="9F_Memo"/>
      <sheetName val="Comparison (Model)"/>
      <sheetName val="Promo_PSI (FY23)"/>
      <sheetName val="pivot(summary)"/>
      <sheetName val="Sheet1"/>
      <sheetName val="pivot(summary)_SO"/>
      <sheetName val="pivot(summary)_SI"/>
      <sheetName val="Bundles"/>
      <sheetName val="pivot(sellout model)"/>
      <sheetName val="pivot(sellout dealer)"/>
      <sheetName val="Dealer Mnth Chng (AMZ)"/>
      <sheetName val="Dealer Mnth Chng (BBY)"/>
      <sheetName val="Dealer Mnth Chng (TD)"/>
      <sheetName val="Dealer Mnth Chng (TGT)"/>
      <sheetName val="Dealer Mnth Chng (WMT)"/>
      <sheetName val="Summary Account"/>
      <sheetName val="Summary Segment"/>
      <sheetName val="Weekly Pivot"/>
      <sheetName val="Model PSI"/>
      <sheetName val="Mkt Est"/>
      <sheetName val="psi_npd_weekconversion"/>
      <sheetName val="pivot(summary) old"/>
      <sheetName val="pivot(PSI)"/>
      <sheetName val="pivot(summary) weekly Sony"/>
      <sheetName val="pivot(summary) weekly"/>
      <sheetName val="pivot(summary) monthly Sony"/>
      <sheetName val="Market_Share"/>
      <sheetName val="Market_Share (by model)"/>
      <sheetName val="Model(sellout)"/>
      <sheetName val="pivot(sellout model dealer)"/>
      <sheetName val="Month"/>
      <sheetName val="wk"/>
      <sheetName val="IR Review"/>
      <sheetName val="calendar"/>
      <sheetName val="HV-US PSI FCST Book"/>
      <sheetName val="Promo_PSI"/>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04.XLS"/>
      <sheetName val="PL05.XLS"/>
      <sheetName val="PL06.XLS"/>
      <sheetName val="PL07.XLS"/>
      <sheetName val="PL08.XLS"/>
      <sheetName val="PL09.XLS"/>
      <sheetName val="PL10.XLS"/>
      <sheetName val="PL11.XLS"/>
      <sheetName val="PL12.XLS"/>
      <sheetName val="PL01.XLS"/>
      <sheetName val="PL02.XLS"/>
      <sheetName val="PL03.XLS"/>
      <sheetName val="PL99.XLS"/>
      <sheetName val="DATE"/>
      <sheetName val="Sheet1"/>
      <sheetName val="PL"/>
      <sheetName val="2009-2019台數推移表"/>
      <sheetName val="2009-2019金額推移表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品種一覧"/>
      <sheetName val="サマリー（純売）"/>
      <sheetName val="サマリー（一次純売）"/>
      <sheetName val="モデル別明細"/>
      <sheetName val="品種別PL"/>
      <sheetName val="Instructions"/>
      <sheetName val="del. chart"/>
      <sheetName val="[풠Խ_x0001__x0000_풰Խ昁フ퓀Խ、ッ퓐Խ匁関퓠Խ币_퓰Խ_x0001_"/>
      <sheetName val="[풠Խ_x0001_"/>
      <sheetName val="Allowences"/>
      <sheetName val="물동"/>
      <sheetName val="REAL 1997"/>
      <sheetName val="_풠Խ_x0001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heet Parameters"/>
      <sheetName val="BJ's Wholesale"/>
      <sheetName val="DealerPriceAgreement2"/>
      <sheetName val="Sam's"/>
      <sheetName val="Costco"/>
      <sheetName val="TOYS-R-US"/>
      <sheetName val="Walgreen's"/>
      <sheetName val="Walmart"/>
      <sheetName val="Target"/>
      <sheetName val="Best Buy"/>
      <sheetName val="Sears Holdings"/>
      <sheetName val="Amazon.com, Inc."/>
      <sheetName val="ABC Appliance, Inc."/>
      <sheetName val="Abt Electronics, Inc."/>
      <sheetName val="Adir International, LLC"/>
      <sheetName val="American TV &amp; Appliance"/>
      <sheetName val="B &amp; H"/>
      <sheetName val="Boscov's "/>
      <sheetName val="Brandsmart"/>
      <sheetName val="Conn Appliances, Inc."/>
      <sheetName val="Cowboy"/>
      <sheetName val="Data Vision Computer Video Inc."/>
      <sheetName val="Famsa, Inc."/>
      <sheetName val="DealerPriceAgreement2 (3)"/>
      <sheetName val="Fred Meyer "/>
      <sheetName val="Fry's Electronics, Inc."/>
      <sheetName val="Gregg Appliances, Inc."/>
      <sheetName val="Intercounty Appliance Corp."/>
      <sheetName val="J &amp; R Electronics Inc."/>
      <sheetName val="Magnell Associate, Inc."/>
      <sheetName val="Meijer "/>
      <sheetName val="Micro Electronics, Inc."/>
      <sheetName val="Mid-State Distributing"/>
      <sheetName val="Nationwide of Conn., Inc."/>
      <sheetName val="Nebraska Furniture Mart, Inc."/>
      <sheetName val="Office Depot"/>
      <sheetName val="Office Max"/>
      <sheetName val="P.C. RICHARD &amp; SON, INC."/>
      <sheetName val="Radioshack Corporation"/>
      <sheetName val="R.C. Willey Home Furnishings"/>
      <sheetName val="ShopKo Stores "/>
      <sheetName val="Staples"/>
      <sheetName val="SYX DISTRIBUTION INC."/>
      <sheetName val="The New England Appliance &amp;"/>
      <sheetName val="Video Only, Inc."/>
      <sheetName val="THE ELECTRONIC EXPRESS, INC."/>
      <sheetName val="IndirectPriceSheet"/>
      <sheetName val="Master0"/>
      <sheetName val="Master1"/>
      <sheetName val="Master2"/>
      <sheetName val="Master3a"/>
      <sheetName val="Master3b"/>
      <sheetName val="Master4"/>
      <sheetName val="Master5"/>
      <sheetName val="PPF-MAP"/>
      <sheetName val="Drop Down"/>
      <sheetName val="DiscStrucQuery"/>
      <sheetName val="MasterFileQueries"/>
      <sheetName val="Dealer"/>
      <sheetName val="Instru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比一覧"/>
      <sheetName val="品種別PL"/>
      <sheetName val="用紙B"/>
      <sheetName val="モデル別インプット用紙"/>
      <sheetName val="ITP BGT"/>
    </sheetNames>
    <sheetDataSet>
      <sheetData sheetId="0" refreshError="1"/>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販売状況表"/>
      <sheetName val="C.peripheral"/>
      <sheetName val="miko4"/>
      <sheetName val="用紙B"/>
      <sheetName val="品種一覧"/>
      <sheetName val="品種別前年比"/>
      <sheetName val="モデル別明細"/>
      <sheetName val="品種別PL"/>
      <sheetName val="台数見込"/>
      <sheetName val="4.ﾒｰｶｰ別ｱﾅﾛｸﾞ､ﾃﾞｼﾞﾀﾙ"/>
      <sheetName val="11BMP欧州台数"/>
      <sheetName val="表紙・繰欠金"/>
      <sheetName val="del. chart"/>
      <sheetName val="General Instruc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ND_sheet"/>
      <sheetName val="F0"/>
      <sheetName val="F1"/>
      <sheetName val="F2"/>
      <sheetName val="F3"/>
      <sheetName val="F4-1"/>
      <sheetName val="F4-2"/>
      <sheetName val="F5-1"/>
      <sheetName val="F5-2 (2)"/>
      <sheetName val="F5-2"/>
      <sheetName val="F6"/>
      <sheetName val="HC"/>
      <sheetName val="BS"/>
      <sheetName val="CF"/>
      <sheetName val="RD"/>
      <sheetName val="DATA"/>
      <sheetName val="05上"/>
      <sheetName val="INDEX"/>
      <sheetName val="LIST"/>
      <sheetName val="プルダウン"/>
      <sheetName val="選択肢_他"/>
      <sheetName val="DATA Funding Org"/>
      <sheetName val="Sheet2"/>
      <sheetName val="リスト用"/>
      <sheetName val="④Master"/>
      <sheetName val="RU list"/>
      <sheetName val="為替レート"/>
      <sheetName val="F5-2_(2)"/>
      <sheetName val="DATA_Funding_Org"/>
      <sheetName val="F5-2_(2)1"/>
      <sheetName val="DATA_Funding_Org1"/>
      <sheetName val="F5-2_(2)2"/>
      <sheetName val="DATA_Funding_Org2"/>
      <sheetName val="RU_list"/>
      <sheetName val="G2-1"/>
      <sheetName val="FY22MRP_提出用プラン_0817"/>
      <sheetName val="DATA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sheetData sheetId="29"/>
      <sheetData sheetId="30"/>
      <sheetData sheetId="31"/>
      <sheetData sheetId="32"/>
      <sheetData sheetId="33"/>
      <sheetData sheetId="34" refreshError="1"/>
      <sheetData sheetId="35" refreshError="1"/>
      <sheetData sheetId="36"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SS TME"/>
      <sheetName val="model master"/>
      <sheetName val="Summary-Regular"/>
    </sheetNames>
    <sheetDataSet>
      <sheetData sheetId="0"/>
      <sheetData sheetId="1" refreshError="1"/>
      <sheetData sheetId="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ProfitCenterCatMap"/>
      <sheetName val="DOWNLOADData"/>
      <sheetName val="IndirectSheet"/>
      <sheetName val="Personal Audio"/>
      <sheetName val="Master"/>
      <sheetName val="HAV"/>
      <sheetName val="ILC"/>
    </sheetNames>
    <sheetDataSet>
      <sheetData sheetId="0"/>
      <sheetData sheetId="1"/>
      <sheetData sheetId="2"/>
      <sheetData sheetId="3"/>
      <sheetData sheetId="4"/>
      <sheetData sheetId="5"/>
      <sheetData sheetId="6"/>
      <sheetData sheetId="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Models"/>
      <sheetName val="Run Rates"/>
    </sheetNames>
    <sheetDataSet>
      <sheetData sheetId="0" refreshError="1"/>
      <sheetData sheetId="1"/>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les Forecast (Summary)"/>
      <sheetName val="Sales Forecast (vs BUD)"/>
      <sheetName val="Sales Forecast (vs PY)"/>
      <sheetName val="Currency"/>
      <sheetName val="Source"/>
      <sheetName val="CPL"/>
      <sheetName val="R-CPL"/>
      <sheetName val="設定"/>
      <sheetName val="仕様"/>
      <sheetName val="計算式編集用(Summary)"/>
      <sheetName val="計算式編集用(vs BUD)"/>
      <sheetName val="計算式編集用(vs PY)"/>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y08"/>
      <sheetName val="fy07"/>
      <sheetName val="fy06"/>
      <sheetName val="fy05"/>
      <sheetName val="fy04"/>
      <sheetName val="fy03"/>
      <sheetName val="fy02"/>
      <sheetName val="fy01"/>
      <sheetName val="fy00"/>
      <sheetName val="fy99"/>
      <sheetName val="fy98"/>
      <sheetName val="fy97"/>
      <sheetName val="fy96"/>
      <sheetName val="fy95"/>
      <sheetName val="fy93&amp;94"/>
      <sheetName val="Act-fx"/>
      <sheetName val="PRO.PLAN"/>
      <sheetName val="FY16"/>
      <sheetName val="fy13"/>
      <sheetName val="fy12"/>
      <sheetName val="fy11"/>
      <sheetName val="fy10"/>
      <sheetName val="fy09"/>
      <sheetName val="fy15"/>
      <sheetName val="index"/>
      <sheetName val="Mapping"/>
      <sheetName val="FY17"/>
      <sheetName val="Sheet1"/>
      <sheetName val="Rate"/>
      <sheetName val="SGA_OP"/>
      <sheetName val="Selection List"/>
      <sheetName val="Data Validation"/>
      <sheetName val="IT仕様"/>
      <sheetName val="FY18"/>
      <sheetName val="Fcst反映"/>
      <sheetName val="Act反映"/>
      <sheetName val="Budget rate(FY16)"/>
      <sheetName val="List"/>
      <sheetName val="FX"/>
      <sheetName val="Country Risk"/>
      <sheetName val="FY19"/>
      <sheetName val="Sheet9"/>
      <sheetName val="99.List"/>
      <sheetName val="FY20"/>
      <sheetName val="Category Mapping"/>
      <sheetName val="Fusion BS Nov-19"/>
      <sheetName val="US GAAP vs UK GAAP"/>
      <sheetName val="Total Assets"/>
      <sheetName val="Total Non-Current Liabilities"/>
      <sheetName val="Total Current Liabilities"/>
      <sheetName val="Total Equity"/>
      <sheetName val="Latest Mapping"/>
      <sheetName val="Setting"/>
      <sheetName val="Detail"/>
      <sheetName val="dividend-revised"/>
      <sheetName val="INSTRUCTION"/>
      <sheetName val="①評価項目_メーカー"/>
      <sheetName val="人員計画"/>
      <sheetName val="経費サマリ"/>
      <sheetName val="材S639"/>
      <sheetName val="混S548"/>
      <sheetName val="混S534"/>
      <sheetName val="混S547"/>
      <sheetName val="混S551"/>
      <sheetName val="塗HX係"/>
      <sheetName val="塗97係"/>
      <sheetName val="裁S524"/>
      <sheetName val="裁S677"/>
      <sheetName val="裁S595"/>
      <sheetName val="形S526"/>
      <sheetName val="検S651"/>
      <sheetName val="業推S637"/>
      <sheetName val="共通S867"/>
      <sheetName val="SC準S636"/>
      <sheetName val="品質技術補助"/>
      <sheetName val="製造技術補助"/>
      <sheetName val="設備技術課"/>
      <sheetName val="@"/>
      <sheetName val="原反"/>
      <sheetName val="材料製造課"/>
      <sheetName val="製造1課"/>
      <sheetName val="材料"/>
      <sheetName val="混合"/>
      <sheetName val="97"/>
      <sheetName val="HX"/>
      <sheetName val="裁断"/>
      <sheetName val="形状巻直"/>
      <sheetName val="PC検査"/>
      <sheetName val="業務推進"/>
      <sheetName val="部共通"/>
      <sheetName val="品質技術"/>
      <sheetName val="製造技術"/>
      <sheetName val="設備技術"/>
      <sheetName val="SC準備"/>
      <sheetName val="製造間接"/>
      <sheetName val="BTCM10B 原反直課_DL"/>
      <sheetName val="BTCM20A 原反補助_DL"/>
      <sheetName val="原反TTL"/>
      <sheetName val="材製課"/>
      <sheetName val="1課"/>
      <sheetName val="2課"/>
      <sheetName val="混合係"/>
      <sheetName val="部課共通費按分"/>
      <sheetName val="人件費サマリー"/>
      <sheetName val="経費サマリ②"/>
      <sheetName val="マクロON手順"/>
      <sheetName val="Sales"/>
      <sheetName val="PSI_C"/>
      <sheetName val="Param"/>
      <sheetName val="S1(MDR&amp;PA)"/>
      <sheetName val="Template"/>
      <sheetName val="4因子2水準"/>
      <sheetName val="L9_VtVab"/>
      <sheetName val="1.75um_Sim_DOE_L9"/>
      <sheetName val="{parameters}"/>
      <sheetName val="FY23"/>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RT・LCD価格帯"/>
      <sheetName val="CRT・LCD価格帯 (2)"/>
      <sheetName val="CRT・LCD構成"/>
      <sheetName val="デスク価格帯"/>
      <sheetName val="Graph"/>
      <sheetName val="G99年末"/>
      <sheetName val="G00春"/>
      <sheetName val="G00夏"/>
      <sheetName val="G00夏 (台数)"/>
      <sheetName val="V-Project版工数"/>
      <sheetName val="BOM"/>
      <sheetName val="fy99"/>
      <sheetName val="DATASHT2"/>
      <sheetName val="fy01"/>
      <sheetName val="PCBA-FIXTURE"/>
      <sheetName val="97물량"/>
      <sheetName val="피엘"/>
      <sheetName val="List"/>
      <sheetName val="Price List"/>
      <sheetName val="p0001"/>
      <sheetName val="CTV 02"/>
      <sheetName val="Data Validate"/>
      <sheetName val="TARGET"/>
      <sheetName val="Sheet2"/>
      <sheetName val="Result"/>
      <sheetName val="生販在BSC"/>
      <sheetName val="ディスプレイ生産部名簿"/>
      <sheetName val="del. chart"/>
      <sheetName val="BCT Lookup"/>
      <sheetName val="0.Require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ＧＡ"/>
      <sheetName val="モデル別明細"/>
      <sheetName val="品種別PL"/>
      <sheetName val="Sheet1"/>
      <sheetName val="Sheet2"/>
      <sheetName val="Sheet3"/>
      <sheetName val="直接加工費推移"/>
      <sheetName val="Code"/>
      <sheetName val="EE BOM"/>
      <sheetName val="BOM"/>
      <sheetName val="T-VKP448"/>
      <sheetName val="Q#3839 Indented Bom d"/>
      <sheetName val="材料費"/>
      <sheetName val="勘定科目"/>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sto, Hans" refreshedDate="45666.484642592593" createdVersion="6" refreshedVersion="8" minRefreshableVersion="3" recordCount="2772" xr:uid="{D849A53B-CFAA-46E7-9D35-8B31BD7AF2A5}">
  <cacheSource type="worksheet">
    <worksheetSource name="FINAL_PSI"/>
  </cacheSource>
  <cacheFields count="149">
    <cacheField name="Model Name" numFmtId="0">
      <sharedItems count="50">
        <s v="UBPX800M2B.U2"/>
        <s v="UBPX700B.U2"/>
        <s v="UBPX700MB.UC2"/>
        <s v="BDPS6700B.U2"/>
        <s v="BDPS3700B.UC2"/>
        <s v="BDPBX370B.UC2"/>
        <s v="DVPSR510HBCB.UC2"/>
        <s v="DVPSR210PBCB.UC2"/>
        <s v="BDPS1700B.UC2"/>
        <s v="HTA7000" u="1"/>
        <s v="UBPX700B.UC2" u="1"/>
        <s v="HTA5000M" u="1"/>
        <s v="HTS400" u="1"/>
        <s v="UBPX700/M" u="1"/>
        <s v="BDPS3700" u="1"/>
        <s v="BDPS6700/CA" u="1"/>
        <s v="HTA5000" u="1"/>
        <s v="UBPX700" u="1"/>
        <s v="SAZ9R" u="1"/>
        <s v="HTS200F" u="1"/>
        <s v="HTSD35" u="1"/>
        <s v="DVPSR510H" u="1"/>
        <s v="HTMT300/B" u="1"/>
        <s v="UBPX800M2/CA" u="1"/>
        <s v="HTZ9F" u="1"/>
        <s v="HTS100F" u="1"/>
        <s v="BDPBX370" u="1"/>
        <s v="UBPX1100ES" u="1"/>
        <s v="BDPS6700B.UC2" u="1"/>
        <s v="HTA3000" u="1"/>
        <s v="UBPX800M2" u="1"/>
        <s v="HTS350" u="1"/>
        <s v="HTST5000" u="1"/>
        <s v="HTG700" u="1"/>
        <s v="HTA9" u="1"/>
        <s v="BDPS1700" u="1"/>
        <s v="HTS40R" u="1"/>
        <s v="SASW5" u="1"/>
        <s v="UBPX800M2B.UC2" u="1"/>
        <s v="HTX9000F" u="1"/>
        <s v="DVPSR210P" u="1"/>
        <s v="UBPX1100ESB.UC2" u="1"/>
        <s v="BDPS6700" u="1"/>
        <s v="UBPX700/CA" u="1"/>
        <s v="SARS3S" u="1"/>
        <s v="HTX8500" u="1"/>
        <s v="SASW3" u="1"/>
        <s v="HTSD40" u="1"/>
        <s v="SARS5" u="1"/>
        <s v="HTSC40" u="1"/>
      </sharedItems>
    </cacheField>
    <cacheField name="Predecessor" numFmtId="0">
      <sharedItems count="10">
        <s v="UBPX800M2B.U2"/>
        <s v="UBPX700B.U2"/>
        <s v="UBPX700MB.UC2;UBPX700B.U2"/>
        <s v="BDPS6700B.U2"/>
        <s v="BDPS3700B.UC2"/>
        <s v="BDPBX370B.UC2"/>
        <s v="DVPSR510HBCB.UC2"/>
        <s v="DVPSR210PBCB.UC2"/>
        <s v="BDPS1700B.UC2"/>
        <s v="UBPX1100ESB.UC2" u="1"/>
      </sharedItems>
    </cacheField>
    <cacheField name="Sub Category" numFmtId="0">
      <sharedItems count="2">
        <s v="Home Video"/>
        <s v="Soundbar" u="1"/>
      </sharedItems>
    </cacheField>
    <cacheField name="Seg1" numFmtId="0">
      <sharedItems count="9">
        <s v="4K"/>
        <s v="2K"/>
        <s v="DVD"/>
        <s v="above $800" u="1"/>
        <s v="Subwoofer" u="1"/>
        <s v="Rear" u="1"/>
        <s v="under $199" u="1"/>
        <s v="$200-$399" u="1"/>
        <s v="$400-$799" u="1"/>
      </sharedItems>
    </cacheField>
    <cacheField name="Seg2" numFmtId="0">
      <sharedItems count="4">
        <s v="4K"/>
        <s v="4K Upscale"/>
        <s v="2K"/>
        <s v="DVD"/>
      </sharedItems>
    </cacheField>
    <cacheField name="Series1" numFmtId="0">
      <sharedItems count="36">
        <s v="UBPX800M2"/>
        <s v="UBPX700"/>
        <s v="UBPX700/M"/>
        <s v="BDPS6700"/>
        <s v="BDPS3700"/>
        <s v="BDPBX370"/>
        <s v="DVPSR510H"/>
        <s v="DVPSR210P"/>
        <s v="BDPS1700"/>
        <s v="HTA7000" u="1"/>
        <s v="HTS400" u="1"/>
        <s v="BDPS6700/CA" u="1"/>
        <s v="HTA5000" u="1"/>
        <s v="SAZ9R" u="1"/>
        <s v="HTS200F" u="1"/>
        <s v="HTSD35" u="1"/>
        <s v="HTMT300/B" u="1"/>
        <s v="UBPX800M2/CA" u="1"/>
        <s v="HTZ9F" u="1"/>
        <s v="HTS100F" u="1"/>
        <s v="UBPX1100ES" u="1"/>
        <s v="HTA3000" u="1"/>
        <s v="HTS350" u="1"/>
        <s v="HTST5000" u="1"/>
        <s v="HTG700" u="1"/>
        <s v="HTA9" u="1"/>
        <s v="HTS40R" u="1"/>
        <s v="SASW5" u="1"/>
        <s v="HTX9000F" u="1"/>
        <s v="UBPX700/CA" u="1"/>
        <s v="SARS3S" u="1"/>
        <s v="HTX8500" u="1"/>
        <s v="SASW3" u="1"/>
        <s v="HTSD40" u="1"/>
        <s v="SARS5" u="1"/>
        <s v="HTSC40" u="1"/>
      </sharedItems>
      <fieldGroup par="148"/>
    </cacheField>
    <cacheField name="Series2" numFmtId="0">
      <sharedItems containsNonDate="0" containsString="0" containsBlank="1" count="1">
        <m/>
      </sharedItems>
    </cacheField>
    <cacheField name="SPPG" numFmtId="0">
      <sharedItems containsSemiMixedTypes="0" containsString="0" containsNumber="1" minValue="34.99" maxValue="2499.9899999999898" count="45">
        <n v="329.99"/>
        <n v="259.99"/>
        <n v="119.99"/>
        <n v="89.99"/>
        <n v="44.99"/>
        <n v="34.99"/>
        <n v="74.989999999999895"/>
        <n v="1099.99" u="1"/>
        <n v="749.99" u="1"/>
        <n v="1499.99" u="1"/>
        <n v="59.99" u="1"/>
        <n v="59" u="1"/>
        <n v="109.88" u="1"/>
        <n v="349.99" u="1"/>
        <n v="449.99" u="1"/>
        <n v="39.880000000000003" u="1"/>
        <n v="70" u="1"/>
        <n v="2299.9899999999898" u="1"/>
        <n v="599.99" u="1"/>
        <n v="999.99" u="1"/>
        <n v="1999.99" u="1"/>
        <n v="149.99" u="1"/>
        <n v="199.99" u="1"/>
        <n v="249.99" u="1"/>
        <n v="65" u="1"/>
        <n v="2499.9899999999898" u="1"/>
        <n v="1299.99" u="1"/>
        <n v="189" u="1"/>
        <n v="1699.99" u="1"/>
        <n v="64.989999999999895" u="1"/>
        <n v="299.99" u="1"/>
        <n v="399.99" u="1"/>
        <n v="129.99" u="1"/>
        <n v="499.99" u="1"/>
        <n v="179" u="1"/>
        <n v="229.99" u="1"/>
        <n v="699.99" u="1"/>
        <n v="1399.99" u="1"/>
        <n v="899.99" u="1"/>
        <n v="1799.99" u="1"/>
        <n v="80" u="1"/>
        <n v="109.99" u="1"/>
        <n v="109" u="1"/>
        <n v="279.99" u="1"/>
        <n v="89.88" u="1"/>
      </sharedItems>
    </cacheField>
    <cacheField name="Account" numFmtId="0">
      <sharedItems count="22">
        <s v="Amazon"/>
        <s v="Best Buy"/>
        <s v="Military"/>
        <s v="Others US"/>
        <s v="Regionals"/>
        <s v="Target"/>
        <s v="Tech Data"/>
        <s v="Walmart"/>
        <s v="D2C"/>
        <s v="London DG CA" u="1"/>
        <s v="Costco CA" u="1"/>
        <s v="Amazon CA" u="1"/>
        <s v="Best Buy CA" u="1"/>
        <s v="BJ'S Wholesale" u="1"/>
        <s v="Loblaws CA" u="1"/>
        <s v="Synnex CA" u="1"/>
        <s v="Costco" u="1"/>
        <s v="Source CA" u="1"/>
        <s v="Others CA" u="1"/>
        <s v="Walmart CA" u="1"/>
        <s v="Tech Data CA" u="1"/>
        <s v="Sam's Club" u="1"/>
      </sharedItems>
    </cacheField>
    <cacheField name="Region" numFmtId="0">
      <sharedItems count="2">
        <s v="US"/>
        <s v="CA" u="1"/>
      </sharedItems>
    </cacheField>
    <cacheField name="Version" numFmtId="0">
      <sharedItems count="6">
        <s v="OB"/>
        <s v="Live"/>
        <s v="PF"/>
        <s v="LE"/>
        <s v="PY"/>
        <s v="PPY"/>
      </sharedItems>
    </cacheField>
    <cacheField name="Keyfigure" numFmtId="0">
      <sharedItems count="13">
        <s v="IR"/>
        <s v="Sell In"/>
        <s v="Sell Out"/>
        <s v="Channel Inv"/>
        <s v="WoS"/>
        <s v="Commit"/>
        <s v="IR-Input"/>
        <s v="Version/Weeks(Sell-In)"/>
        <s v="Overwrite(Sell-In)"/>
        <s v="Overwrite/Version(Sell Out)"/>
        <s v="Overwrite(Inv)"/>
        <s v="In Stock %"/>
        <s v="Memo"/>
      </sharedItems>
    </cacheField>
    <cacheField name="FY23 010-JAN" numFmtId="0">
      <sharedItems containsString="0" containsBlank="1" containsNumber="1" minValue="-363595" maxValue="110566"/>
    </cacheField>
    <cacheField name="FY23 011-FEB" numFmtId="0">
      <sharedItems containsString="0" containsBlank="1" containsNumber="1" minValue="-363502" maxValue="110803"/>
    </cacheField>
    <cacheField name="FY23 012-MAR" numFmtId="0">
      <sharedItems containsString="0" containsBlank="1" containsNumber="1" minValue="-363458" maxValue="110719"/>
    </cacheField>
    <cacheField name="FY24 001-APR" numFmtId="0">
      <sharedItems containsString="0" containsBlank="1" containsNumber="1" minValue="-363432" maxValue="110697"/>
    </cacheField>
    <cacheField name="FY24 002-MAY" numFmtId="0">
      <sharedItems containsString="0" containsBlank="1" containsNumber="1" minValue="-363440" maxValue="110622"/>
    </cacheField>
    <cacheField name="FY24 003-JUN" numFmtId="0">
      <sharedItems containsString="0" containsBlank="1" containsNumber="1" minValue="-363472" maxValue="110590"/>
    </cacheField>
    <cacheField name="FY24 004-JUL" numFmtId="0">
      <sharedItems containsString="0" containsBlank="1" containsNumber="1" minValue="-363569" maxValue="110506"/>
    </cacheField>
    <cacheField name="FY24 005-AUG" numFmtId="0">
      <sharedItems containsString="0" containsBlank="1" containsNumber="1" minValue="-363277" maxValue="110540"/>
    </cacheField>
    <cacheField name="FY24 006-SEP" numFmtId="0">
      <sharedItems containsString="0" containsBlank="1" containsNumber="1" minValue="-363220" maxValue="110604"/>
    </cacheField>
    <cacheField name="FY24 007-OCT" numFmtId="0">
      <sharedItems containsString="0" containsBlank="1" containsNumber="1" minValue="-363128" maxValue="110630"/>
    </cacheField>
    <cacheField name="FY24 008-NOV" numFmtId="0">
      <sharedItems containsString="0" containsBlank="1" containsNumber="1" minValue="-363215" maxValue="110705"/>
    </cacheField>
    <cacheField name="FY24 009-DEC" numFmtId="0">
      <sharedItems containsString="0" containsBlank="1" containsNumber="1" minValue="-363506" maxValue="110557"/>
    </cacheField>
    <cacheField name="FY24 010-JAN" numFmtId="0">
      <sharedItems containsString="0" containsBlank="1" containsNumber="1" minValue="-363595" maxValue="110566"/>
    </cacheField>
    <cacheField name="FY24 011-FEB" numFmtId="0">
      <sharedItems containsString="0" containsBlank="1" containsNumber="1" minValue="-363502" maxValue="110803"/>
    </cacheField>
    <cacheField name="FY24 012-MAR" numFmtId="0">
      <sharedItems containsString="0" containsBlank="1" containsNumber="1" minValue="-363458" maxValue="110719"/>
    </cacheField>
    <cacheField name="FY25 001-APR" numFmtId="0">
      <sharedItems containsString="0" containsBlank="1" containsNumber="1" minValue="-363432" maxValue="110697"/>
    </cacheField>
    <cacheField name="FY25 002-MAY" numFmtId="0">
      <sharedItems containsString="0" containsBlank="1" containsNumber="1" minValue="-363440" maxValue="110622"/>
    </cacheField>
    <cacheField name="FY25 003-JUN" numFmtId="0">
      <sharedItems containsString="0" containsBlank="1" containsNumber="1" minValue="-363472" maxValue="110590"/>
    </cacheField>
    <cacheField name="FY25 004-JUL" numFmtId="0">
      <sharedItems containsString="0" containsBlank="1" containsNumber="1" minValue="-363569" maxValue="110497"/>
    </cacheField>
    <cacheField name="FY25 005-AUG" numFmtId="0">
      <sharedItems containsString="0" containsBlank="1" containsNumber="1" minValue="-363277" maxValue="110490"/>
    </cacheField>
    <cacheField name="FY25 006-SEP" numFmtId="0">
      <sharedItems containsString="0" containsBlank="1" containsNumber="1" containsInteger="1" minValue="-136752" maxValue="110490"/>
    </cacheField>
    <cacheField name="FY23 Q4" numFmtId="0">
      <sharedItems containsString="0" containsBlank="1" containsNumber="1" minValue="-363458" maxValue="110719"/>
    </cacheField>
    <cacheField name="FY24 Q1" numFmtId="0">
      <sharedItems containsString="0" containsBlank="1" containsNumber="1" minValue="-363472" maxValue="110590"/>
    </cacheField>
    <cacheField name="FY24 Q2" numFmtId="0">
      <sharedItems containsString="0" containsBlank="1" containsNumber="1" minValue="-363220" maxValue="110604"/>
    </cacheField>
    <cacheField name="FY24 Q3" numFmtId="0">
      <sharedItems containsString="0" containsBlank="1" containsNumber="1" minValue="-363506" maxValue="110557"/>
    </cacheField>
    <cacheField name="FY24 Q4" numFmtId="0">
      <sharedItems containsString="0" containsBlank="1" containsNumber="1" minValue="-363458" maxValue="110719"/>
    </cacheField>
    <cacheField name="FY25 Q1" numFmtId="0">
      <sharedItems containsString="0" containsBlank="1" containsNumber="1" minValue="-363472" maxValue="110590"/>
    </cacheField>
    <cacheField name="FY25 Q2" numFmtId="0">
      <sharedItems containsString="0" containsBlank="1" containsNumber="1" containsInteger="1" minValue="-136752" maxValue="110490"/>
    </cacheField>
    <cacheField name="FY24" numFmtId="0">
      <sharedItems containsString="0" containsBlank="1" containsNumber="1" minValue="-363458" maxValue="267975"/>
    </cacheField>
    <cacheField name="2024 WK01" numFmtId="0">
      <sharedItems containsBlank="1" containsMixedTypes="1" containsNumber="1" minValue="-363513" maxValue="110564"/>
    </cacheField>
    <cacheField name="2024 WK02" numFmtId="0">
      <sharedItems containsBlank="1" containsMixedTypes="1" containsNumber="1" minValue="-363556" maxValue="110557"/>
    </cacheField>
    <cacheField name="2024 WK03" numFmtId="0">
      <sharedItems containsString="0" containsBlank="1" containsNumber="1" minValue="-363567" maxValue="110552"/>
    </cacheField>
    <cacheField name="2024 WK04" numFmtId="0">
      <sharedItems containsString="0" containsBlank="1" containsNumber="1" minValue="-363595" maxValue="110566"/>
    </cacheField>
    <cacheField name="2024 WK05" numFmtId="0">
      <sharedItems containsString="0" containsBlank="1" containsNumber="1" minValue="-363625" maxValue="110593"/>
    </cacheField>
    <cacheField name="2024 WK06" numFmtId="0">
      <sharedItems containsString="0" containsBlank="1" containsNumber="1" minValue="-363637" maxValue="110630"/>
    </cacheField>
    <cacheField name="2024 WK07" numFmtId="0">
      <sharedItems containsString="0" containsBlank="1" containsNumber="1" minValue="-363663" maxValue="110700"/>
    </cacheField>
    <cacheField name="2024 WK08" numFmtId="0">
      <sharedItems containsString="0" containsBlank="1" containsNumber="1" minValue="-363557" maxValue="110797"/>
    </cacheField>
    <cacheField name="2024 WK09" numFmtId="0">
      <sharedItems containsString="0" containsBlank="1" containsNumber="1" minValue="-363502" maxValue="110803"/>
    </cacheField>
    <cacheField name="2024 WK10" numFmtId="0">
      <sharedItems containsString="0" containsBlank="1" containsNumber="1" minValue="-363442" maxValue="110808"/>
    </cacheField>
    <cacheField name="2024 WK11" numFmtId="0">
      <sharedItems containsBlank="1" containsMixedTypes="1" containsNumber="1" minValue="-363400" maxValue="110748"/>
    </cacheField>
    <cacheField name="2024 WK12" numFmtId="0">
      <sharedItems containsString="0" containsBlank="1" containsNumber="1" minValue="-363433" maxValue="110749"/>
    </cacheField>
    <cacheField name="2024 WK13" numFmtId="0">
      <sharedItems containsString="0" containsBlank="1" containsNumber="1" minValue="-363458" maxValue="110719"/>
    </cacheField>
    <cacheField name="2024 WK14" numFmtId="0">
      <sharedItems containsBlank="1" containsMixedTypes="1" containsNumber="1" minValue="-363377" maxValue="110696"/>
    </cacheField>
    <cacheField name="2024 WK15" numFmtId="0">
      <sharedItems containsBlank="1" containsMixedTypes="1" containsNumber="1" minValue="-363384" maxValue="110724"/>
    </cacheField>
    <cacheField name="2024 WK16" numFmtId="0">
      <sharedItems containsBlank="1" containsMixedTypes="1" containsNumber="1" minValue="-363409" maxValue="110717"/>
    </cacheField>
    <cacheField name="2024 WK17" numFmtId="0">
      <sharedItems containsBlank="1" containsMixedTypes="1" containsNumber="1" minValue="-363432" maxValue="110697"/>
    </cacheField>
    <cacheField name="2024 WK18" numFmtId="0">
      <sharedItems containsBlank="1" containsMixedTypes="1" containsNumber="1" minValue="-363458" maxValue="110662"/>
    </cacheField>
    <cacheField name="2024 WK19" numFmtId="0">
      <sharedItems containsBlank="1" containsMixedTypes="1" containsNumber="1" minValue="-363442" maxValue="110623"/>
    </cacheField>
    <cacheField name="2024 WK20" numFmtId="0">
      <sharedItems containsBlank="1" containsMixedTypes="1" containsNumber="1" minValue="-363403" maxValue="110588"/>
    </cacheField>
    <cacheField name="2024 WK21" numFmtId="0">
      <sharedItems containsBlank="1" containsMixedTypes="1" containsNumber="1" minValue="-363412" maxValue="110594"/>
    </cacheField>
    <cacheField name="2024 WK22" numFmtId="0">
      <sharedItems containsBlank="1" containsMixedTypes="1" containsNumber="1" minValue="-363440" maxValue="110622"/>
    </cacheField>
    <cacheField name="2024 WK23" numFmtId="0">
      <sharedItems containsBlank="1" containsMixedTypes="1" containsNumber="1" minValue="-363424" maxValue="110631"/>
    </cacheField>
    <cacheField name="2024 WK24" numFmtId="0">
      <sharedItems containsBlank="1" containsMixedTypes="1" containsNumber="1" minValue="-363443" maxValue="110634"/>
    </cacheField>
    <cacheField name="2024 WK25" numFmtId="0">
      <sharedItems containsBlank="1" containsMixedTypes="1" containsNumber="1" minValue="-363455" maxValue="110612"/>
    </cacheField>
    <cacheField name="2024 WK26" numFmtId="0">
      <sharedItems containsBlank="1" containsMixedTypes="1" containsNumber="1" minValue="-363472" maxValue="110590"/>
    </cacheField>
    <cacheField name="2024 WK27" numFmtId="0">
      <sharedItems containsBlank="1" containsMixedTypes="1" containsNumber="1" minValue="-363501" maxValue="110550"/>
    </cacheField>
    <cacheField name="2024 WK28" numFmtId="0">
      <sharedItems containsBlank="1" containsMixedTypes="1" containsNumber="1" minValue="-363520" maxValue="110517"/>
    </cacheField>
    <cacheField name="2024 WK29" numFmtId="0">
      <sharedItems containsString="0" containsBlank="1" containsNumber="1" minValue="-363544" maxValue="110521"/>
    </cacheField>
    <cacheField name="2024 WK30" numFmtId="0">
      <sharedItems containsString="0" containsBlank="1" containsNumber="1" minValue="-363569" maxValue="110506"/>
    </cacheField>
    <cacheField name="2024 WK31" numFmtId="0">
      <sharedItems containsBlank="1" containsMixedTypes="1" containsNumber="1" minValue="-363590" maxValue="110504"/>
    </cacheField>
    <cacheField name="2024 WK32" numFmtId="0">
      <sharedItems containsString="0" containsBlank="1" containsNumber="1" minValue="-363611" maxValue="110491"/>
    </cacheField>
    <cacheField name="2024 WK33" numFmtId="0">
      <sharedItems containsString="0" containsBlank="1" containsNumber="1" minValue="-363486" maxValue="110528"/>
    </cacheField>
    <cacheField name="2024 WK34" numFmtId="0">
      <sharedItems containsBlank="1" containsMixedTypes="1" containsNumber="1" minValue="-363497" maxValue="110529"/>
    </cacheField>
    <cacheField name="2024 WK35" numFmtId="0">
      <sharedItems containsBlank="1" containsMixedTypes="1" containsNumber="1" minValue="-363277" maxValue="110540"/>
    </cacheField>
    <cacheField name="2024 WK36" numFmtId="0">
      <sharedItems containsString="0" containsBlank="1" containsNumber="1" minValue="-363207" maxValue="110537"/>
    </cacheField>
    <cacheField name="2024 WK37" numFmtId="0">
      <sharedItems containsBlank="1" containsMixedTypes="1" containsNumber="1" minValue="-363177" maxValue="110579"/>
    </cacheField>
    <cacheField name="2024 WK38" numFmtId="0">
      <sharedItems containsBlank="1" containsMixedTypes="1" containsNumber="1" minValue="-363196" maxValue="110591"/>
    </cacheField>
    <cacheField name="2024 WK39" numFmtId="0">
      <sharedItems containsBlank="1" containsMixedTypes="1" containsNumber="1" minValue="-363220" maxValue="110604"/>
    </cacheField>
    <cacheField name="2024 WK40" numFmtId="0">
      <sharedItems containsString="0" containsBlank="1" containsNumber="1" minValue="-363121" maxValue="110570"/>
    </cacheField>
    <cacheField name="2024 WK41" numFmtId="0">
      <sharedItems containsString="0" containsBlank="1" containsNumber="1" minValue="-363265" maxValue="110598"/>
    </cacheField>
    <cacheField name="2024 WK42" numFmtId="0">
      <sharedItems containsString="0" containsBlank="1" containsNumber="1" minValue="-363172" maxValue="110560"/>
    </cacheField>
    <cacheField name="2024 WK43" numFmtId="0">
      <sharedItems containsBlank="1" containsMixedTypes="1" containsNumber="1" minValue="-363113" maxValue="110628"/>
    </cacheField>
    <cacheField name="2024 WK44" numFmtId="0">
      <sharedItems containsBlank="1" containsMixedTypes="1" containsNumber="1" minValue="-363128" maxValue="110630"/>
    </cacheField>
    <cacheField name="2024 WK45" numFmtId="0">
      <sharedItems containsString="0" containsBlank="1" containsNumber="1" minValue="-363116" maxValue="110570"/>
    </cacheField>
    <cacheField name="2024 WK46" numFmtId="0">
      <sharedItems containsBlank="1" containsMixedTypes="1" containsNumber="1" minValue="-363140" maxValue="110490"/>
    </cacheField>
    <cacheField name="2024 WK47" numFmtId="0">
      <sharedItems containsString="0" containsBlank="1" containsNumber="1" minValue="-363179" maxValue="110490"/>
    </cacheField>
    <cacheField name="2024 WK48" numFmtId="0">
      <sharedItems containsBlank="1" containsMixedTypes="1" containsNumber="1" minValue="-363215" maxValue="110705"/>
    </cacheField>
    <cacheField name="2024 WK49" numFmtId="0">
      <sharedItems containsString="0" containsBlank="1" containsNumber="1" minValue="-363393" maxValue="110703"/>
    </cacheField>
    <cacheField name="2024 WK50" numFmtId="0">
      <sharedItems containsBlank="1" containsMixedTypes="1" containsNumber="1" minValue="-363421" maxValue="110569"/>
    </cacheField>
    <cacheField name="2024 WK51" numFmtId="0">
      <sharedItems containsString="0" containsBlank="1" containsNumber="1" minValue="-363464" maxValue="110562"/>
    </cacheField>
    <cacheField name="2024 WK52" numFmtId="0">
      <sharedItems containsBlank="1" containsMixedTypes="1" containsNumber="1" minValue="-363506" maxValue="110557"/>
    </cacheField>
    <cacheField name="2025 WK01" numFmtId="0">
      <sharedItems containsBlank="1" containsMixedTypes="1" containsNumber="1" minValue="-363513" maxValue="110564"/>
    </cacheField>
    <cacheField name="2025 WK02" numFmtId="0">
      <sharedItems containsString="0" containsBlank="1" containsNumber="1" minValue="-363556" maxValue="110554"/>
    </cacheField>
    <cacheField name="2025 WK03" numFmtId="0">
      <sharedItems containsBlank="1" containsMixedTypes="1" containsNumber="1" minValue="-363567" maxValue="110552"/>
    </cacheField>
    <cacheField name="2025 WK04" numFmtId="0">
      <sharedItems containsBlank="1" containsMixedTypes="1" containsNumber="1" minValue="-363595" maxValue="110566"/>
    </cacheField>
    <cacheField name="2025 WK05" numFmtId="0">
      <sharedItems containsBlank="1" containsMixedTypes="1" containsNumber="1" minValue="-363625" maxValue="110593"/>
    </cacheField>
    <cacheField name="2025 WK06" numFmtId="0">
      <sharedItems containsBlank="1" containsMixedTypes="1" containsNumber="1" minValue="-363637" maxValue="110630"/>
    </cacheField>
    <cacheField name="2025 WK07" numFmtId="0">
      <sharedItems containsString="0" containsBlank="1" containsNumber="1" minValue="-363663" maxValue="110700"/>
    </cacheField>
    <cacheField name="2025 WK08" numFmtId="0">
      <sharedItems containsBlank="1" containsMixedTypes="1" containsNumber="1" minValue="-363557" maxValue="110797"/>
    </cacheField>
    <cacheField name="2025 WK09" numFmtId="0">
      <sharedItems containsBlank="1" containsMixedTypes="1" containsNumber="1" minValue="-363502" maxValue="110803"/>
    </cacheField>
    <cacheField name="2025 WK10" numFmtId="0">
      <sharedItems containsBlank="1" containsMixedTypes="1" containsNumber="1" minValue="-363442" maxValue="110808"/>
    </cacheField>
    <cacheField name="2025 WK11" numFmtId="0">
      <sharedItems containsBlank="1" containsMixedTypes="1" containsNumber="1" minValue="-363400" maxValue="110748"/>
    </cacheField>
    <cacheField name="2025 WK12" numFmtId="0">
      <sharedItems containsBlank="1" containsMixedTypes="1" containsNumber="1" minValue="-363433" maxValue="110749"/>
    </cacheField>
    <cacheField name="2025 WK13" numFmtId="0">
      <sharedItems containsBlank="1" containsMixedTypes="1" containsNumber="1" minValue="-363458" maxValue="110719"/>
    </cacheField>
    <cacheField name="2025 WK14" numFmtId="0">
      <sharedItems containsBlank="1" containsMixedTypes="1" containsNumber="1" minValue="-363377" maxValue="110696"/>
    </cacheField>
    <cacheField name="2025 WK15" numFmtId="0">
      <sharedItems containsString="0" containsBlank="1" containsNumber="1" minValue="-363384" maxValue="110724"/>
    </cacheField>
    <cacheField name="2025 WK16" numFmtId="0">
      <sharedItems containsString="0" containsBlank="1" containsNumber="1" minValue="-363409" maxValue="110717"/>
    </cacheField>
    <cacheField name="2025 WK17" numFmtId="0">
      <sharedItems containsString="0" containsBlank="1" containsNumber="1" minValue="-363432" maxValue="110697"/>
    </cacheField>
    <cacheField name="2025 WK18" numFmtId="0">
      <sharedItems containsBlank="1" containsMixedTypes="1" containsNumber="1" minValue="-363458" maxValue="110662"/>
    </cacheField>
    <cacheField name="2025 WK19" numFmtId="0">
      <sharedItems containsString="0" containsBlank="1" containsNumber="1" minValue="-363442" maxValue="110623"/>
    </cacheField>
    <cacheField name="2025 WK20" numFmtId="0">
      <sharedItems containsString="0" containsBlank="1" containsNumber="1" minValue="-363403" maxValue="110588"/>
    </cacheField>
    <cacheField name="2025 WK21" numFmtId="0">
      <sharedItems containsString="0" containsBlank="1" containsNumber="1" minValue="-363412" maxValue="110594"/>
    </cacheField>
    <cacheField name="2025 WK22" numFmtId="0">
      <sharedItems containsString="0" containsBlank="1" containsNumber="1" minValue="-363440" maxValue="110622"/>
    </cacheField>
    <cacheField name="2025 WK23" numFmtId="0">
      <sharedItems containsString="0" containsBlank="1" containsNumber="1" minValue="-363424" maxValue="110631"/>
    </cacheField>
    <cacheField name="2025 WK24" numFmtId="0">
      <sharedItems containsString="0" containsBlank="1" containsNumber="1" minValue="-363443" maxValue="110634"/>
    </cacheField>
    <cacheField name="2025 WK25" numFmtId="0">
      <sharedItems containsString="0" containsBlank="1" containsNumber="1" minValue="-363455" maxValue="110612"/>
    </cacheField>
    <cacheField name="2025 WK26" numFmtId="0">
      <sharedItems containsString="0" containsBlank="1" containsNumber="1" minValue="-363472" maxValue="110590"/>
    </cacheField>
    <cacheField name="2025 WK27" numFmtId="0">
      <sharedItems containsString="0" containsBlank="1" containsNumber="1" minValue="-363501" maxValue="110550"/>
    </cacheField>
    <cacheField name="2025 WK28" numFmtId="0">
      <sharedItems containsString="0" containsBlank="1" containsNumber="1" minValue="-363520" maxValue="110517"/>
    </cacheField>
    <cacheField name="2025 WK29" numFmtId="0">
      <sharedItems containsString="0" containsBlank="1" containsNumber="1" minValue="-363544" maxValue="110500"/>
    </cacheField>
    <cacheField name="2025 WK30" numFmtId="0">
      <sharedItems containsString="0" containsBlank="1" containsNumber="1" minValue="-363569" maxValue="110497"/>
    </cacheField>
    <cacheField name="2025 WK31" numFmtId="0">
      <sharedItems containsString="0" containsBlank="1" containsNumber="1" minValue="-363590" maxValue="110490"/>
    </cacheField>
    <cacheField name="2025 WK32" numFmtId="0">
      <sharedItems containsString="0" containsBlank="1" containsNumber="1" minValue="-363611" maxValue="110490"/>
    </cacheField>
    <cacheField name="2025 WK33" numFmtId="0">
      <sharedItems containsString="0" containsBlank="1" containsNumber="1" minValue="-363486" maxValue="110490"/>
    </cacheField>
    <cacheField name="2025 WK34" numFmtId="0">
      <sharedItems containsString="0" containsBlank="1" containsNumber="1" minValue="-363497" maxValue="110490"/>
    </cacheField>
    <cacheField name="2025 WK35" numFmtId="0">
      <sharedItems containsString="0" containsBlank="1" containsNumber="1" minValue="-363277" maxValue="110490"/>
    </cacheField>
    <cacheField name="2025 WK36" numFmtId="0">
      <sharedItems containsString="0" containsBlank="1" containsNumber="1" minValue="-136743" maxValue="110490"/>
    </cacheField>
    <cacheField name="2025 WK37" numFmtId="0">
      <sharedItems containsString="0" containsBlank="1" containsNumber="1" minValue="-136746" maxValue="110490"/>
    </cacheField>
    <cacheField name="2025 WK38" numFmtId="0">
      <sharedItems containsString="0" containsBlank="1" containsNumber="1" minValue="-227915" maxValue="110490"/>
    </cacheField>
    <cacheField name="2025 WK39" numFmtId="0">
      <sharedItems containsString="0" containsBlank="1" containsNumber="1" containsInteger="1" minValue="-136752" maxValue="110490"/>
    </cacheField>
    <cacheField name="2025 WK40" numFmtId="0">
      <sharedItems containsString="0" containsBlank="1" containsNumber="1" containsInteger="1" minValue="0" maxValue="5593"/>
    </cacheField>
    <cacheField name="2025 WK41" numFmtId="0">
      <sharedItems containsString="0" containsBlank="1" containsNumber="1" containsInteger="1" minValue="0" maxValue="4073"/>
    </cacheField>
    <cacheField name="2025 WK42" numFmtId="0">
      <sharedItems containsString="0" containsBlank="1" containsNumber="1" containsInteger="1" minValue="0" maxValue="4235"/>
    </cacheField>
    <cacheField name="2025 WK43" numFmtId="0">
      <sharedItems containsString="0" containsBlank="1" containsNumber="1" containsInteger="1" minValue="0" maxValue="4279"/>
    </cacheField>
    <cacheField name="2025 WK44" numFmtId="0">
      <sharedItems containsString="0" containsBlank="1" containsNumber="1" containsInteger="1" minValue="0" maxValue="4694"/>
    </cacheField>
    <cacheField name="2025 WK45" numFmtId="0">
      <sharedItems containsString="0" containsBlank="1" containsNumber="1" containsInteger="1" minValue="0" maxValue="4974"/>
    </cacheField>
    <cacheField name="2025 WK46" numFmtId="0">
      <sharedItems containsString="0" containsBlank="1" containsNumber="1" containsInteger="1" minValue="0" maxValue="5042"/>
    </cacheField>
    <cacheField name="2025 WK47" numFmtId="0">
      <sharedItems containsString="0" containsBlank="1" containsNumber="1" minValue="0" maxValue="4082.65"/>
    </cacheField>
    <cacheField name="2025 WK48" numFmtId="0">
      <sharedItems containsString="0" containsBlank="1" containsNumber="1" containsInteger="1" minValue="0" maxValue="6281"/>
    </cacheField>
    <cacheField name="2025 WK49" numFmtId="0">
      <sharedItems containsString="0" containsBlank="1" containsNumber="1" containsInteger="1" minValue="0" maxValue="6214"/>
    </cacheField>
    <cacheField name="2025 WK50" numFmtId="0">
      <sharedItems containsString="0" containsBlank="1" containsNumber="1" containsInteger="1" minValue="0" maxValue="6440"/>
    </cacheField>
    <cacheField name="2025 WK51" numFmtId="0">
      <sharedItems containsString="0" containsBlank="1" containsNumber="1" containsInteger="1" minValue="0" maxValue="8371"/>
    </cacheField>
    <cacheField name="2025 WK52" numFmtId="0">
      <sharedItems containsString="0" containsBlank="1" containsNumber="1" containsInteger="1" minValue="0" maxValue="7503"/>
    </cacheField>
    <cacheField name="列1" numFmtId="0">
      <sharedItems containsString="0" containsBlank="1" containsNumber="1" containsInteger="1" minValue="0" maxValue="0"/>
    </cacheField>
    <cacheField name="列12" numFmtId="0">
      <sharedItems containsString="0" containsBlank="1" containsNumber="1" containsInteger="1" minValue="0" maxValue="0"/>
    </cacheField>
    <cacheField name="列122" numFmtId="0">
      <sharedItems containsString="0" containsBlank="1" containsNumber="1" containsInteger="1" minValue="0" maxValue="0"/>
    </cacheField>
    <cacheField name="Series1_2" numFmtId="0" databaseField="0">
      <fieldGroup base="5">
        <discretePr count="36">
          <x v="1"/>
          <x v="2"/>
          <x v="3"/>
          <x v="4"/>
          <x v="5"/>
          <x v="6"/>
          <x v="34"/>
          <x v="34"/>
          <x v="7"/>
          <x v="11"/>
          <x v="12"/>
          <x v="10"/>
          <x v="13"/>
          <x v="14"/>
          <x v="15"/>
          <x v="16"/>
          <x v="17"/>
          <x v="8"/>
          <x v="18"/>
          <x v="19"/>
          <x v="0"/>
          <x v="20"/>
          <x v="21"/>
          <x v="22"/>
          <x v="23"/>
          <x v="24"/>
          <x v="25"/>
          <x v="26"/>
          <x v="27"/>
          <x v="9"/>
          <x v="28"/>
          <x v="29"/>
          <x v="30"/>
          <x v="31"/>
          <x v="32"/>
          <x v="33"/>
        </discretePr>
        <groupItems count="35">
          <s v="UBPX1100ES"/>
          <s v="UBPX800M2"/>
          <s v="UBPX700"/>
          <s v="UBPX700/M"/>
          <s v="BDPS6700"/>
          <s v="BDPS3700"/>
          <s v="BDPBX370"/>
          <s v="BDPS1700"/>
          <s v="UBPX800M2/CA"/>
          <s v="UBPX700/CA"/>
          <s v="BDPS6700/CA"/>
          <s v="HTA7000"/>
          <s v="HTS400"/>
          <s v="HTA5000"/>
          <s v="SAZ9R"/>
          <s v="HTS200F"/>
          <s v="HTSD35"/>
          <s v="HTMT300/B"/>
          <s v="HTZ9F"/>
          <s v="HTS100F"/>
          <s v="HTA3000"/>
          <s v="HTS350"/>
          <s v="HTST5000"/>
          <s v="HTG700"/>
          <s v="HTA9"/>
          <s v="HTS40R"/>
          <s v="SASW5"/>
          <s v="HTX9000F"/>
          <s v="SARS3S"/>
          <s v="HTX8500"/>
          <s v="SASW3"/>
          <s v="HTSD40"/>
          <s v="SARS5"/>
          <s v="HTSC40"/>
          <s v="Group1"/>
        </groupItems>
      </fieldGroup>
    </cacheField>
  </cacheFields>
  <extLst>
    <ext xmlns:x14="http://schemas.microsoft.com/office/spreadsheetml/2009/9/main" uri="{725AE2AE-9491-48be-B2B4-4EB974FC3084}">
      <x14:pivotCacheDefinition pivotCacheId="1257722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2">
  <r>
    <x v="0"/>
    <x v="0"/>
    <x v="0"/>
    <x v="0"/>
    <x v="0"/>
    <x v="0"/>
    <x v="0"/>
    <x v="0"/>
    <x v="0"/>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0"/>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0"/>
    <x v="3"/>
    <m/>
    <m/>
    <m/>
    <n v="8"/>
    <n v="8"/>
    <n v="8"/>
    <n v="8"/>
    <n v="8"/>
    <n v="8"/>
    <n v="8"/>
    <n v="8"/>
    <n v="8"/>
    <n v="8"/>
    <n v="8"/>
    <n v="8"/>
    <n v="8"/>
    <n v="8"/>
    <m/>
    <m/>
    <m/>
    <m/>
    <m/>
    <n v="8"/>
    <n v="8"/>
    <n v="8"/>
    <n v="8"/>
    <n v="8"/>
    <m/>
    <n v="8"/>
    <m/>
    <m/>
    <m/>
    <m/>
    <m/>
    <m/>
    <m/>
    <m/>
    <m/>
    <m/>
    <m/>
    <m/>
    <m/>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m/>
    <m/>
    <m/>
    <m/>
    <m/>
    <m/>
    <m/>
    <m/>
    <m/>
    <m/>
    <m/>
    <m/>
    <m/>
    <m/>
    <m/>
    <m/>
    <m/>
    <m/>
    <m/>
    <m/>
    <m/>
    <m/>
    <m/>
    <m/>
    <m/>
    <m/>
    <m/>
    <m/>
    <m/>
    <m/>
    <m/>
    <m/>
    <m/>
  </r>
  <r>
    <x v="0"/>
    <x v="0"/>
    <x v="0"/>
    <x v="0"/>
    <x v="0"/>
    <x v="0"/>
    <x v="0"/>
    <x v="0"/>
    <x v="0"/>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1"/>
    <x v="3"/>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m/>
    <m/>
    <m/>
    <m/>
    <m/>
    <m/>
    <m/>
    <m/>
    <m/>
    <m/>
    <m/>
    <m/>
    <m/>
    <m/>
    <m/>
    <m/>
  </r>
  <r>
    <x v="0"/>
    <x v="0"/>
    <x v="0"/>
    <x v="0"/>
    <x v="0"/>
    <x v="0"/>
    <x v="0"/>
    <x v="0"/>
    <x v="0"/>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0"/>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2"/>
    <x v="3"/>
    <m/>
    <n v="8"/>
    <n v="8"/>
    <n v="8"/>
    <n v="8"/>
    <m/>
    <n v="8"/>
    <n v="8"/>
    <m/>
    <m/>
    <m/>
    <m/>
    <m/>
    <m/>
    <m/>
    <m/>
    <m/>
    <m/>
    <m/>
    <m/>
    <m/>
    <n v="8"/>
    <m/>
    <m/>
    <m/>
    <m/>
    <m/>
    <m/>
    <m/>
    <m/>
    <m/>
    <m/>
    <m/>
    <n v="8"/>
    <n v="8"/>
    <n v="8"/>
    <n v="8"/>
    <n v="8"/>
    <n v="8"/>
    <n v="8"/>
    <n v="8"/>
    <n v="8"/>
    <n v="8"/>
    <n v="8"/>
    <n v="8"/>
    <n v="8"/>
    <n v="8"/>
    <n v="8"/>
    <n v="8"/>
    <m/>
    <n v="8"/>
    <m/>
    <m/>
    <m/>
    <m/>
    <n v="8"/>
    <n v="8"/>
    <n v="8"/>
    <n v="8"/>
    <n v="8"/>
    <n v="8"/>
    <n v="8"/>
    <n v="8"/>
    <n v="8"/>
    <n v="8"/>
    <n v="8"/>
    <m/>
    <m/>
    <n v="8"/>
    <n v="8"/>
    <n v="8"/>
    <m/>
    <m/>
    <n v="8"/>
    <n v="8"/>
    <m/>
    <m/>
    <m/>
    <m/>
    <m/>
    <m/>
    <m/>
    <m/>
    <m/>
    <m/>
    <m/>
    <m/>
    <m/>
    <m/>
    <m/>
    <m/>
    <m/>
    <m/>
    <m/>
    <m/>
    <m/>
    <m/>
    <m/>
    <m/>
    <m/>
    <m/>
    <m/>
    <m/>
    <m/>
    <m/>
    <m/>
    <m/>
    <m/>
    <m/>
    <m/>
    <m/>
    <m/>
    <m/>
    <m/>
    <m/>
    <m/>
    <m/>
    <m/>
    <m/>
    <m/>
    <m/>
    <m/>
    <m/>
    <m/>
    <m/>
    <m/>
    <m/>
    <m/>
    <m/>
    <m/>
    <m/>
    <m/>
    <m/>
    <m/>
    <m/>
    <m/>
  </r>
  <r>
    <x v="0"/>
    <x v="0"/>
    <x v="0"/>
    <x v="0"/>
    <x v="0"/>
    <x v="0"/>
    <x v="0"/>
    <x v="0"/>
    <x v="0"/>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0"/>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0"/>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0"/>
    <x v="0"/>
    <x v="3"/>
    <x v="3"/>
    <n v="8"/>
    <n v="8"/>
    <n v="8"/>
    <n v="8"/>
    <n v="8"/>
    <n v="8"/>
    <n v="8"/>
    <n v="8"/>
    <n v="8"/>
    <n v="8"/>
    <n v="8"/>
    <n v="0"/>
    <n v="8"/>
    <n v="8"/>
    <n v="8"/>
    <n v="8"/>
    <n v="8"/>
    <n v="8"/>
    <n v="8"/>
    <n v="8"/>
    <n v="8"/>
    <n v="8"/>
    <n v="8"/>
    <n v="8"/>
    <n v="0"/>
    <n v="8"/>
    <n v="8"/>
    <n v="8"/>
    <n v="8"/>
    <n v="8"/>
    <n v="8"/>
    <n v="8"/>
    <n v="8"/>
    <n v="8"/>
    <n v="8"/>
    <n v="8"/>
    <n v="8"/>
    <n v="8"/>
    <n v="8"/>
    <n v="8"/>
    <n v="8"/>
    <n v="8"/>
    <n v="8"/>
    <n v="8"/>
    <n v="8"/>
    <n v="8"/>
    <n v="8"/>
    <n v="8"/>
    <n v="8"/>
    <n v="0"/>
    <n v="8"/>
    <n v="8"/>
    <n v="8"/>
    <n v="8"/>
    <n v="8"/>
    <n v="8"/>
    <n v="8"/>
    <n v="8"/>
    <n v="8"/>
    <n v="8"/>
    <n v="8"/>
    <n v="8"/>
    <n v="8"/>
    <n v="8"/>
    <n v="8"/>
    <n v="8"/>
    <n v="0"/>
    <n v="8"/>
    <n v="8"/>
    <n v="8"/>
    <n v="8"/>
    <n v="0"/>
    <n v="8"/>
    <n v="8"/>
    <n v="8"/>
    <n v="0"/>
    <n v="8"/>
    <n v="8"/>
    <n v="8"/>
    <n v="8"/>
    <n v="0"/>
    <n v="8"/>
    <n v="8"/>
    <n v="8"/>
    <n v="8"/>
    <n v="8"/>
    <n v="8"/>
    <n v="8"/>
    <n v="8"/>
    <n v="8"/>
    <n v="8"/>
    <n v="8"/>
    <n v="8"/>
    <n v="8"/>
    <n v="8"/>
    <n v="8"/>
    <n v="8"/>
    <n v="8"/>
    <n v="8"/>
    <n v="8"/>
    <n v="8"/>
    <n v="8"/>
    <n v="8"/>
    <n v="8"/>
    <n v="8"/>
    <n v="8"/>
    <n v="8"/>
    <n v="8"/>
    <n v="8"/>
    <n v="8"/>
    <n v="8"/>
    <n v="8"/>
    <n v="8"/>
    <n v="8"/>
    <n v="8"/>
    <n v="8"/>
    <n v="8"/>
    <n v="8"/>
    <n v="8"/>
    <n v="8"/>
    <m/>
    <m/>
    <m/>
    <m/>
    <m/>
    <m/>
    <m/>
    <m/>
    <m/>
    <m/>
    <m/>
    <m/>
    <m/>
    <m/>
    <m/>
    <m/>
  </r>
  <r>
    <x v="0"/>
    <x v="0"/>
    <x v="0"/>
    <x v="0"/>
    <x v="0"/>
    <x v="0"/>
    <x v="0"/>
    <x v="0"/>
    <x v="0"/>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0"/>
    <x v="0"/>
    <x v="0"/>
    <x v="0"/>
    <x v="0"/>
    <x v="0"/>
    <x v="0"/>
    <x v="0"/>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0"/>
    <x v="0"/>
    <x v="0"/>
    <x v="0"/>
    <x v="0"/>
    <x v="0"/>
    <x v="0"/>
    <x v="0"/>
    <x v="0"/>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4"/>
    <x v="0"/>
    <m/>
    <m/>
    <m/>
    <m/>
    <m/>
    <m/>
    <m/>
    <m/>
    <m/>
    <m/>
    <m/>
    <m/>
    <m/>
    <m/>
    <m/>
    <m/>
    <m/>
    <m/>
    <m/>
    <m/>
    <m/>
    <m/>
    <m/>
    <m/>
    <m/>
    <m/>
    <m/>
    <m/>
    <m/>
    <n v="80"/>
    <m/>
    <m/>
    <n v="80"/>
    <n v="50"/>
    <m/>
    <n v="50"/>
    <m/>
    <m/>
    <n v="50"/>
    <n v="50"/>
    <n v="50"/>
    <n v="50"/>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0"/>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4"/>
    <x v="2"/>
    <n v="2"/>
    <m/>
    <n v="2"/>
    <n v="1"/>
    <m/>
    <n v="1"/>
    <m/>
    <m/>
    <m/>
    <m/>
    <m/>
    <m/>
    <m/>
    <m/>
    <m/>
    <m/>
    <m/>
    <m/>
    <m/>
    <m/>
    <m/>
    <n v="4"/>
    <n v="2"/>
    <m/>
    <m/>
    <m/>
    <m/>
    <m/>
    <n v="2"/>
    <m/>
    <m/>
    <m/>
    <n v="2"/>
    <m/>
    <m/>
    <m/>
    <m/>
    <m/>
    <n v="1"/>
    <m/>
    <n v="1"/>
    <m/>
    <n v="1"/>
    <m/>
    <m/>
    <m/>
    <m/>
    <m/>
    <m/>
    <m/>
    <m/>
    <m/>
    <n v="1"/>
    <m/>
    <m/>
    <m/>
    <m/>
    <m/>
    <m/>
    <m/>
    <m/>
    <m/>
    <m/>
    <m/>
    <m/>
    <m/>
    <m/>
    <m/>
    <m/>
    <m/>
    <m/>
    <m/>
    <m/>
    <m/>
    <m/>
    <m/>
    <m/>
    <m/>
    <m/>
    <m/>
    <m/>
    <m/>
    <m/>
    <m/>
    <m/>
    <m/>
    <m/>
    <m/>
    <m/>
    <m/>
    <m/>
    <m/>
    <m/>
    <m/>
    <m/>
    <m/>
    <m/>
    <m/>
    <m/>
    <m/>
    <m/>
    <m/>
    <m/>
    <m/>
    <m/>
    <m/>
    <m/>
    <m/>
    <m/>
    <m/>
    <m/>
    <m/>
    <m/>
    <m/>
    <m/>
    <m/>
    <m/>
    <m/>
    <m/>
    <m/>
    <m/>
    <m/>
    <m/>
    <m/>
    <m/>
    <m/>
    <m/>
    <m/>
    <m/>
    <m/>
    <m/>
    <m/>
    <m/>
    <m/>
    <m/>
    <m/>
  </r>
  <r>
    <x v="0"/>
    <x v="0"/>
    <x v="0"/>
    <x v="0"/>
    <x v="0"/>
    <x v="0"/>
    <x v="0"/>
    <x v="0"/>
    <x v="0"/>
    <x v="0"/>
    <x v="4"/>
    <x v="3"/>
    <n v="17"/>
    <n v="11"/>
    <n v="9"/>
    <n v="9"/>
    <n v="9"/>
    <n v="8"/>
    <n v="8"/>
    <n v="8"/>
    <n v="8"/>
    <n v="8"/>
    <n v="8"/>
    <n v="8"/>
    <n v="8"/>
    <n v="8"/>
    <n v="8"/>
    <n v="8"/>
    <n v="8"/>
    <n v="8"/>
    <n v="8"/>
    <n v="8"/>
    <n v="8"/>
    <n v="9"/>
    <n v="8"/>
    <n v="8"/>
    <n v="8"/>
    <n v="8"/>
    <n v="8"/>
    <n v="8"/>
    <n v="8"/>
    <n v="13"/>
    <n v="15"/>
    <n v="16"/>
    <n v="17"/>
    <n v="17"/>
    <n v="18"/>
    <n v="19"/>
    <n v="11"/>
    <n v="11"/>
    <n v="10"/>
    <n v="10"/>
    <n v="9"/>
    <n v="9"/>
    <n v="8"/>
    <n v="9"/>
    <n v="3413"/>
    <n v="9"/>
    <n v="3413"/>
    <n v="9"/>
    <n v="9"/>
    <n v="9"/>
    <n v="9"/>
    <n v="9"/>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n v="8"/>
    <m/>
    <m/>
    <m/>
    <m/>
    <m/>
    <m/>
    <m/>
    <m/>
    <m/>
    <m/>
    <m/>
    <m/>
    <m/>
    <m/>
    <m/>
    <m/>
  </r>
  <r>
    <x v="0"/>
    <x v="0"/>
    <x v="0"/>
    <x v="0"/>
    <x v="0"/>
    <x v="0"/>
    <x v="0"/>
    <x v="0"/>
    <x v="0"/>
    <x v="0"/>
    <x v="4"/>
    <x v="4"/>
    <m/>
    <n v="18.3"/>
    <n v="45"/>
    <m/>
    <n v="45"/>
    <m/>
    <m/>
    <m/>
    <m/>
    <m/>
    <m/>
    <m/>
    <m/>
    <m/>
    <m/>
    <m/>
    <m/>
    <m/>
    <m/>
    <m/>
    <m/>
    <n v="45"/>
    <m/>
    <m/>
    <m/>
    <m/>
    <m/>
    <m/>
    <m/>
    <n v="32.5"/>
    <n v="37.5"/>
    <n v="40"/>
    <m/>
    <n v="85"/>
    <n v="90"/>
    <n v="47.5"/>
    <n v="27.5"/>
    <n v="18.3"/>
    <n v="25"/>
    <n v="25"/>
    <n v="45"/>
    <n v="45"/>
    <m/>
    <m/>
    <m/>
    <m/>
    <m/>
    <n v="45"/>
    <n v="45"/>
    <n v="45"/>
    <n v="45"/>
    <n v="45"/>
    <m/>
    <m/>
    <m/>
    <m/>
    <m/>
    <m/>
    <m/>
    <m/>
    <m/>
    <m/>
    <m/>
    <m/>
    <m/>
    <m/>
    <m/>
    <m/>
    <m/>
    <m/>
    <m/>
    <m/>
    <m/>
    <m/>
    <m/>
    <m/>
    <m/>
    <m/>
    <m/>
    <m/>
    <m/>
    <m/>
    <m/>
    <m/>
    <m/>
    <m/>
    <m/>
    <m/>
    <m/>
    <m/>
    <m/>
    <m/>
    <m/>
    <m/>
    <m/>
    <m/>
    <m/>
    <m/>
    <m/>
    <m/>
    <m/>
    <m/>
    <m/>
    <m/>
    <m/>
    <m/>
    <m/>
    <m/>
    <m/>
    <m/>
    <m/>
    <m/>
    <m/>
    <m/>
    <m/>
    <m/>
    <m/>
    <m/>
    <m/>
    <m/>
    <m/>
    <m/>
    <m/>
    <m/>
    <m/>
    <m/>
    <m/>
    <m/>
    <m/>
    <m/>
    <m/>
    <m/>
    <m/>
    <m/>
    <m/>
    <m/>
  </r>
  <r>
    <x v="0"/>
    <x v="0"/>
    <x v="0"/>
    <x v="0"/>
    <x v="0"/>
    <x v="0"/>
    <x v="0"/>
    <x v="0"/>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0"/>
    <x v="0"/>
    <x v="5"/>
    <x v="1"/>
    <m/>
    <n v="1050"/>
    <n v="200"/>
    <n v="500"/>
    <n v="450"/>
    <n v="575"/>
    <n v="335"/>
    <n v="355"/>
    <n v="900"/>
    <m/>
    <m/>
    <m/>
    <m/>
    <m/>
    <m/>
    <m/>
    <m/>
    <m/>
    <m/>
    <m/>
    <m/>
    <n v="1250"/>
    <n v="1525"/>
    <n v="1590"/>
    <m/>
    <m/>
    <m/>
    <m/>
    <n v="3115"/>
    <m/>
    <m/>
    <m/>
    <m/>
    <n v="650"/>
    <m/>
    <n v="400"/>
    <m/>
    <m/>
    <n v="200"/>
    <m/>
    <m/>
    <m/>
    <m/>
    <m/>
    <n v="500"/>
    <m/>
    <n v="450"/>
    <m/>
    <m/>
    <m/>
    <m/>
    <m/>
    <n v="575"/>
    <m/>
    <m/>
    <m/>
    <m/>
    <n v="335"/>
    <m/>
    <m/>
    <n v="355"/>
    <m/>
    <m/>
    <m/>
    <m/>
    <n v="900"/>
    <m/>
    <m/>
    <m/>
    <m/>
    <m/>
    <m/>
    <m/>
    <m/>
    <m/>
    <m/>
    <m/>
    <m/>
    <m/>
    <m/>
    <m/>
    <m/>
    <m/>
    <m/>
    <m/>
    <m/>
    <m/>
    <m/>
    <m/>
    <m/>
    <m/>
    <m/>
    <m/>
    <m/>
    <m/>
    <m/>
    <m/>
    <m/>
    <m/>
    <m/>
    <m/>
    <m/>
    <m/>
    <m/>
    <m/>
    <m/>
    <m/>
    <m/>
    <m/>
    <m/>
    <m/>
    <m/>
    <m/>
    <m/>
    <m/>
    <m/>
    <m/>
    <m/>
    <m/>
    <m/>
    <m/>
    <m/>
    <m/>
    <m/>
    <m/>
    <m/>
    <m/>
    <m/>
    <m/>
    <m/>
    <m/>
    <m/>
    <m/>
    <m/>
    <m/>
    <m/>
  </r>
  <r>
    <x v="0"/>
    <x v="0"/>
    <x v="0"/>
    <x v="0"/>
    <x v="0"/>
    <x v="0"/>
    <x v="0"/>
    <x v="0"/>
    <x v="0"/>
    <x v="0"/>
    <x v="5"/>
    <x v="2"/>
    <n v="182"/>
    <n v="272"/>
    <n v="484"/>
    <n v="277"/>
    <n v="333"/>
    <n v="464"/>
    <n v="759"/>
    <n v="418"/>
    <n v="328"/>
    <n v="401"/>
    <n v="441"/>
    <n v="8"/>
    <n v="2"/>
    <m/>
    <n v="2"/>
    <n v="1"/>
    <m/>
    <n v="1"/>
    <m/>
    <m/>
    <m/>
    <n v="938"/>
    <n v="1074"/>
    <n v="1505"/>
    <n v="850"/>
    <n v="4"/>
    <n v="2"/>
    <m/>
    <n v="3433"/>
    <n v="17"/>
    <n v="87"/>
    <n v="61"/>
    <n v="17"/>
    <n v="3"/>
    <n v="16"/>
    <n v="52"/>
    <n v="130"/>
    <n v="71"/>
    <n v="110"/>
    <n v="144"/>
    <n v="122"/>
    <n v="108"/>
    <n v="71"/>
    <n v="71"/>
    <n v="59"/>
    <n v="76"/>
    <n v="91"/>
    <n v="47"/>
    <n v="39"/>
    <n v="66"/>
    <n v="90"/>
    <n v="201"/>
    <n v="131"/>
    <n v="78"/>
    <n v="54"/>
    <n v="155"/>
    <n v="345"/>
    <n v="184"/>
    <n v="75"/>
    <n v="117"/>
    <n v="37"/>
    <n v="108"/>
    <n v="76"/>
    <n v="80"/>
    <n v="77"/>
    <n v="62"/>
    <n v="120"/>
    <n v="69"/>
    <n v="36"/>
    <n v="121"/>
    <n v="78"/>
    <n v="79"/>
    <n v="87"/>
    <n v="80"/>
    <n v="158"/>
    <n v="169"/>
    <n v="34"/>
    <n v="2"/>
    <n v="4"/>
    <n v="1"/>
    <n v="1"/>
    <m/>
    <m/>
    <m/>
    <n v="2"/>
    <m/>
    <m/>
    <m/>
    <m/>
    <m/>
    <n v="1"/>
    <m/>
    <n v="1"/>
    <m/>
    <n v="1"/>
    <m/>
    <m/>
    <m/>
    <m/>
    <m/>
    <m/>
    <m/>
    <m/>
    <m/>
    <n v="1"/>
    <m/>
    <m/>
    <m/>
    <m/>
    <m/>
    <m/>
    <m/>
    <m/>
    <m/>
    <m/>
    <m/>
    <m/>
    <m/>
    <m/>
    <m/>
    <m/>
    <m/>
    <m/>
    <m/>
    <m/>
    <m/>
    <m/>
    <m/>
    <m/>
    <m/>
    <m/>
    <m/>
    <m/>
    <m/>
    <m/>
    <m/>
  </r>
  <r>
    <x v="0"/>
    <x v="0"/>
    <x v="0"/>
    <x v="0"/>
    <x v="0"/>
    <x v="0"/>
    <x v="0"/>
    <x v="0"/>
    <x v="0"/>
    <x v="0"/>
    <x v="5"/>
    <x v="3"/>
    <n v="4"/>
    <n v="574"/>
    <n v="268"/>
    <n v="520"/>
    <n v="415"/>
    <n v="716"/>
    <n v="340"/>
    <n v="319"/>
    <n v="826"/>
    <n v="433"/>
    <n v="11"/>
    <n v="10"/>
    <n v="17"/>
    <n v="11"/>
    <n v="9"/>
    <n v="9"/>
    <n v="9"/>
    <n v="8"/>
    <n v="8"/>
    <n v="8"/>
    <n v="8"/>
    <n v="268"/>
    <n v="716"/>
    <n v="826"/>
    <n v="10"/>
    <n v="9"/>
    <n v="8"/>
    <n v="8"/>
    <n v="9"/>
    <n v="150"/>
    <n v="64"/>
    <n v="12"/>
    <n v="4"/>
    <n v="664"/>
    <n v="660"/>
    <n v="687"/>
    <n v="812"/>
    <n v="574"/>
    <n v="673"/>
    <n v="537"/>
    <n v="376"/>
    <n v="268"/>
    <n v="203"/>
    <n v="141"/>
    <n v="585"/>
    <n v="520"/>
    <n v="1184"/>
    <n v="469"/>
    <n v="435"/>
    <n v="455"/>
    <n v="415"/>
    <n v="495"/>
    <n v="934"/>
    <n v="868"/>
    <n v="716"/>
    <n v="570"/>
    <n v="213"/>
    <n v="449"/>
    <n v="340"/>
    <n v="233"/>
    <n v="763"/>
    <n v="451"/>
    <n v="376"/>
    <n v="319"/>
    <n v="253"/>
    <n v="1120"/>
    <n v="989"/>
    <n v="826"/>
    <n v="770"/>
    <n v="700"/>
    <n v="674"/>
    <n v="512"/>
    <n v="433"/>
    <n v="449"/>
    <n v="301"/>
    <n v="36"/>
    <n v="11"/>
    <n v="5"/>
    <n v="2"/>
    <n v="5"/>
    <n v="10"/>
    <n v="13"/>
    <n v="15"/>
    <n v="16"/>
    <n v="17"/>
    <n v="17"/>
    <n v="18"/>
    <n v="19"/>
    <n v="11"/>
    <n v="11"/>
    <n v="10"/>
    <n v="10"/>
    <n v="9"/>
    <n v="9"/>
    <n v="8"/>
    <n v="9"/>
    <n v="3413"/>
    <n v="9"/>
    <n v="3413"/>
    <n v="9"/>
    <n v="9"/>
    <n v="9"/>
    <n v="9"/>
    <n v="9"/>
    <n v="8"/>
    <n v="8"/>
    <n v="8"/>
    <n v="8"/>
    <n v="8"/>
    <n v="8"/>
    <n v="8"/>
    <n v="8"/>
    <n v="8"/>
    <n v="8"/>
    <n v="8"/>
    <n v="8"/>
    <n v="8"/>
    <n v="8"/>
    <n v="8"/>
    <n v="8"/>
    <m/>
    <m/>
    <m/>
    <m/>
    <m/>
    <m/>
    <m/>
    <m/>
    <m/>
    <m/>
    <m/>
    <m/>
    <m/>
    <m/>
    <m/>
    <m/>
  </r>
  <r>
    <x v="0"/>
    <x v="0"/>
    <x v="0"/>
    <x v="0"/>
    <x v="0"/>
    <x v="0"/>
    <x v="0"/>
    <x v="0"/>
    <x v="0"/>
    <x v="0"/>
    <x v="5"/>
    <x v="4"/>
    <n v="0.1"/>
    <n v="5.2"/>
    <n v="3.6"/>
    <n v="7.8"/>
    <n v="3.4"/>
    <n v="4.0999999999999996"/>
    <n v="4.0999999999999996"/>
    <n v="4.4000000000000004"/>
    <n v="10.3"/>
    <n v="4.9000000000000004"/>
    <n v="6.9"/>
    <n v="25"/>
    <m/>
    <n v="18.3"/>
    <n v="45"/>
    <m/>
    <n v="45"/>
    <m/>
    <m/>
    <m/>
    <m/>
    <n v="3.6"/>
    <n v="4.0999999999999996"/>
    <n v="10.3"/>
    <n v="25"/>
    <n v="45"/>
    <m/>
    <m/>
    <n v="45"/>
    <n v="4.0999999999999996"/>
    <n v="2.1"/>
    <n v="0.3"/>
    <n v="0.1"/>
    <n v="8.8000000000000007"/>
    <n v="6.5"/>
    <n v="6"/>
    <n v="7.3"/>
    <n v="5.2"/>
    <n v="6.5"/>
    <n v="6.2"/>
    <n v="4.9000000000000004"/>
    <n v="3.6"/>
    <n v="3"/>
    <n v="2.2999999999999998"/>
    <n v="9.1999999999999993"/>
    <n v="7.8"/>
    <n v="13.4"/>
    <n v="4.4000000000000004"/>
    <n v="3.8"/>
    <n v="4.0999999999999996"/>
    <n v="3.4"/>
    <n v="3.2"/>
    <n v="5.7"/>
    <n v="5.3"/>
    <n v="4.0999999999999996"/>
    <n v="3.8"/>
    <n v="2"/>
    <n v="5.4"/>
    <n v="4.0999999999999996"/>
    <n v="3.1"/>
    <n v="9.5"/>
    <n v="5.4"/>
    <n v="4.5999999999999996"/>
    <n v="4.4000000000000004"/>
    <n v="3.1"/>
    <n v="13.2"/>
    <n v="12.9"/>
    <n v="10.3"/>
    <n v="8.6999999999999993"/>
    <n v="7.3"/>
    <n v="5.9"/>
    <n v="4.8"/>
    <n v="4.9000000000000004"/>
    <n v="6.1"/>
    <n v="7.2"/>
    <n v="4.3"/>
    <n v="6.9"/>
    <n v="4.2"/>
    <n v="5"/>
    <n v="8.3000000000000007"/>
    <n v="25"/>
    <n v="32.5"/>
    <n v="37.5"/>
    <n v="40"/>
    <m/>
    <n v="85"/>
    <n v="90"/>
    <n v="47.5"/>
    <n v="27.5"/>
    <n v="18.3"/>
    <n v="25"/>
    <n v="25"/>
    <n v="45"/>
    <n v="45"/>
    <m/>
    <m/>
    <m/>
    <m/>
    <m/>
    <n v="45"/>
    <n v="45"/>
    <n v="45"/>
    <n v="45"/>
    <n v="45"/>
    <m/>
    <m/>
    <m/>
    <m/>
    <m/>
    <m/>
    <m/>
    <m/>
    <m/>
    <m/>
    <m/>
    <m/>
    <m/>
    <m/>
    <m/>
    <m/>
    <m/>
    <m/>
    <m/>
    <m/>
    <m/>
    <m/>
    <m/>
    <m/>
    <m/>
    <m/>
    <m/>
    <m/>
    <m/>
    <m/>
    <m/>
    <m/>
  </r>
  <r>
    <x v="1"/>
    <x v="1"/>
    <x v="0"/>
    <x v="0"/>
    <x v="0"/>
    <x v="1"/>
    <x v="0"/>
    <x v="1"/>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0"/>
    <x v="3"/>
    <m/>
    <m/>
    <m/>
    <n v="-2"/>
    <n v="-2"/>
    <n v="-2"/>
    <n v="-2"/>
    <n v="-2"/>
    <n v="-2"/>
    <n v="-2"/>
    <n v="-2"/>
    <n v="-2"/>
    <n v="-2"/>
    <n v="-2"/>
    <n v="-2"/>
    <n v="-2"/>
    <n v="-2"/>
    <m/>
    <m/>
    <m/>
    <m/>
    <m/>
    <n v="-2"/>
    <n v="-2"/>
    <n v="-2"/>
    <n v="-2"/>
    <n v="-2"/>
    <m/>
    <n v="-2"/>
    <m/>
    <m/>
    <m/>
    <m/>
    <m/>
    <m/>
    <m/>
    <m/>
    <m/>
    <m/>
    <m/>
    <m/>
    <m/>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m/>
    <m/>
    <m/>
    <m/>
    <m/>
    <m/>
    <m/>
    <m/>
    <m/>
    <m/>
    <m/>
    <m/>
    <m/>
    <m/>
    <m/>
    <m/>
    <m/>
  </r>
  <r>
    <x v="1"/>
    <x v="1"/>
    <x v="0"/>
    <x v="0"/>
    <x v="0"/>
    <x v="1"/>
    <x v="0"/>
    <x v="1"/>
    <x v="0"/>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1"/>
    <x v="3"/>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r>
  <r>
    <x v="1"/>
    <x v="1"/>
    <x v="0"/>
    <x v="0"/>
    <x v="0"/>
    <x v="1"/>
    <x v="0"/>
    <x v="1"/>
    <x v="0"/>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2"/>
    <x v="3"/>
    <m/>
    <m/>
    <n v="-2"/>
    <n v="-2"/>
    <n v="-2"/>
    <m/>
    <n v="-2"/>
    <n v="-2"/>
    <m/>
    <m/>
    <m/>
    <m/>
    <m/>
    <m/>
    <m/>
    <m/>
    <m/>
    <m/>
    <m/>
    <m/>
    <m/>
    <n v="-2"/>
    <m/>
    <m/>
    <m/>
    <m/>
    <m/>
    <m/>
    <m/>
    <m/>
    <m/>
    <m/>
    <m/>
    <m/>
    <m/>
    <m/>
    <m/>
    <m/>
    <n v="-2"/>
    <n v="-2"/>
    <n v="-2"/>
    <n v="-2"/>
    <n v="-2"/>
    <n v="-2"/>
    <n v="-2"/>
    <n v="-2"/>
    <n v="-2"/>
    <n v="-2"/>
    <n v="-2"/>
    <m/>
    <n v="-2"/>
    <m/>
    <m/>
    <m/>
    <m/>
    <n v="-2"/>
    <n v="-2"/>
    <n v="-2"/>
    <n v="-2"/>
    <n v="-2"/>
    <n v="-2"/>
    <n v="-2"/>
    <n v="-2"/>
    <n v="-2"/>
    <n v="-2"/>
    <n v="-2"/>
    <m/>
    <m/>
    <n v="-2"/>
    <n v="-2"/>
    <n v="-2"/>
    <m/>
    <m/>
    <n v="-2"/>
    <n v="-2"/>
    <m/>
    <m/>
    <m/>
    <m/>
    <m/>
    <m/>
    <m/>
    <m/>
    <m/>
    <m/>
    <m/>
    <m/>
    <m/>
    <m/>
    <m/>
    <m/>
    <m/>
    <m/>
    <m/>
    <m/>
    <m/>
    <m/>
    <m/>
    <m/>
    <m/>
    <m/>
    <m/>
    <m/>
    <m/>
    <m/>
    <m/>
    <m/>
    <m/>
    <m/>
    <m/>
    <m/>
    <m/>
    <m/>
    <m/>
    <m/>
    <m/>
    <m/>
    <m/>
    <m/>
    <m/>
    <m/>
    <m/>
    <m/>
    <m/>
    <m/>
    <m/>
    <m/>
    <m/>
    <m/>
    <m/>
    <m/>
    <m/>
    <m/>
    <m/>
    <m/>
    <m/>
  </r>
  <r>
    <x v="1"/>
    <x v="1"/>
    <x v="0"/>
    <x v="0"/>
    <x v="0"/>
    <x v="1"/>
    <x v="0"/>
    <x v="1"/>
    <x v="0"/>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0"/>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0"/>
    <x v="0"/>
    <x v="3"/>
    <x v="3"/>
    <n v="-2"/>
    <n v="-2"/>
    <n v="-2"/>
    <n v="-2"/>
    <n v="-2"/>
    <n v="-2"/>
    <n v="-2"/>
    <n v="-2"/>
    <n v="-2"/>
    <n v="-2"/>
    <n v="-2"/>
    <n v="0"/>
    <n v="-2"/>
    <n v="-2"/>
    <n v="-2"/>
    <n v="-2"/>
    <n v="-2"/>
    <n v="-2"/>
    <n v="-2"/>
    <n v="-2"/>
    <n v="-2"/>
    <n v="-2"/>
    <n v="-2"/>
    <n v="-2"/>
    <n v="0"/>
    <n v="-2"/>
    <n v="-2"/>
    <n v="-2"/>
    <n v="-2"/>
    <n v="-2"/>
    <n v="-2"/>
    <n v="-2"/>
    <n v="-2"/>
    <n v="-2"/>
    <n v="-2"/>
    <n v="-2"/>
    <n v="-2"/>
    <n v="-2"/>
    <n v="-2"/>
    <n v="-2"/>
    <n v="-2"/>
    <n v="-2"/>
    <n v="-2"/>
    <n v="-2"/>
    <n v="-2"/>
    <n v="-2"/>
    <n v="-2"/>
    <n v="-2"/>
    <n v="-2"/>
    <n v="0"/>
    <n v="-2"/>
    <n v="-2"/>
    <n v="-2"/>
    <n v="-2"/>
    <n v="-2"/>
    <n v="-2"/>
    <n v="-2"/>
    <n v="-2"/>
    <n v="-2"/>
    <n v="-2"/>
    <n v="-2"/>
    <n v="-2"/>
    <n v="-2"/>
    <n v="-2"/>
    <n v="-2"/>
    <n v="-2"/>
    <n v="0"/>
    <n v="-2"/>
    <n v="-2"/>
    <n v="-2"/>
    <n v="-2"/>
    <n v="0"/>
    <n v="-2"/>
    <n v="-2"/>
    <n v="-2"/>
    <n v="0"/>
    <n v="-2"/>
    <n v="-2"/>
    <n v="-2"/>
    <n v="-2"/>
    <n v="0"/>
    <n v="-2"/>
    <n v="-2"/>
    <n v="-2"/>
    <n v="-2"/>
    <n v="-2"/>
    <n v="-2"/>
    <n v="-2"/>
    <n v="-2"/>
    <n v="-2"/>
    <n v="-2"/>
    <n v="-2"/>
    <n v="-2"/>
    <n v="-2"/>
    <n v="-2"/>
    <n v="-2"/>
    <n v="-2"/>
    <n v="-2"/>
    <n v="-2"/>
    <n v="-2"/>
    <n v="-2"/>
    <n v="-2"/>
    <n v="-2"/>
    <n v="-2"/>
    <n v="-2"/>
    <n v="-2"/>
    <n v="-2"/>
    <n v="-2"/>
    <n v="-2"/>
    <n v="-2"/>
    <n v="-2"/>
    <n v="-2"/>
    <n v="-2"/>
    <n v="-2"/>
    <n v="-2"/>
    <n v="-2"/>
    <n v="-2"/>
    <n v="-2"/>
    <n v="-2"/>
    <n v="-2"/>
    <m/>
    <m/>
    <m/>
    <m/>
    <m/>
    <m/>
    <m/>
    <m/>
    <m/>
    <m/>
    <m/>
    <m/>
    <m/>
    <m/>
    <m/>
    <m/>
  </r>
  <r>
    <x v="1"/>
    <x v="1"/>
    <x v="0"/>
    <x v="0"/>
    <x v="0"/>
    <x v="1"/>
    <x v="0"/>
    <x v="1"/>
    <x v="0"/>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1"/>
    <x v="1"/>
    <x v="0"/>
    <x v="0"/>
    <x v="0"/>
    <x v="1"/>
    <x v="0"/>
    <x v="1"/>
    <x v="0"/>
    <x v="0"/>
    <x v="3"/>
    <x v="11"/>
    <m/>
    <m/>
    <m/>
    <m/>
    <m/>
    <m/>
    <m/>
    <m/>
    <m/>
    <m/>
    <m/>
    <m/>
    <m/>
    <m/>
    <m/>
    <m/>
    <m/>
    <m/>
    <m/>
    <m/>
    <m/>
    <m/>
    <m/>
    <m/>
    <m/>
    <m/>
    <m/>
    <m/>
    <m/>
    <m/>
    <n v="1"/>
    <m/>
    <m/>
    <m/>
    <m/>
    <m/>
    <m/>
    <m/>
    <m/>
    <m/>
    <m/>
    <m/>
    <m/>
    <m/>
    <m/>
    <m/>
    <m/>
    <m/>
    <m/>
    <m/>
    <m/>
    <m/>
    <m/>
    <m/>
    <m/>
    <m/>
    <m/>
    <m/>
    <m/>
    <m/>
    <m/>
    <m/>
    <m/>
    <m/>
    <m/>
    <m/>
    <m/>
    <m/>
    <m/>
    <m/>
    <m/>
    <m/>
    <m/>
    <m/>
    <m/>
    <m/>
    <m/>
    <m/>
    <m/>
    <m/>
    <m/>
    <m/>
    <m/>
    <m/>
    <m/>
    <m/>
    <m/>
    <m/>
    <m/>
    <m/>
    <m/>
    <m/>
    <m/>
    <m/>
    <m/>
    <m/>
    <m/>
    <m/>
    <m/>
    <m/>
    <m/>
    <m/>
    <m/>
    <m/>
    <m/>
    <m/>
    <m/>
    <m/>
    <m/>
    <m/>
    <m/>
    <m/>
    <m/>
    <m/>
    <m/>
    <m/>
    <m/>
    <m/>
    <m/>
    <m/>
    <m/>
    <m/>
    <m/>
    <m/>
    <m/>
    <m/>
    <m/>
    <m/>
    <m/>
    <m/>
    <m/>
    <m/>
    <m/>
    <m/>
    <m/>
    <m/>
  </r>
  <r>
    <x v="1"/>
    <x v="1"/>
    <x v="0"/>
    <x v="0"/>
    <x v="0"/>
    <x v="1"/>
    <x v="0"/>
    <x v="1"/>
    <x v="0"/>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4"/>
    <x v="2"/>
    <m/>
    <m/>
    <m/>
    <m/>
    <m/>
    <m/>
    <n v="1"/>
    <m/>
    <m/>
    <m/>
    <m/>
    <m/>
    <m/>
    <m/>
    <m/>
    <m/>
    <m/>
    <m/>
    <m/>
    <m/>
    <m/>
    <m/>
    <m/>
    <n v="1"/>
    <m/>
    <m/>
    <m/>
    <m/>
    <n v="1"/>
    <m/>
    <m/>
    <m/>
    <m/>
    <m/>
    <m/>
    <m/>
    <m/>
    <m/>
    <m/>
    <m/>
    <m/>
    <m/>
    <m/>
    <m/>
    <m/>
    <m/>
    <m/>
    <m/>
    <m/>
    <m/>
    <m/>
    <m/>
    <m/>
    <m/>
    <m/>
    <m/>
    <m/>
    <m/>
    <n v="1"/>
    <m/>
    <m/>
    <m/>
    <m/>
    <m/>
    <m/>
    <m/>
    <m/>
    <m/>
    <m/>
    <m/>
    <m/>
    <m/>
    <m/>
    <m/>
    <m/>
    <m/>
    <m/>
    <m/>
    <m/>
    <m/>
    <m/>
    <m/>
    <m/>
    <m/>
    <m/>
    <m/>
    <m/>
    <m/>
    <m/>
    <m/>
    <m/>
    <m/>
    <m/>
    <m/>
    <m/>
    <m/>
    <m/>
    <m/>
    <m/>
    <m/>
    <m/>
    <m/>
    <m/>
    <m/>
    <m/>
    <m/>
    <m/>
    <m/>
    <m/>
    <m/>
    <m/>
    <m/>
    <m/>
    <m/>
    <m/>
    <m/>
    <m/>
    <m/>
    <m/>
    <m/>
    <m/>
    <m/>
    <m/>
    <m/>
    <m/>
    <m/>
    <m/>
    <m/>
    <m/>
    <m/>
    <m/>
    <m/>
    <m/>
    <m/>
    <m/>
    <m/>
  </r>
  <r>
    <x v="1"/>
    <x v="1"/>
    <x v="0"/>
    <x v="0"/>
    <x v="0"/>
    <x v="1"/>
    <x v="0"/>
    <x v="1"/>
    <x v="0"/>
    <x v="0"/>
    <x v="4"/>
    <x v="3"/>
    <n v="-1"/>
    <n v="-1"/>
    <n v="-1"/>
    <n v="-1"/>
    <n v="-1"/>
    <n v="-1"/>
    <n v="-2"/>
    <n v="-2"/>
    <n v="-2"/>
    <n v="-2"/>
    <n v="-2"/>
    <n v="-2"/>
    <n v="-2"/>
    <n v="-2"/>
    <n v="-2"/>
    <n v="-2"/>
    <n v="-2"/>
    <n v="-2"/>
    <n v="-2"/>
    <n v="-2"/>
    <n v="-2"/>
    <n v="-1"/>
    <n v="-1"/>
    <n v="-2"/>
    <n v="-2"/>
    <n v="-2"/>
    <n v="-2"/>
    <n v="-2"/>
    <n v="-2"/>
    <n v="-1"/>
    <n v="-1"/>
    <n v="-1"/>
    <n v="-1"/>
    <n v="-1"/>
    <n v="-1"/>
    <n v="-1"/>
    <n v="-1"/>
    <n v="-1"/>
    <n v="-1"/>
    <n v="-1"/>
    <n v="-1"/>
    <n v="-1"/>
    <n v="-1"/>
    <n v="-1"/>
    <n v="7091"/>
    <n v="-1"/>
    <n v="7091"/>
    <n v="-1"/>
    <n v="-1"/>
    <n v="-1"/>
    <n v="-1"/>
    <n v="-1"/>
    <n v="-1"/>
    <n v="-1"/>
    <n v="-1"/>
    <n v="-1"/>
    <n v="-1"/>
    <n v="-1"/>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r>
  <r>
    <x v="1"/>
    <x v="1"/>
    <x v="0"/>
    <x v="0"/>
    <x v="0"/>
    <x v="1"/>
    <x v="0"/>
    <x v="1"/>
    <x v="0"/>
    <x v="0"/>
    <x v="4"/>
    <x v="4"/>
    <m/>
    <m/>
    <m/>
    <m/>
    <m/>
    <n v="-5"/>
    <m/>
    <m/>
    <m/>
    <m/>
    <m/>
    <m/>
    <m/>
    <m/>
    <m/>
    <m/>
    <m/>
    <m/>
    <m/>
    <m/>
    <m/>
    <m/>
    <n v="-5"/>
    <m/>
    <m/>
    <m/>
    <m/>
    <m/>
    <m/>
    <m/>
    <m/>
    <m/>
    <m/>
    <m/>
    <m/>
    <m/>
    <m/>
    <m/>
    <m/>
    <m/>
    <m/>
    <m/>
    <m/>
    <m/>
    <m/>
    <m/>
    <m/>
    <m/>
    <m/>
    <m/>
    <m/>
    <m/>
    <m/>
    <n v="-5"/>
    <n v="-5"/>
    <n v="-5"/>
    <n v="-5"/>
    <n v="-5"/>
    <m/>
    <m/>
    <m/>
    <m/>
    <m/>
    <m/>
    <m/>
    <m/>
    <m/>
    <m/>
    <m/>
    <m/>
    <m/>
    <m/>
    <m/>
    <m/>
    <m/>
    <m/>
    <m/>
    <m/>
    <m/>
    <m/>
    <m/>
    <m/>
    <m/>
    <m/>
    <m/>
    <m/>
    <m/>
    <m/>
    <m/>
    <m/>
    <m/>
    <m/>
    <m/>
    <m/>
    <m/>
    <m/>
    <m/>
    <m/>
    <m/>
    <m/>
    <m/>
    <m/>
    <m/>
    <m/>
    <m/>
    <m/>
    <m/>
    <m/>
    <m/>
    <m/>
    <m/>
    <m/>
    <m/>
    <m/>
    <m/>
    <m/>
    <m/>
    <m/>
    <m/>
    <m/>
    <m/>
    <m/>
    <m/>
    <m/>
    <m/>
    <m/>
    <m/>
    <m/>
    <m/>
    <m/>
    <m/>
    <m/>
    <m/>
    <m/>
    <m/>
    <m/>
  </r>
  <r>
    <x v="1"/>
    <x v="1"/>
    <x v="0"/>
    <x v="0"/>
    <x v="0"/>
    <x v="1"/>
    <x v="0"/>
    <x v="1"/>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0"/>
    <x v="0"/>
    <x v="5"/>
    <x v="2"/>
    <m/>
    <m/>
    <m/>
    <m/>
    <m/>
    <m/>
    <m/>
    <m/>
    <m/>
    <n v="1"/>
    <m/>
    <m/>
    <m/>
    <m/>
    <m/>
    <m/>
    <m/>
    <m/>
    <n v="1"/>
    <m/>
    <m/>
    <m/>
    <m/>
    <m/>
    <n v="1"/>
    <m/>
    <m/>
    <n v="1"/>
    <n v="1"/>
    <m/>
    <m/>
    <m/>
    <m/>
    <m/>
    <m/>
    <m/>
    <m/>
    <m/>
    <m/>
    <m/>
    <m/>
    <m/>
    <m/>
    <m/>
    <m/>
    <m/>
    <m/>
    <m/>
    <m/>
    <m/>
    <m/>
    <m/>
    <m/>
    <m/>
    <m/>
    <m/>
    <m/>
    <m/>
    <m/>
    <m/>
    <m/>
    <m/>
    <m/>
    <m/>
    <m/>
    <m/>
    <m/>
    <m/>
    <m/>
    <n v="1"/>
    <m/>
    <m/>
    <m/>
    <m/>
    <m/>
    <m/>
    <m/>
    <m/>
    <m/>
    <m/>
    <m/>
    <m/>
    <m/>
    <m/>
    <m/>
    <m/>
    <m/>
    <m/>
    <m/>
    <m/>
    <m/>
    <m/>
    <m/>
    <m/>
    <m/>
    <m/>
    <m/>
    <m/>
    <m/>
    <m/>
    <m/>
    <m/>
    <m/>
    <m/>
    <m/>
    <m/>
    <m/>
    <m/>
    <m/>
    <m/>
    <n v="1"/>
    <m/>
    <m/>
    <m/>
    <m/>
    <m/>
    <m/>
    <m/>
    <m/>
    <m/>
    <m/>
    <m/>
    <m/>
    <m/>
    <m/>
    <m/>
    <m/>
    <m/>
    <m/>
    <m/>
    <m/>
    <m/>
    <m/>
    <m/>
    <m/>
    <m/>
  </r>
  <r>
    <x v="1"/>
    <x v="1"/>
    <x v="0"/>
    <x v="0"/>
    <x v="0"/>
    <x v="1"/>
    <x v="0"/>
    <x v="1"/>
    <x v="0"/>
    <x v="0"/>
    <x v="5"/>
    <x v="3"/>
    <n v="1"/>
    <n v="1"/>
    <n v="2"/>
    <n v="1"/>
    <n v="1"/>
    <n v="1"/>
    <n v="1"/>
    <n v="1"/>
    <m/>
    <n v="-1"/>
    <n v="-1"/>
    <n v="-1"/>
    <n v="-1"/>
    <n v="-1"/>
    <n v="-1"/>
    <n v="-1"/>
    <n v="-1"/>
    <n v="-1"/>
    <n v="-2"/>
    <n v="-2"/>
    <n v="-2"/>
    <n v="2"/>
    <n v="1"/>
    <m/>
    <n v="-1"/>
    <n v="-1"/>
    <n v="-1"/>
    <n v="-2"/>
    <n v="-1"/>
    <n v="1"/>
    <n v="1"/>
    <n v="1"/>
    <n v="1"/>
    <n v="1"/>
    <n v="1"/>
    <n v="1"/>
    <n v="1"/>
    <n v="1"/>
    <n v="1"/>
    <n v="1"/>
    <n v="1"/>
    <n v="2"/>
    <n v="1"/>
    <n v="1"/>
    <n v="1"/>
    <n v="1"/>
    <n v="1"/>
    <n v="1"/>
    <n v="1"/>
    <n v="1"/>
    <n v="1"/>
    <n v="1"/>
    <n v="1"/>
    <n v="1"/>
    <n v="1"/>
    <n v="1"/>
    <n v="1"/>
    <n v="1"/>
    <n v="1"/>
    <n v="1"/>
    <n v="1"/>
    <n v="1"/>
    <n v="1"/>
    <n v="1"/>
    <n v="2"/>
    <m/>
    <m/>
    <m/>
    <m/>
    <n v="-1"/>
    <n v="-1"/>
    <n v="-1"/>
    <n v="-1"/>
    <n v="-1"/>
    <n v="-1"/>
    <n v="-1"/>
    <n v="-1"/>
    <n v="-1"/>
    <n v="-1"/>
    <n v="-1"/>
    <n v="-1"/>
    <n v="-1"/>
    <n v="-1"/>
    <n v="-1"/>
    <n v="-1"/>
    <n v="-1"/>
    <n v="-1"/>
    <n v="-1"/>
    <n v="-1"/>
    <n v="-1"/>
    <n v="-1"/>
    <n v="-1"/>
    <n v="-1"/>
    <n v="-1"/>
    <n v="-1"/>
    <n v="-1"/>
    <n v="7091"/>
    <n v="-1"/>
    <n v="7091"/>
    <n v="-1"/>
    <n v="-1"/>
    <n v="-1"/>
    <n v="-1"/>
    <n v="-1"/>
    <n v="-1"/>
    <n v="-1"/>
    <n v="-1"/>
    <n v="-1"/>
    <n v="-1"/>
    <n v="-1"/>
    <n v="-2"/>
    <n v="-2"/>
    <n v="-2"/>
    <n v="-2"/>
    <n v="-2"/>
    <n v="-2"/>
    <n v="-2"/>
    <n v="-2"/>
    <n v="-2"/>
    <n v="-2"/>
    <m/>
    <m/>
    <m/>
    <m/>
    <m/>
    <m/>
    <m/>
    <m/>
    <m/>
    <m/>
    <m/>
    <m/>
    <m/>
    <m/>
    <m/>
    <m/>
  </r>
  <r>
    <x v="1"/>
    <x v="1"/>
    <x v="0"/>
    <x v="0"/>
    <x v="0"/>
    <x v="1"/>
    <x v="0"/>
    <x v="1"/>
    <x v="0"/>
    <x v="0"/>
    <x v="5"/>
    <x v="4"/>
    <m/>
    <m/>
    <m/>
    <m/>
    <m/>
    <m/>
    <m/>
    <m/>
    <m/>
    <m/>
    <m/>
    <m/>
    <m/>
    <m/>
    <m/>
    <m/>
    <m/>
    <n v="-5"/>
    <m/>
    <m/>
    <m/>
    <m/>
    <m/>
    <m/>
    <m/>
    <m/>
    <n v="-5"/>
    <m/>
    <m/>
    <m/>
    <m/>
    <m/>
    <m/>
    <m/>
    <m/>
    <m/>
    <m/>
    <m/>
    <m/>
    <m/>
    <m/>
    <m/>
    <m/>
    <m/>
    <m/>
    <m/>
    <m/>
    <m/>
    <m/>
    <m/>
    <m/>
    <m/>
    <m/>
    <m/>
    <m/>
    <m/>
    <m/>
    <m/>
    <m/>
    <m/>
    <m/>
    <m/>
    <m/>
    <m/>
    <n v="10"/>
    <m/>
    <m/>
    <m/>
    <m/>
    <m/>
    <m/>
    <m/>
    <m/>
    <m/>
    <m/>
    <m/>
    <m/>
    <m/>
    <m/>
    <m/>
    <m/>
    <m/>
    <m/>
    <m/>
    <m/>
    <m/>
    <m/>
    <m/>
    <m/>
    <m/>
    <m/>
    <m/>
    <m/>
    <m/>
    <m/>
    <m/>
    <m/>
    <m/>
    <m/>
    <m/>
    <m/>
    <m/>
    <m/>
    <m/>
    <m/>
    <n v="-5"/>
    <n v="-5"/>
    <n v="-5"/>
    <n v="-5"/>
    <n v="-5"/>
    <m/>
    <m/>
    <m/>
    <m/>
    <m/>
    <m/>
    <m/>
    <m/>
    <m/>
    <m/>
    <m/>
    <m/>
    <m/>
    <m/>
    <m/>
    <m/>
    <m/>
    <m/>
    <m/>
    <m/>
    <m/>
    <m/>
    <m/>
    <m/>
    <m/>
    <m/>
  </r>
  <r>
    <x v="2"/>
    <x v="2"/>
    <x v="0"/>
    <x v="0"/>
    <x v="0"/>
    <x v="2"/>
    <x v="0"/>
    <x v="1"/>
    <x v="0"/>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0"/>
    <x v="0"/>
    <x v="0"/>
    <x v="1"/>
    <m/>
    <m/>
    <m/>
    <n v="224"/>
    <n v="395"/>
    <n v="556"/>
    <n v="416"/>
    <n v="671"/>
    <n v="256"/>
    <n v="681"/>
    <n v="3248"/>
    <n v="1560"/>
    <n v="493"/>
    <n v="228"/>
    <n v="342"/>
    <m/>
    <m/>
    <m/>
    <m/>
    <m/>
    <m/>
    <m/>
    <n v="1175"/>
    <n v="1343"/>
    <n v="5489"/>
    <n v="1063"/>
    <m/>
    <m/>
    <n v="9070"/>
    <m/>
    <m/>
    <m/>
    <m/>
    <m/>
    <m/>
    <m/>
    <m/>
    <m/>
    <m/>
    <m/>
    <m/>
    <m/>
    <n v="72"/>
    <n v="62"/>
    <n v="49"/>
    <n v="41"/>
    <n v="48"/>
    <n v="92"/>
    <n v="113"/>
    <n v="94"/>
    <n v="48"/>
    <n v="124"/>
    <n v="199"/>
    <n v="103"/>
    <n v="130"/>
    <n v="142"/>
    <n v="155"/>
    <n v="100"/>
    <n v="19"/>
    <n v="156"/>
    <n v="80"/>
    <n v="28"/>
    <n v="194"/>
    <n v="213"/>
    <n v="138"/>
    <n v="53"/>
    <n v="22"/>
    <n v="43"/>
    <n v="74"/>
    <n v="169"/>
    <n v="169"/>
    <n v="165"/>
    <n v="104"/>
    <n v="115"/>
    <n v="537"/>
    <n v="920"/>
    <n v="1676"/>
    <n v="575"/>
    <n v="383"/>
    <n v="383"/>
    <n v="219"/>
    <n v="303"/>
    <n v="49"/>
    <n v="38"/>
    <n v="38"/>
    <n v="65"/>
    <n v="76"/>
    <n v="76"/>
    <n v="49"/>
    <n v="27"/>
    <n v="114"/>
    <n v="114"/>
    <n v="76"/>
    <n v="38"/>
    <m/>
    <m/>
    <m/>
    <m/>
    <m/>
    <m/>
    <m/>
    <m/>
    <m/>
    <m/>
    <m/>
    <m/>
    <m/>
    <m/>
    <m/>
    <m/>
    <m/>
    <m/>
    <m/>
    <m/>
    <m/>
    <m/>
    <m/>
    <m/>
    <m/>
    <m/>
    <m/>
    <m/>
    <m/>
    <m/>
    <m/>
    <m/>
    <m/>
    <m/>
    <m/>
    <m/>
    <m/>
    <m/>
    <m/>
    <m/>
    <m/>
    <m/>
  </r>
  <r>
    <x v="2"/>
    <x v="2"/>
    <x v="0"/>
    <x v="0"/>
    <x v="0"/>
    <x v="2"/>
    <x v="0"/>
    <x v="1"/>
    <x v="0"/>
    <x v="0"/>
    <x v="0"/>
    <x v="2"/>
    <m/>
    <m/>
    <m/>
    <n v="235"/>
    <n v="406"/>
    <n v="567"/>
    <n v="427"/>
    <n v="682"/>
    <n v="267"/>
    <n v="692"/>
    <n v="3259"/>
    <n v="1571"/>
    <n v="504"/>
    <n v="239"/>
    <n v="353"/>
    <m/>
    <m/>
    <m/>
    <m/>
    <m/>
    <m/>
    <m/>
    <n v="1208"/>
    <n v="1376"/>
    <n v="5522"/>
    <n v="1096"/>
    <m/>
    <m/>
    <n v="9202"/>
    <m/>
    <m/>
    <m/>
    <m/>
    <m/>
    <m/>
    <m/>
    <m/>
    <m/>
    <m/>
    <m/>
    <m/>
    <m/>
    <n v="72"/>
    <n v="62"/>
    <n v="49"/>
    <n v="52"/>
    <n v="48"/>
    <n v="92"/>
    <n v="113"/>
    <n v="94"/>
    <n v="59"/>
    <n v="124"/>
    <n v="199"/>
    <n v="103"/>
    <n v="141"/>
    <n v="142"/>
    <n v="155"/>
    <n v="100"/>
    <n v="30"/>
    <n v="156"/>
    <n v="80"/>
    <n v="28"/>
    <n v="194"/>
    <n v="224"/>
    <n v="138"/>
    <n v="53"/>
    <n v="22"/>
    <n v="54"/>
    <n v="74"/>
    <n v="169"/>
    <n v="169"/>
    <n v="165"/>
    <n v="115"/>
    <n v="115"/>
    <n v="537"/>
    <n v="920"/>
    <n v="1687"/>
    <n v="575"/>
    <n v="383"/>
    <n v="383"/>
    <n v="230"/>
    <n v="303"/>
    <n v="49"/>
    <n v="38"/>
    <n v="38"/>
    <n v="76"/>
    <n v="76"/>
    <n v="76"/>
    <n v="49"/>
    <n v="38"/>
    <n v="114"/>
    <n v="114"/>
    <n v="76"/>
    <n v="49"/>
    <m/>
    <m/>
    <m/>
    <m/>
    <m/>
    <m/>
    <m/>
    <m/>
    <m/>
    <m/>
    <m/>
    <m/>
    <m/>
    <m/>
    <m/>
    <m/>
    <m/>
    <m/>
    <m/>
    <m/>
    <m/>
    <m/>
    <m/>
    <m/>
    <m/>
    <m/>
    <m/>
    <m/>
    <m/>
    <m/>
    <m/>
    <m/>
    <m/>
    <m/>
    <m/>
    <m/>
    <m/>
    <m/>
    <m/>
    <m/>
    <m/>
    <m/>
  </r>
  <r>
    <x v="2"/>
    <x v="2"/>
    <x v="0"/>
    <x v="0"/>
    <x v="0"/>
    <x v="2"/>
    <x v="0"/>
    <x v="1"/>
    <x v="0"/>
    <x v="0"/>
    <x v="0"/>
    <x v="3"/>
    <m/>
    <m/>
    <m/>
    <n v="508"/>
    <n v="497"/>
    <n v="486"/>
    <n v="476"/>
    <n v="467"/>
    <n v="456"/>
    <n v="445"/>
    <n v="434"/>
    <n v="422"/>
    <n v="411"/>
    <n v="401"/>
    <n v="390"/>
    <n v="390"/>
    <n v="390"/>
    <m/>
    <m/>
    <m/>
    <m/>
    <m/>
    <n v="486"/>
    <n v="456"/>
    <n v="422"/>
    <n v="390"/>
    <n v="390"/>
    <m/>
    <n v="390"/>
    <m/>
    <m/>
    <m/>
    <m/>
    <m/>
    <m/>
    <m/>
    <m/>
    <m/>
    <m/>
    <m/>
    <m/>
    <m/>
    <n v="518"/>
    <n v="519"/>
    <n v="518"/>
    <n v="508"/>
    <n v="507"/>
    <n v="507"/>
    <n v="507"/>
    <n v="507"/>
    <n v="497"/>
    <n v="497"/>
    <n v="497"/>
    <n v="497"/>
    <n v="486"/>
    <n v="487"/>
    <n v="487"/>
    <n v="487"/>
    <n v="476"/>
    <n v="476"/>
    <n v="476"/>
    <n v="477"/>
    <n v="477"/>
    <n v="467"/>
    <n v="466"/>
    <n v="466"/>
    <n v="467"/>
    <n v="456"/>
    <n v="456"/>
    <n v="456"/>
    <n v="455"/>
    <n v="455"/>
    <n v="445"/>
    <n v="445"/>
    <n v="445"/>
    <n v="445"/>
    <n v="434"/>
    <n v="434"/>
    <n v="433"/>
    <n v="433"/>
    <n v="422"/>
    <n v="422"/>
    <n v="421"/>
    <n v="421"/>
    <n v="422"/>
    <n v="411"/>
    <n v="411"/>
    <n v="411"/>
    <n v="411"/>
    <n v="401"/>
    <n v="401"/>
    <n v="401"/>
    <n v="401"/>
    <n v="390"/>
    <n v="390"/>
    <n v="390"/>
    <n v="390"/>
    <n v="390"/>
    <n v="390"/>
    <n v="390"/>
    <n v="390"/>
    <n v="390"/>
    <n v="390"/>
    <m/>
    <m/>
    <m/>
    <m/>
    <m/>
    <m/>
    <m/>
    <m/>
    <m/>
    <m/>
    <m/>
    <m/>
    <m/>
    <m/>
    <m/>
    <m/>
    <m/>
    <m/>
    <m/>
    <m/>
    <m/>
    <m/>
    <m/>
    <m/>
    <m/>
    <m/>
    <m/>
    <m/>
    <m/>
    <m/>
    <m/>
    <m/>
    <m/>
  </r>
  <r>
    <x v="2"/>
    <x v="2"/>
    <x v="0"/>
    <x v="0"/>
    <x v="0"/>
    <x v="2"/>
    <x v="0"/>
    <x v="1"/>
    <x v="0"/>
    <x v="0"/>
    <x v="0"/>
    <x v="4"/>
    <m/>
    <m/>
    <m/>
    <n v="6.3"/>
    <n v="3.5"/>
    <n v="4.2"/>
    <n v="3.5"/>
    <n v="6.8"/>
    <n v="3.3"/>
    <n v="0.6"/>
    <n v="1.2"/>
    <n v="4.2"/>
    <n v="5.8"/>
    <n v="5.7"/>
    <m/>
    <m/>
    <m/>
    <m/>
    <m/>
    <m/>
    <m/>
    <m/>
    <n v="4.2"/>
    <n v="3.3"/>
    <n v="4.2"/>
    <m/>
    <m/>
    <m/>
    <m/>
    <m/>
    <m/>
    <m/>
    <m/>
    <m/>
    <m/>
    <m/>
    <m/>
    <m/>
    <m/>
    <m/>
    <m/>
    <m/>
    <n v="8.5"/>
    <n v="7.3"/>
    <n v="6.5"/>
    <n v="6.3"/>
    <n v="5.3"/>
    <n v="4.3"/>
    <n v="4.4000000000000004"/>
    <n v="4"/>
    <n v="3.5"/>
    <n v="3.4"/>
    <n v="3.9"/>
    <n v="4.4000000000000004"/>
    <n v="4.2"/>
    <n v="4.7"/>
    <n v="6.2"/>
    <n v="5"/>
    <n v="3.5"/>
    <n v="3.6"/>
    <n v="3.7"/>
    <n v="3.8"/>
    <n v="4.9000000000000004"/>
    <n v="6.8"/>
    <n v="6.3"/>
    <n v="4.8"/>
    <n v="3.7"/>
    <n v="3.3"/>
    <n v="3.1"/>
    <n v="2.1"/>
    <n v="1.2"/>
    <n v="0.7"/>
    <n v="0.6"/>
    <n v="0.5"/>
    <n v="0.6"/>
    <n v="0.7"/>
    <n v="1.2"/>
    <n v="1.6"/>
    <n v="2.2000000000000002"/>
    <n v="3.3"/>
    <n v="4.2"/>
    <n v="7.6"/>
    <n v="6.9"/>
    <n v="6.7"/>
    <n v="6.7"/>
    <n v="5.8"/>
    <n v="5.3"/>
    <n v="5.3"/>
    <n v="5.3"/>
    <n v="5.7"/>
    <n v="8.4"/>
    <n v="16"/>
    <n v="40.9"/>
    <m/>
    <m/>
    <m/>
    <m/>
    <m/>
    <m/>
    <m/>
    <m/>
    <m/>
    <m/>
    <m/>
    <m/>
    <m/>
    <m/>
    <m/>
    <m/>
    <m/>
    <m/>
    <m/>
    <m/>
    <m/>
    <m/>
    <m/>
    <m/>
    <m/>
    <m/>
    <m/>
    <m/>
    <m/>
    <m/>
    <m/>
    <m/>
    <m/>
    <m/>
    <m/>
    <m/>
    <m/>
    <m/>
    <m/>
    <m/>
    <m/>
    <m/>
    <m/>
  </r>
  <r>
    <x v="2"/>
    <x v="2"/>
    <x v="0"/>
    <x v="0"/>
    <x v="0"/>
    <x v="2"/>
    <x v="0"/>
    <x v="1"/>
    <x v="0"/>
    <x v="0"/>
    <x v="1"/>
    <x v="5"/>
    <n v="624"/>
    <n v="404"/>
    <n v="107"/>
    <n v="125"/>
    <n v="288"/>
    <n v="1051"/>
    <n v="782"/>
    <n v="1137"/>
    <n v="920"/>
    <n v="761"/>
    <n v="4715"/>
    <n v="3583"/>
    <n v="1804"/>
    <n v="1784"/>
    <n v="1795"/>
    <m/>
    <m/>
    <m/>
    <m/>
    <m/>
    <m/>
    <n v="1135"/>
    <n v="1464"/>
    <n v="2839"/>
    <n v="9059"/>
    <n v="5383"/>
    <m/>
    <m/>
    <n v="18745"/>
    <n v="62"/>
    <n v="400"/>
    <n v="162"/>
    <m/>
    <n v="5"/>
    <n v="1"/>
    <n v="30"/>
    <n v="37"/>
    <n v="331"/>
    <n v="1"/>
    <n v="99"/>
    <m/>
    <n v="7"/>
    <n v="16"/>
    <n v="43"/>
    <n v="2"/>
    <n v="64"/>
    <n v="29"/>
    <n v="185"/>
    <m/>
    <n v="74"/>
    <m/>
    <n v="127"/>
    <m/>
    <n v="311"/>
    <n v="613"/>
    <m/>
    <n v="726"/>
    <n v="56"/>
    <m/>
    <n v="436"/>
    <n v="383"/>
    <n v="-96"/>
    <m/>
    <n v="414"/>
    <n v="104"/>
    <m/>
    <m/>
    <n v="816"/>
    <n v="434"/>
    <m/>
    <n v="8"/>
    <n v="7"/>
    <n v="312"/>
    <n v="815"/>
    <n v="2400"/>
    <m/>
    <n v="1500"/>
    <n v="2000"/>
    <n v="1083"/>
    <m/>
    <n v="500"/>
    <n v="100"/>
    <n v="904"/>
    <n v="75"/>
    <n v="260"/>
    <n v="465"/>
    <n v="232"/>
    <n v="1076"/>
    <n v="49"/>
    <n v="427"/>
    <n v="1114"/>
    <n v="114"/>
    <n v="129"/>
    <n v="438"/>
    <m/>
    <m/>
    <m/>
    <m/>
    <m/>
    <m/>
    <m/>
    <m/>
    <m/>
    <m/>
    <m/>
    <m/>
    <m/>
    <m/>
    <m/>
    <m/>
    <m/>
    <m/>
    <m/>
    <m/>
    <m/>
    <m/>
    <m/>
    <m/>
    <m/>
    <m/>
    <m/>
    <m/>
    <m/>
    <m/>
    <m/>
    <m/>
    <m/>
    <m/>
    <m/>
    <m/>
    <m/>
    <m/>
    <m/>
    <m/>
    <m/>
    <m/>
  </r>
  <r>
    <x v="2"/>
    <x v="2"/>
    <x v="0"/>
    <x v="0"/>
    <x v="0"/>
    <x v="2"/>
    <x v="0"/>
    <x v="1"/>
    <x v="0"/>
    <x v="0"/>
    <x v="1"/>
    <x v="1"/>
    <n v="562"/>
    <n v="404"/>
    <n v="107"/>
    <n v="125"/>
    <n v="288"/>
    <n v="1051"/>
    <n v="782"/>
    <n v="1233"/>
    <n v="824"/>
    <n v="761"/>
    <n v="4715"/>
    <n v="3111"/>
    <n v="387"/>
    <m/>
    <m/>
    <m/>
    <m/>
    <m/>
    <m/>
    <m/>
    <n v="2099"/>
    <n v="1073"/>
    <n v="1464"/>
    <n v="2839"/>
    <n v="8587"/>
    <n v="387"/>
    <m/>
    <n v="2099"/>
    <n v="13277"/>
    <m/>
    <n v="400"/>
    <n v="162"/>
    <m/>
    <n v="5"/>
    <n v="1"/>
    <n v="30"/>
    <n v="37"/>
    <n v="331"/>
    <n v="1"/>
    <n v="99"/>
    <m/>
    <n v="7"/>
    <n v="16"/>
    <n v="43"/>
    <n v="2"/>
    <n v="64"/>
    <n v="29"/>
    <n v="185"/>
    <m/>
    <n v="74"/>
    <m/>
    <n v="127"/>
    <m/>
    <n v="311"/>
    <n v="613"/>
    <m/>
    <n v="726"/>
    <n v="56"/>
    <m/>
    <n v="436"/>
    <n v="383"/>
    <m/>
    <m/>
    <n v="414"/>
    <n v="8"/>
    <m/>
    <m/>
    <n v="816"/>
    <n v="434"/>
    <m/>
    <n v="8"/>
    <n v="7"/>
    <n v="312"/>
    <n v="815"/>
    <n v="2400"/>
    <m/>
    <n v="1500"/>
    <n v="2000"/>
    <n v="1083"/>
    <m/>
    <n v="28"/>
    <n v="30"/>
    <n v="22"/>
    <n v="75"/>
    <n v="260"/>
    <m/>
    <m/>
    <m/>
    <m/>
    <m/>
    <m/>
    <m/>
    <m/>
    <m/>
    <m/>
    <m/>
    <m/>
    <m/>
    <m/>
    <m/>
    <m/>
    <m/>
    <m/>
    <m/>
    <m/>
    <m/>
    <m/>
    <m/>
    <m/>
    <m/>
    <m/>
    <m/>
    <m/>
    <m/>
    <m/>
    <m/>
    <n v="590"/>
    <n v="466"/>
    <n v="515"/>
    <n v="528"/>
    <m/>
    <m/>
    <m/>
    <m/>
    <m/>
    <m/>
    <m/>
    <m/>
    <m/>
    <m/>
    <m/>
    <m/>
    <m/>
    <m/>
    <m/>
    <m/>
  </r>
  <r>
    <x v="2"/>
    <x v="2"/>
    <x v="0"/>
    <x v="0"/>
    <x v="0"/>
    <x v="2"/>
    <x v="0"/>
    <x v="1"/>
    <x v="0"/>
    <x v="0"/>
    <x v="1"/>
    <x v="2"/>
    <n v="830"/>
    <n v="900"/>
    <n v="250"/>
    <n v="310"/>
    <n v="349"/>
    <n v="959"/>
    <n v="675"/>
    <n v="948"/>
    <n v="384"/>
    <n v="1262"/>
    <n v="3801"/>
    <n v="3774"/>
    <n v="1215"/>
    <n v="815"/>
    <n v="480"/>
    <n v="480"/>
    <n v="600"/>
    <n v="879"/>
    <m/>
    <m/>
    <n v="2099"/>
    <n v="1980"/>
    <n v="1618"/>
    <n v="2007"/>
    <n v="8837"/>
    <n v="2510"/>
    <n v="1959"/>
    <n v="2099"/>
    <n v="14972"/>
    <n v="469"/>
    <n v="221"/>
    <n v="76"/>
    <n v="64"/>
    <n v="261"/>
    <n v="250"/>
    <n v="196"/>
    <n v="140"/>
    <n v="53"/>
    <n v="45"/>
    <n v="57"/>
    <n v="60"/>
    <n v="88"/>
    <n v="77"/>
    <n v="86"/>
    <n v="75"/>
    <n v="72"/>
    <n v="75"/>
    <n v="80"/>
    <n v="57"/>
    <n v="67"/>
    <n v="70"/>
    <n v="231"/>
    <n v="324"/>
    <n v="224"/>
    <n v="180"/>
    <n v="200"/>
    <n v="281"/>
    <n v="113"/>
    <n v="81"/>
    <n v="259"/>
    <n v="151"/>
    <n v="53"/>
    <n v="215"/>
    <n v="270"/>
    <n v="161"/>
    <n v="50"/>
    <n v="36"/>
    <n v="137"/>
    <n v="174"/>
    <n v="394"/>
    <n v="244"/>
    <n v="241"/>
    <n v="209"/>
    <n v="95"/>
    <n v="872"/>
    <n v="1139"/>
    <n v="1695"/>
    <n v="659"/>
    <n v="1107"/>
    <n v="1059"/>
    <n v="949"/>
    <n v="505"/>
    <n v="350"/>
    <n v="120"/>
    <n v="120"/>
    <n v="120"/>
    <n v="225"/>
    <n v="225"/>
    <n v="225"/>
    <n v="140"/>
    <n v="120"/>
    <n v="120"/>
    <n v="120"/>
    <n v="120"/>
    <n v="120"/>
    <n v="120"/>
    <n v="120"/>
    <n v="120"/>
    <n v="120"/>
    <n v="120"/>
    <n v="120"/>
    <n v="120"/>
    <n v="120"/>
    <n v="240"/>
    <n v="240"/>
    <n v="240"/>
    <n v="159"/>
    <m/>
    <m/>
    <m/>
    <m/>
    <m/>
    <m/>
    <m/>
    <m/>
    <m/>
    <n v="590"/>
    <n v="466"/>
    <n v="515"/>
    <n v="528"/>
    <m/>
    <m/>
    <m/>
    <m/>
    <m/>
    <m/>
    <m/>
    <m/>
    <m/>
    <m/>
    <m/>
    <m/>
    <m/>
    <m/>
    <m/>
    <m/>
  </r>
  <r>
    <x v="2"/>
    <x v="2"/>
    <x v="0"/>
    <x v="0"/>
    <x v="0"/>
    <x v="2"/>
    <x v="0"/>
    <x v="1"/>
    <x v="0"/>
    <x v="0"/>
    <x v="1"/>
    <x v="3"/>
    <n v="1394"/>
    <n v="876"/>
    <n v="761"/>
    <n v="591"/>
    <n v="683"/>
    <n v="678"/>
    <n v="493"/>
    <n v="1388"/>
    <n v="1886"/>
    <n v="1640"/>
    <n v="2229"/>
    <n v="1191"/>
    <n v="115"/>
    <n v="-700"/>
    <n v="-1180"/>
    <n v="-1660"/>
    <n v="-2260"/>
    <n v="-3139"/>
    <n v="-3139"/>
    <n v="-3139"/>
    <n v="-3139"/>
    <n v="761"/>
    <n v="678"/>
    <n v="1886"/>
    <n v="1191"/>
    <n v="-1180"/>
    <n v="-3139"/>
    <n v="-3139"/>
    <n v="-1180"/>
    <n v="599"/>
    <n v="923"/>
    <n v="1005"/>
    <n v="1394"/>
    <n v="1100"/>
    <n v="882"/>
    <n v="733"/>
    <n v="629"/>
    <n v="876"/>
    <n v="582"/>
    <n v="834"/>
    <n v="794"/>
    <n v="761"/>
    <n v="737"/>
    <n v="692"/>
    <n v="594"/>
    <n v="591"/>
    <n v="537"/>
    <n v="703"/>
    <n v="681"/>
    <n v="755"/>
    <n v="683"/>
    <n v="614"/>
    <n v="319"/>
    <n v="490"/>
    <n v="678"/>
    <n v="192"/>
    <n v="887"/>
    <n v="251"/>
    <n v="493"/>
    <n v="1266"/>
    <n v="1471"/>
    <n v="1128"/>
    <n v="1166"/>
    <n v="1388"/>
    <n v="1243"/>
    <n v="1250"/>
    <n v="1209"/>
    <n v="1886"/>
    <n v="2524"/>
    <n v="1400"/>
    <n v="1425"/>
    <n v="1410"/>
    <n v="1640"/>
    <n v="2424"/>
    <n v="3407"/>
    <n v="1600"/>
    <n v="2229"/>
    <n v="3675"/>
    <n v="4619"/>
    <n v="1695"/>
    <n v="1191"/>
    <n v="438"/>
    <n v="140"/>
    <n v="95"/>
    <n v="235"/>
    <n v="115"/>
    <n v="-110"/>
    <n v="-335"/>
    <n v="-560"/>
    <n v="-700"/>
    <n v="-820"/>
    <n v="-940"/>
    <n v="-1060"/>
    <n v="-1180"/>
    <n v="-1300"/>
    <n v="-1420"/>
    <n v="-1540"/>
    <n v="-1660"/>
    <n v="-1780"/>
    <n v="-1900"/>
    <n v="-2020"/>
    <n v="-2140"/>
    <n v="-2260"/>
    <n v="-2500"/>
    <n v="-2740"/>
    <n v="-2980"/>
    <n v="-3139"/>
    <n v="-3139"/>
    <n v="-3139"/>
    <n v="-3139"/>
    <n v="-3139"/>
    <n v="-3139"/>
    <n v="-3139"/>
    <n v="-3139"/>
    <n v="-3139"/>
    <n v="-3139"/>
    <n v="-3139"/>
    <n v="-3139"/>
    <n v="-3139"/>
    <n v="-3139"/>
    <m/>
    <m/>
    <m/>
    <m/>
    <m/>
    <m/>
    <m/>
    <m/>
    <m/>
    <m/>
    <m/>
    <m/>
    <m/>
    <m/>
    <m/>
    <m/>
  </r>
  <r>
    <x v="2"/>
    <x v="2"/>
    <x v="0"/>
    <x v="0"/>
    <x v="0"/>
    <x v="2"/>
    <x v="0"/>
    <x v="1"/>
    <x v="0"/>
    <x v="0"/>
    <x v="1"/>
    <x v="4"/>
    <n v="7.7"/>
    <n v="13.4"/>
    <n v="9.9"/>
    <n v="8.5"/>
    <n v="2.9"/>
    <n v="3.6"/>
    <n v="2.6"/>
    <n v="12.4"/>
    <n v="7.5"/>
    <n v="1.8"/>
    <n v="2.6"/>
    <n v="4.9000000000000004"/>
    <n v="0.6"/>
    <n v="-5.8"/>
    <n v="-9.8000000000000007"/>
    <n v="-13.8"/>
    <n v="-12.9"/>
    <m/>
    <m/>
    <n v="-7.5"/>
    <m/>
    <n v="9.9"/>
    <n v="3.6"/>
    <n v="7.5"/>
    <n v="4.9000000000000004"/>
    <n v="-9.8000000000000007"/>
    <m/>
    <m/>
    <n v="-9.8000000000000007"/>
    <n v="3.4"/>
    <n v="5.4"/>
    <n v="5.5"/>
    <n v="7.7"/>
    <n v="8"/>
    <n v="9"/>
    <n v="10.3"/>
    <n v="10.4"/>
    <n v="13.4"/>
    <n v="7.9"/>
    <n v="10.8"/>
    <n v="10"/>
    <n v="9.9"/>
    <n v="9.5"/>
    <n v="9.6"/>
    <n v="8.5"/>
    <n v="8.5"/>
    <n v="5.3"/>
    <n v="4.7"/>
    <n v="3.7"/>
    <n v="3.7"/>
    <n v="2.9"/>
    <n v="2.5"/>
    <n v="1.6"/>
    <n v="2.9"/>
    <n v="3.6"/>
    <n v="1.1000000000000001"/>
    <n v="6.8"/>
    <n v="1.7"/>
    <n v="2.6"/>
    <n v="7.4"/>
    <n v="9.8000000000000007"/>
    <n v="7.7"/>
    <n v="8.9"/>
    <n v="12.4"/>
    <n v="7.9"/>
    <n v="6.3"/>
    <n v="5.0999999999999996"/>
    <n v="7.5"/>
    <n v="10.7"/>
    <n v="4.2"/>
    <n v="2.8"/>
    <n v="1.8"/>
    <n v="1.8"/>
    <n v="2.2000000000000002"/>
    <n v="3"/>
    <n v="1.5"/>
    <n v="2.6"/>
    <n v="4.5999999999999996"/>
    <n v="7.7"/>
    <n v="4.0999999999999996"/>
    <n v="4.9000000000000004"/>
    <n v="2.2999999999999998"/>
    <n v="0.9"/>
    <n v="0.5"/>
    <n v="1.3"/>
    <n v="0.6"/>
    <n v="-0.7"/>
    <n v="-2.2999999999999998"/>
    <n v="-4.5"/>
    <n v="-5.8"/>
    <n v="-6.8"/>
    <n v="-7.8"/>
    <n v="-8.8000000000000007"/>
    <n v="-9.8000000000000007"/>
    <n v="-10.8"/>
    <n v="-11.8"/>
    <n v="-12.8"/>
    <n v="-13.8"/>
    <n v="-12.4"/>
    <n v="-11.3"/>
    <n v="-10.5"/>
    <n v="-10.7"/>
    <n v="-12.9"/>
    <n v="-19.600000000000001"/>
    <n v="-34.299999999999997"/>
    <n v="-93.7"/>
    <m/>
    <m/>
    <m/>
    <m/>
    <m/>
    <n v="-26.6"/>
    <n v="-14.9"/>
    <n v="-10"/>
    <n v="-7.5"/>
    <n v="-7.5"/>
    <n v="-10.4"/>
    <n v="-15"/>
    <n v="-29.7"/>
    <m/>
    <m/>
    <m/>
    <m/>
    <m/>
    <m/>
    <m/>
    <m/>
    <m/>
    <m/>
    <m/>
    <m/>
    <m/>
    <m/>
    <m/>
    <m/>
    <m/>
  </r>
  <r>
    <x v="2"/>
    <x v="2"/>
    <x v="0"/>
    <x v="0"/>
    <x v="0"/>
    <x v="2"/>
    <x v="0"/>
    <x v="1"/>
    <x v="0"/>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0"/>
    <x v="0"/>
    <x v="2"/>
    <x v="1"/>
    <n v="562"/>
    <n v="404"/>
    <n v="107"/>
    <n v="125"/>
    <n v="288"/>
    <n v="1051"/>
    <n v="782"/>
    <n v="1233"/>
    <n v="824"/>
    <n v="761"/>
    <n v="4715"/>
    <n v="3583"/>
    <n v="2349"/>
    <n v="1784"/>
    <n v="1795"/>
    <m/>
    <m/>
    <m/>
    <m/>
    <m/>
    <m/>
    <n v="1073"/>
    <n v="1464"/>
    <n v="2839"/>
    <n v="9059"/>
    <n v="5928"/>
    <m/>
    <m/>
    <n v="19290"/>
    <m/>
    <n v="400"/>
    <n v="162"/>
    <m/>
    <n v="5"/>
    <n v="1"/>
    <n v="30"/>
    <n v="37"/>
    <n v="331"/>
    <n v="1"/>
    <n v="99"/>
    <m/>
    <n v="7"/>
    <n v="16"/>
    <n v="43"/>
    <n v="2"/>
    <n v="64"/>
    <n v="29"/>
    <n v="185"/>
    <m/>
    <n v="74"/>
    <m/>
    <n v="127"/>
    <m/>
    <n v="311"/>
    <n v="613"/>
    <m/>
    <n v="726"/>
    <n v="56"/>
    <m/>
    <n v="436"/>
    <n v="383"/>
    <m/>
    <m/>
    <n v="414"/>
    <n v="8"/>
    <m/>
    <m/>
    <n v="816"/>
    <n v="434"/>
    <m/>
    <n v="8"/>
    <n v="7"/>
    <n v="312"/>
    <n v="815"/>
    <n v="2400"/>
    <m/>
    <n v="1500"/>
    <n v="2000"/>
    <n v="1083"/>
    <m/>
    <n v="500"/>
    <n v="100"/>
    <n v="1449"/>
    <n v="75"/>
    <n v="260"/>
    <n v="465"/>
    <n v="232"/>
    <n v="1076"/>
    <n v="49"/>
    <n v="427"/>
    <n v="1114"/>
    <n v="114"/>
    <n v="129"/>
    <n v="438"/>
    <m/>
    <m/>
    <m/>
    <m/>
    <m/>
    <m/>
    <m/>
    <m/>
    <m/>
    <m/>
    <m/>
    <m/>
    <m/>
    <m/>
    <m/>
    <m/>
    <m/>
    <m/>
    <m/>
    <m/>
    <m/>
    <m/>
    <m/>
    <m/>
    <m/>
    <m/>
    <m/>
    <m/>
    <m/>
    <m/>
    <m/>
    <m/>
    <m/>
    <m/>
    <m/>
    <m/>
    <m/>
    <m/>
    <m/>
    <m/>
    <m/>
    <m/>
  </r>
  <r>
    <x v="2"/>
    <x v="2"/>
    <x v="0"/>
    <x v="0"/>
    <x v="0"/>
    <x v="2"/>
    <x v="0"/>
    <x v="1"/>
    <x v="0"/>
    <x v="0"/>
    <x v="2"/>
    <x v="2"/>
    <n v="830"/>
    <n v="900"/>
    <n v="250"/>
    <n v="310"/>
    <n v="349"/>
    <n v="959"/>
    <n v="675"/>
    <n v="948"/>
    <n v="384"/>
    <n v="1262"/>
    <n v="4990"/>
    <n v="4638"/>
    <n v="1646"/>
    <n v="619"/>
    <n v="574"/>
    <n v="300"/>
    <n v="450"/>
    <n v="320"/>
    <n v="320"/>
    <n v="375"/>
    <n v="38"/>
    <n v="1980"/>
    <n v="1618"/>
    <n v="2007"/>
    <n v="10890"/>
    <n v="2839"/>
    <n v="1070"/>
    <n v="733"/>
    <n v="17354"/>
    <n v="469"/>
    <n v="221"/>
    <n v="76"/>
    <n v="64"/>
    <n v="261"/>
    <n v="250"/>
    <n v="196"/>
    <n v="140"/>
    <n v="53"/>
    <n v="45"/>
    <n v="57"/>
    <n v="60"/>
    <n v="88"/>
    <n v="77"/>
    <n v="86"/>
    <n v="75"/>
    <n v="72"/>
    <n v="75"/>
    <n v="80"/>
    <n v="57"/>
    <n v="67"/>
    <n v="70"/>
    <n v="231"/>
    <n v="324"/>
    <n v="224"/>
    <n v="180"/>
    <n v="200"/>
    <n v="281"/>
    <n v="113"/>
    <n v="81"/>
    <n v="259"/>
    <n v="151"/>
    <n v="53"/>
    <n v="215"/>
    <n v="270"/>
    <n v="161"/>
    <n v="50"/>
    <n v="36"/>
    <n v="137"/>
    <n v="174"/>
    <n v="394"/>
    <n v="244"/>
    <n v="241"/>
    <n v="209"/>
    <n v="95"/>
    <n v="872"/>
    <n v="1139"/>
    <n v="2884"/>
    <n v="1962"/>
    <n v="1118"/>
    <n v="763"/>
    <n v="795"/>
    <n v="772"/>
    <n v="376"/>
    <n v="155"/>
    <n v="95"/>
    <n v="248"/>
    <n v="189"/>
    <n v="169"/>
    <n v="183"/>
    <n v="78"/>
    <n v="114"/>
    <n v="153"/>
    <n v="140"/>
    <n v="167"/>
    <n v="75"/>
    <n v="75"/>
    <n v="75"/>
    <n v="75"/>
    <n v="90"/>
    <n v="90"/>
    <n v="90"/>
    <n v="90"/>
    <n v="90"/>
    <n v="80"/>
    <n v="80"/>
    <n v="80"/>
    <n v="80"/>
    <n v="80"/>
    <n v="80"/>
    <n v="80"/>
    <n v="80"/>
    <n v="75"/>
    <n v="75"/>
    <n v="75"/>
    <n v="75"/>
    <n v="75"/>
    <n v="38"/>
    <m/>
    <m/>
    <m/>
    <m/>
    <m/>
    <m/>
    <m/>
    <m/>
    <m/>
    <m/>
    <m/>
    <m/>
    <m/>
    <m/>
    <m/>
    <m/>
    <m/>
    <m/>
    <m/>
  </r>
  <r>
    <x v="2"/>
    <x v="2"/>
    <x v="0"/>
    <x v="0"/>
    <x v="0"/>
    <x v="2"/>
    <x v="0"/>
    <x v="1"/>
    <x v="0"/>
    <x v="0"/>
    <x v="2"/>
    <x v="3"/>
    <m/>
    <n v="793"/>
    <n v="754"/>
    <n v="527"/>
    <n v="680"/>
    <m/>
    <n v="493"/>
    <n v="859"/>
    <n v="1267"/>
    <m/>
    <n v="-184"/>
    <n v="-1239"/>
    <n v="-536"/>
    <n v="629"/>
    <n v="1850"/>
    <n v="1503"/>
    <n v="1053"/>
    <n v="733"/>
    <n v="413"/>
    <n v="38"/>
    <m/>
    <n v="754"/>
    <m/>
    <n v="1267"/>
    <n v="-1239"/>
    <n v="1850"/>
    <n v="733"/>
    <m/>
    <n v="1850"/>
    <m/>
    <m/>
    <m/>
    <m/>
    <n v="1100"/>
    <n v="882"/>
    <n v="733"/>
    <n v="592"/>
    <n v="793"/>
    <n v="582"/>
    <n v="834"/>
    <n v="794"/>
    <n v="754"/>
    <n v="737"/>
    <n v="692"/>
    <n v="594"/>
    <n v="527"/>
    <n v="537"/>
    <n v="703"/>
    <n v="681"/>
    <n v="746"/>
    <n v="680"/>
    <m/>
    <m/>
    <m/>
    <m/>
    <n v="192"/>
    <n v="887"/>
    <n v="219"/>
    <n v="493"/>
    <n v="1170"/>
    <n v="1375"/>
    <n v="1032"/>
    <n v="1070"/>
    <n v="859"/>
    <n v="1243"/>
    <n v="1250"/>
    <n v="1200"/>
    <n v="1267"/>
    <n v="2524"/>
    <n v="1400"/>
    <n v="1424"/>
    <n v="1424"/>
    <m/>
    <n v="2424"/>
    <n v="3407"/>
    <n v="1200"/>
    <n v="-184"/>
    <n v="-146"/>
    <n v="-181"/>
    <n v="-944"/>
    <n v="-1239"/>
    <n v="-1911"/>
    <n v="-838"/>
    <n v="-918"/>
    <n v="-753"/>
    <n v="-536"/>
    <n v="-493"/>
    <n v="414"/>
    <n v="280"/>
    <n v="629"/>
    <n v="1629"/>
    <n v="1590"/>
    <n v="1579"/>
    <n v="1850"/>
    <n v="1728"/>
    <n v="1653"/>
    <n v="1578"/>
    <n v="1503"/>
    <n v="1413"/>
    <n v="1323"/>
    <n v="1233"/>
    <n v="1143"/>
    <n v="1053"/>
    <n v="973"/>
    <n v="893"/>
    <n v="813"/>
    <n v="733"/>
    <n v="653"/>
    <n v="573"/>
    <n v="493"/>
    <n v="413"/>
    <n v="338"/>
    <n v="263"/>
    <n v="188"/>
    <n v="113"/>
    <n v="38"/>
    <m/>
    <m/>
    <m/>
    <m/>
    <m/>
    <m/>
    <m/>
    <m/>
    <m/>
    <m/>
    <m/>
    <m/>
    <m/>
    <m/>
    <m/>
    <m/>
    <m/>
    <m/>
    <m/>
    <m/>
  </r>
  <r>
    <x v="2"/>
    <x v="2"/>
    <x v="0"/>
    <x v="0"/>
    <x v="0"/>
    <x v="2"/>
    <x v="0"/>
    <x v="1"/>
    <x v="0"/>
    <x v="0"/>
    <x v="2"/>
    <x v="4"/>
    <m/>
    <n v="12.1"/>
    <n v="9.8000000000000007"/>
    <n v="7.6"/>
    <n v="2.9"/>
    <m/>
    <n v="2.6"/>
    <n v="7.7"/>
    <n v="5"/>
    <m/>
    <n v="-0.2"/>
    <n v="-3.8"/>
    <n v="-3.7"/>
    <n v="4.8"/>
    <n v="23.7"/>
    <n v="16.7"/>
    <n v="13.2"/>
    <n v="9.3000000000000007"/>
    <n v="5.5"/>
    <n v="5"/>
    <m/>
    <n v="9.8000000000000007"/>
    <m/>
    <n v="5"/>
    <n v="-3.8"/>
    <n v="23.7"/>
    <n v="9.3000000000000007"/>
    <m/>
    <n v="23.7"/>
    <m/>
    <m/>
    <m/>
    <m/>
    <n v="8"/>
    <n v="9"/>
    <n v="10.3"/>
    <n v="9.8000000000000007"/>
    <n v="12.1"/>
    <n v="7.9"/>
    <n v="10.8"/>
    <n v="10"/>
    <n v="9.8000000000000007"/>
    <n v="9.5"/>
    <n v="9.6"/>
    <n v="8.5"/>
    <n v="7.6"/>
    <n v="5.3"/>
    <n v="4.7"/>
    <n v="3.7"/>
    <n v="3.6"/>
    <n v="2.9"/>
    <m/>
    <m/>
    <m/>
    <m/>
    <n v="1.1000000000000001"/>
    <n v="6.8"/>
    <n v="1.4"/>
    <n v="2.6"/>
    <n v="6.9"/>
    <n v="9.1999999999999993"/>
    <n v="7"/>
    <n v="8.1999999999999993"/>
    <n v="7.7"/>
    <n v="7.9"/>
    <n v="6.3"/>
    <n v="5"/>
    <n v="5"/>
    <n v="10.7"/>
    <n v="4.2"/>
    <n v="2.8"/>
    <n v="1.4"/>
    <m/>
    <n v="1.5"/>
    <n v="2.2000000000000002"/>
    <n v="0.8"/>
    <n v="-0.2"/>
    <n v="-0.2"/>
    <n v="-0.3"/>
    <n v="-2.2000000000000002"/>
    <n v="-3.8"/>
    <n v="-9"/>
    <n v="-4.9000000000000004"/>
    <n v="-5.2"/>
    <n v="-4.3"/>
    <n v="-3.7"/>
    <n v="-3.5"/>
    <n v="3.1"/>
    <n v="2.1"/>
    <n v="4.8"/>
    <n v="13.4"/>
    <n v="14.9"/>
    <n v="16.899999999999999"/>
    <n v="23.7"/>
    <n v="21.3"/>
    <n v="19.7"/>
    <n v="18.100000000000001"/>
    <n v="16.7"/>
    <n v="16.100000000000001"/>
    <n v="15.4"/>
    <n v="14.7"/>
    <n v="13.9"/>
    <n v="13.2"/>
    <n v="12.2"/>
    <n v="11.2"/>
    <n v="10.199999999999999"/>
    <n v="9.3000000000000007"/>
    <n v="8.4"/>
    <n v="7.4"/>
    <n v="6.5"/>
    <n v="5.5"/>
    <n v="5"/>
    <n v="5"/>
    <n v="5"/>
    <n v="5"/>
    <n v="5"/>
    <m/>
    <m/>
    <m/>
    <m/>
    <m/>
    <m/>
    <m/>
    <m/>
    <m/>
    <m/>
    <m/>
    <m/>
    <m/>
    <m/>
    <m/>
    <m/>
    <m/>
    <m/>
    <m/>
    <m/>
  </r>
  <r>
    <x v="2"/>
    <x v="2"/>
    <x v="0"/>
    <x v="0"/>
    <x v="0"/>
    <x v="2"/>
    <x v="0"/>
    <x v="1"/>
    <x v="0"/>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0"/>
    <x v="0"/>
    <x v="3"/>
    <x v="1"/>
    <n v="562"/>
    <n v="404"/>
    <n v="107"/>
    <n v="125"/>
    <n v="288"/>
    <n v="1051"/>
    <n v="782"/>
    <n v="1233"/>
    <n v="824"/>
    <n v="761"/>
    <n v="4715"/>
    <n v="3111"/>
    <n v="1732"/>
    <n v="1784"/>
    <n v="945"/>
    <n v="0"/>
    <n v="0"/>
    <n v="0"/>
    <n v="0"/>
    <n v="0"/>
    <n v="0"/>
    <n v="1073"/>
    <n v="1464"/>
    <n v="2839"/>
    <n v="8587"/>
    <n v="4461"/>
    <n v="0"/>
    <n v="0"/>
    <n v="17351"/>
    <m/>
    <n v="400"/>
    <n v="162"/>
    <m/>
    <n v="5"/>
    <n v="1"/>
    <n v="30"/>
    <n v="37"/>
    <n v="331"/>
    <n v="1"/>
    <n v="99"/>
    <m/>
    <n v="7"/>
    <n v="16"/>
    <n v="43"/>
    <n v="2"/>
    <n v="64"/>
    <n v="29"/>
    <n v="185"/>
    <m/>
    <n v="74"/>
    <m/>
    <n v="127"/>
    <m/>
    <n v="311"/>
    <n v="613"/>
    <m/>
    <n v="726"/>
    <n v="56"/>
    <m/>
    <n v="436"/>
    <n v="383"/>
    <m/>
    <m/>
    <n v="414"/>
    <n v="8"/>
    <m/>
    <m/>
    <n v="816"/>
    <n v="434"/>
    <m/>
    <n v="8"/>
    <n v="7"/>
    <n v="312"/>
    <n v="815"/>
    <n v="2400"/>
    <m/>
    <n v="1500"/>
    <n v="2000"/>
    <n v="1083"/>
    <m/>
    <n v="28"/>
    <n v="30"/>
    <n v="902"/>
    <n v="75"/>
    <n v="260"/>
    <n v="465"/>
    <n v="232"/>
    <n v="1076"/>
    <n v="49"/>
    <n v="427"/>
    <n v="945"/>
    <n v="0"/>
    <n v="0"/>
    <n v="0"/>
    <n v="0"/>
    <n v="0"/>
    <n v="0"/>
    <n v="0"/>
    <n v="0"/>
    <n v="0"/>
    <n v="0"/>
    <n v="0"/>
    <n v="0"/>
    <n v="0"/>
    <n v="0"/>
    <n v="0"/>
    <n v="0"/>
    <n v="0"/>
    <n v="0"/>
    <n v="0"/>
    <n v="0"/>
    <n v="0"/>
    <n v="0"/>
    <n v="0"/>
    <n v="0"/>
    <n v="0"/>
    <n v="0"/>
    <n v="0"/>
    <n v="0"/>
    <n v="0"/>
    <m/>
    <m/>
    <m/>
    <m/>
    <m/>
    <m/>
    <m/>
    <m/>
    <m/>
    <m/>
    <m/>
    <m/>
    <m/>
    <m/>
    <m/>
    <m/>
  </r>
  <r>
    <x v="2"/>
    <x v="2"/>
    <x v="0"/>
    <x v="0"/>
    <x v="0"/>
    <x v="2"/>
    <x v="0"/>
    <x v="1"/>
    <x v="0"/>
    <x v="0"/>
    <x v="3"/>
    <x v="2"/>
    <n v="830"/>
    <n v="900"/>
    <n v="250"/>
    <n v="310"/>
    <n v="349"/>
    <n v="959"/>
    <n v="675"/>
    <n v="948"/>
    <n v="384"/>
    <n v="1262"/>
    <n v="3801"/>
    <n v="3774"/>
    <n v="1127"/>
    <n v="531"/>
    <n v="396"/>
    <n v="345"/>
    <n v="384"/>
    <n v="790"/>
    <n v="646"/>
    <n v="828"/>
    <n v="394"/>
    <n v="1980"/>
    <n v="1618"/>
    <n v="2007"/>
    <n v="8837"/>
    <n v="2054"/>
    <n v="1519"/>
    <n v="1868"/>
    <n v="14516"/>
    <n v="469"/>
    <n v="221"/>
    <n v="76"/>
    <n v="64"/>
    <n v="261"/>
    <n v="250"/>
    <n v="196"/>
    <n v="140"/>
    <n v="53"/>
    <n v="45"/>
    <n v="57"/>
    <n v="60"/>
    <n v="88"/>
    <n v="77"/>
    <n v="86"/>
    <n v="75"/>
    <n v="72"/>
    <n v="75"/>
    <n v="80"/>
    <n v="57"/>
    <n v="67"/>
    <n v="70"/>
    <n v="231"/>
    <n v="324"/>
    <n v="224"/>
    <n v="180"/>
    <n v="200"/>
    <n v="281"/>
    <n v="113"/>
    <n v="81"/>
    <n v="259"/>
    <n v="151"/>
    <n v="53"/>
    <n v="215"/>
    <n v="270"/>
    <n v="161"/>
    <n v="50"/>
    <n v="36"/>
    <n v="137"/>
    <n v="174"/>
    <n v="394"/>
    <n v="244"/>
    <n v="241"/>
    <n v="209"/>
    <n v="95"/>
    <n v="872"/>
    <n v="1139"/>
    <n v="1695"/>
    <n v="659"/>
    <n v="1107"/>
    <n v="1059"/>
    <n v="949"/>
    <n v="505"/>
    <n v="265"/>
    <n v="100"/>
    <n v="69"/>
    <n v="188"/>
    <n v="186"/>
    <n v="151"/>
    <n v="140"/>
    <n v="54"/>
    <n v="61"/>
    <n v="110"/>
    <n v="100"/>
    <n v="125"/>
    <n v="92"/>
    <n v="90"/>
    <n v="86"/>
    <n v="77"/>
    <n v="79"/>
    <n v="81"/>
    <n v="64"/>
    <n v="90"/>
    <n v="70"/>
    <n v="188"/>
    <n v="200"/>
    <n v="233"/>
    <n v="169"/>
    <n v="214"/>
    <n v="226"/>
    <n v="129"/>
    <n v="77"/>
    <n v="187"/>
    <n v="163"/>
    <n v="72"/>
    <n v="177"/>
    <n v="229"/>
    <n v="166"/>
    <n v="71"/>
    <n v="46"/>
    <n v="111"/>
    <m/>
    <m/>
    <m/>
    <m/>
    <m/>
    <m/>
    <m/>
    <m/>
    <m/>
    <m/>
    <m/>
    <m/>
    <m/>
    <m/>
    <m/>
    <m/>
  </r>
  <r>
    <x v="2"/>
    <x v="2"/>
    <x v="0"/>
    <x v="0"/>
    <x v="0"/>
    <x v="2"/>
    <x v="0"/>
    <x v="1"/>
    <x v="0"/>
    <x v="0"/>
    <x v="3"/>
    <x v="3"/>
    <n v="1394"/>
    <n v="876"/>
    <n v="761"/>
    <n v="591"/>
    <n v="683"/>
    <n v="678"/>
    <n v="493"/>
    <n v="1388"/>
    <n v="1886"/>
    <n v="1640"/>
    <n v="2229"/>
    <n v="1191"/>
    <n v="1518"/>
    <n v="2771"/>
    <n v="3320"/>
    <n v="2975"/>
    <n v="2591"/>
    <n v="1801"/>
    <n v="1155"/>
    <n v="327"/>
    <n v="-67"/>
    <n v="761"/>
    <n v="678"/>
    <n v="1886"/>
    <n v="1191"/>
    <n v="3320"/>
    <n v="1801"/>
    <n v="-67"/>
    <n v="3320"/>
    <n v="599"/>
    <n v="923"/>
    <n v="1005"/>
    <n v="1394"/>
    <n v="1100"/>
    <n v="882"/>
    <n v="733"/>
    <n v="629"/>
    <n v="876"/>
    <n v="582"/>
    <n v="834"/>
    <n v="794"/>
    <n v="761"/>
    <n v="737"/>
    <n v="692"/>
    <n v="594"/>
    <n v="591"/>
    <n v="537"/>
    <n v="703"/>
    <n v="681"/>
    <n v="755"/>
    <n v="683"/>
    <n v="614"/>
    <n v="319"/>
    <n v="490"/>
    <n v="678"/>
    <n v="192"/>
    <n v="887"/>
    <n v="251"/>
    <n v="493"/>
    <n v="1266"/>
    <n v="1471"/>
    <n v="1128"/>
    <n v="1166"/>
    <n v="1388"/>
    <n v="1243"/>
    <n v="1250"/>
    <n v="1200"/>
    <n v="1886"/>
    <n v="2524"/>
    <n v="1400"/>
    <n v="1425"/>
    <n v="1410"/>
    <n v="1640"/>
    <n v="2424"/>
    <n v="3407"/>
    <n v="1200"/>
    <n v="2229"/>
    <n v="3675"/>
    <n v="4619"/>
    <n v="1695"/>
    <n v="1191"/>
    <n v="438"/>
    <n v="1075"/>
    <n v="1050"/>
    <n v="1241"/>
    <n v="1518"/>
    <n v="1564"/>
    <n v="2489"/>
    <n v="2398"/>
    <n v="2771"/>
    <n v="3655"/>
    <n v="3545"/>
    <n v="3445"/>
    <n v="3320"/>
    <n v="3228"/>
    <n v="3138"/>
    <n v="3052"/>
    <n v="2975"/>
    <n v="2896"/>
    <n v="2815"/>
    <n v="2751"/>
    <n v="2661"/>
    <n v="2591"/>
    <n v="2403"/>
    <n v="2203"/>
    <n v="1970"/>
    <n v="1801"/>
    <n v="1587"/>
    <n v="1361"/>
    <n v="1232"/>
    <n v="1155"/>
    <n v="968"/>
    <n v="805"/>
    <n v="733"/>
    <n v="556"/>
    <n v="327"/>
    <n v="161"/>
    <n v="90"/>
    <n v="44"/>
    <n v="-67"/>
    <m/>
    <m/>
    <m/>
    <m/>
    <m/>
    <m/>
    <m/>
    <m/>
    <m/>
    <m/>
    <m/>
    <m/>
    <m/>
    <m/>
    <m/>
    <m/>
  </r>
  <r>
    <x v="2"/>
    <x v="2"/>
    <x v="0"/>
    <x v="0"/>
    <x v="0"/>
    <x v="2"/>
    <x v="0"/>
    <x v="1"/>
    <x v="0"/>
    <x v="0"/>
    <x v="3"/>
    <x v="4"/>
    <n v="7.7444444444444454"/>
    <n v="13.394495412844037"/>
    <n v="9.8831168831168839"/>
    <n v="8.4670487106017198"/>
    <n v="2.9465056082830028"/>
    <n v="3.6295503211991438"/>
    <n v="2.6002109704641354"/>
    <n v="12.437275985663083"/>
    <n v="7.4722662440570522"/>
    <n v="1.8385650224215246"/>
    <n v="2.6045805094648284"/>
    <n v="5.2839396628216502"/>
    <n v="12.820945945945946"/>
    <n v="28.391393442622949"/>
    <n v="39.150943396226417"/>
    <n v="38.736979166666664"/>
    <n v="12.903386454183268"/>
    <n v="10.81032412965186"/>
    <n v="6.97463768115942"/>
    <n v="4.1497461928934012"/>
    <n v="0"/>
    <n v="9.8831168831168839"/>
    <n v="3.6295503211991438"/>
    <n v="7.4722662440570522"/>
    <n v="5.2839396628216502"/>
    <n v="39.150943396226417"/>
    <n v="10.81032412965186"/>
    <n v="0"/>
    <n v="39.150943396226417"/>
    <n v="3.4"/>
    <n v="5.448642266824085"/>
    <n v="5.5159165751920973"/>
    <n v="7.7444444444444454"/>
    <n v="8.0409356725146193"/>
    <n v="8.9816700610997966"/>
    <n v="10.32394366197183"/>
    <n v="10.37953795379538"/>
    <n v="13.394495412844037"/>
    <n v="7.9076086956521738"/>
    <n v="10.803108808290157"/>
    <n v="9.9748743718592969"/>
    <n v="9.8831168831168839"/>
    <n v="9.4974226804123703"/>
    <n v="9.6378830083565461"/>
    <n v="8.4615384615384617"/>
    <n v="8.4670487106017198"/>
    <n v="5.3168316831683171"/>
    <n v="4.692923898531375"/>
    <n v="3.7172489082969435"/>
    <n v="3.6686103012633624"/>
    <n v="2.9465056082830028"/>
    <n v="2.5392886683209266"/>
    <n v="1.5981963927855711"/>
    <n v="2.8654970760233915"/>
    <n v="3.6295503211991438"/>
    <n v="1.0847457627118644"/>
    <n v="6.7503805175038059"/>
    <n v="1.6534914361001318"/>
    <n v="2.6002109704641354"/>
    <n v="7.447058823529412"/>
    <n v="9.8197596795727637"/>
    <n v="7.7049180327868854"/>
    <n v="8.9143730886850143"/>
    <n v="12.437275985663083"/>
    <n v="7.8571428571428568"/>
    <n v="6.345177664974619"/>
    <n v="5.0420168067226889"/>
    <n v="7.4722662440570522"/>
    <n v="10.667793744716823"/>
    <n v="4.214328717639976"/>
    <n v="2.7875586854460095"/>
    <n v="1.7581047381546135"/>
    <n v="1.8385650224215246"/>
    <n v="2.2149122807017543"/>
    <n v="3.0102491606290864"/>
    <n v="1.0970927043335161"/>
    <n v="2.6045805094648284"/>
    <n v="4.7297297297297298"/>
    <n v="8.0246699096594849"/>
    <n v="4.4888771186440675"/>
    <n v="5.2839396628216502"/>
    <n v="2.7103960396039604"/>
    <n v="7.7449567723342936"/>
    <n v="7.1525885558583102"/>
    <n v="8.6300417246175236"/>
    <n v="12.820945945945946"/>
    <n v="15.155038759689923"/>
    <n v="26.763440860215052"/>
    <n v="26.644444444444446"/>
    <n v="28.391393442622949"/>
    <n v="35.348162475822051"/>
    <n v="35.953346855983774"/>
    <n v="36.648936170212764"/>
    <n v="39.150943396226417"/>
    <n v="39.07990314769976"/>
    <n v="40.542635658914733"/>
    <n v="39.028132992327365"/>
    <n v="38.736979166666664"/>
    <n v="29.371196754563897"/>
    <n v="22.998366013071895"/>
    <n v="17.61203585147247"/>
    <n v="15.470930232558139"/>
    <n v="12.903386454183268"/>
    <n v="11.530710172744723"/>
    <n v="11.343975283213181"/>
    <n v="12.085889570552146"/>
    <n v="10.81032412965186"/>
    <n v="10.147058823529411"/>
    <n v="10.835987261146496"/>
    <n v="9.112426035502958"/>
    <n v="6.97463768115942"/>
    <n v="5.9975216852540267"/>
    <n v="5.6293706293706292"/>
    <n v="5.3193033381712631"/>
    <n v="4.462279293739968"/>
    <n v="4.1497461928934012"/>
    <n v="3.5307017543859649"/>
    <n v="2.8662420382165603"/>
    <n v="1.9819819819819819"/>
    <n v="0"/>
    <m/>
    <m/>
    <m/>
    <m/>
    <m/>
    <m/>
    <m/>
    <m/>
    <m/>
    <m/>
    <m/>
    <m/>
    <m/>
    <m/>
    <m/>
    <m/>
  </r>
  <r>
    <x v="2"/>
    <x v="2"/>
    <x v="0"/>
    <x v="0"/>
    <x v="0"/>
    <x v="2"/>
    <x v="0"/>
    <x v="1"/>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0"/>
    <x v="0"/>
    <x v="3"/>
    <x v="8"/>
    <m/>
    <m/>
    <m/>
    <m/>
    <m/>
    <m/>
    <m/>
    <m/>
    <m/>
    <m/>
    <m/>
    <m/>
    <m/>
    <m/>
    <m/>
    <m/>
    <m/>
    <m/>
    <m/>
    <m/>
    <m/>
    <m/>
    <m/>
    <m/>
    <m/>
    <m/>
    <m/>
    <m/>
    <m/>
    <m/>
    <m/>
    <m/>
    <m/>
    <m/>
    <m/>
    <m/>
    <m/>
    <n v="376"/>
    <n v="100"/>
    <m/>
    <n v="25"/>
    <n v="100"/>
    <n v="0"/>
    <n v="0"/>
    <n v="0"/>
    <n v="53"/>
    <n v="60"/>
    <n v="181"/>
    <n v="150"/>
    <n v="150"/>
    <n v="0"/>
    <n v="207"/>
    <n v="255"/>
    <n v="205"/>
    <n v="175"/>
    <n v="300"/>
    <n v="300"/>
    <n v="150"/>
    <n v="150"/>
    <m/>
    <n v="383"/>
    <n v="150"/>
    <n v="150"/>
    <n v="150"/>
    <n v="0"/>
    <n v="400"/>
    <n v="200"/>
    <n v="200"/>
    <n v="434"/>
    <n v="169"/>
    <n v="169"/>
    <n v="165"/>
    <n v="141"/>
    <n v="188"/>
    <n v="3700"/>
    <n v="500"/>
    <n v="1500"/>
    <n v="2000"/>
    <n v="1083"/>
    <n v="0"/>
    <n v="500"/>
    <n v="100"/>
    <n v="902"/>
    <n v="75"/>
    <n v="260"/>
    <n v="465"/>
    <n v="232"/>
    <n v="1076"/>
    <m/>
    <n v="427"/>
    <n v="945"/>
    <n v="0"/>
    <n v="0"/>
    <n v="0"/>
    <n v="0"/>
    <n v="0"/>
    <n v="0"/>
    <n v="0"/>
    <n v="0"/>
    <n v="0"/>
    <n v="0"/>
    <n v="0"/>
    <n v="0"/>
    <n v="0"/>
    <n v="0"/>
    <n v="0"/>
    <n v="0"/>
    <n v="0"/>
    <n v="0"/>
    <n v="0"/>
    <n v="0"/>
    <n v="0"/>
    <n v="0"/>
    <n v="0"/>
    <n v="0"/>
    <n v="0"/>
    <n v="0"/>
    <n v="0"/>
    <n v="0"/>
    <n v="0"/>
    <m/>
    <m/>
    <m/>
    <m/>
    <m/>
    <m/>
    <m/>
    <m/>
    <m/>
    <m/>
    <m/>
    <m/>
    <m/>
    <m/>
    <m/>
    <m/>
  </r>
  <r>
    <x v="2"/>
    <x v="2"/>
    <x v="0"/>
    <x v="0"/>
    <x v="0"/>
    <x v="2"/>
    <x v="0"/>
    <x v="1"/>
    <x v="0"/>
    <x v="0"/>
    <x v="3"/>
    <x v="9"/>
    <m/>
    <m/>
    <m/>
    <m/>
    <m/>
    <m/>
    <m/>
    <m/>
    <m/>
    <m/>
    <m/>
    <m/>
    <m/>
    <m/>
    <m/>
    <m/>
    <m/>
    <m/>
    <m/>
    <m/>
    <m/>
    <m/>
    <m/>
    <m/>
    <m/>
    <m/>
    <m/>
    <m/>
    <m/>
    <m/>
    <m/>
    <m/>
    <m/>
    <m/>
    <m/>
    <m/>
    <m/>
    <m/>
    <m/>
    <m/>
    <m/>
    <m/>
    <m/>
    <m/>
    <m/>
    <m/>
    <m/>
    <m/>
    <m/>
    <m/>
    <m/>
    <m/>
    <m/>
    <m/>
    <m/>
    <m/>
    <m/>
    <m/>
    <m/>
    <m/>
    <m/>
    <m/>
    <m/>
    <m/>
    <m/>
    <m/>
    <m/>
    <m/>
    <m/>
    <m/>
    <m/>
    <m/>
    <m/>
    <m/>
    <m/>
    <m/>
    <m/>
    <m/>
    <m/>
    <n v="816"/>
    <n v="741"/>
    <n v="524"/>
    <n v="265"/>
    <n v="100"/>
    <n v="69"/>
    <n v="188"/>
    <n v="186"/>
    <n v="151"/>
    <n v="140"/>
    <n v="54"/>
    <n v="61"/>
    <n v="110"/>
    <n v="100"/>
    <n v="125"/>
    <n v="92"/>
    <n v="90"/>
    <n v="86"/>
    <n v="77"/>
    <n v="79"/>
    <n v="81"/>
    <n v="64"/>
    <n v="90"/>
    <n v="70"/>
    <n v="188"/>
    <n v="200"/>
    <n v="233"/>
    <n v="169"/>
    <n v="214"/>
    <n v="226"/>
    <n v="129"/>
    <n v="77"/>
    <n v="187"/>
    <n v="163"/>
    <n v="72"/>
    <n v="177"/>
    <n v="229"/>
    <n v="166"/>
    <n v="71"/>
    <n v="46"/>
    <n v="111"/>
    <n v="108"/>
    <n v="252"/>
    <n v="237"/>
    <n v="206"/>
    <n v="351"/>
    <n v="159"/>
    <n v="757"/>
    <n v="822.9"/>
    <n v="1266"/>
    <n v="552"/>
    <n v="734"/>
    <n v="407"/>
    <n v="426"/>
    <m/>
    <m/>
    <m/>
  </r>
  <r>
    <x v="2"/>
    <x v="2"/>
    <x v="0"/>
    <x v="0"/>
    <x v="0"/>
    <x v="2"/>
    <x v="0"/>
    <x v="1"/>
    <x v="0"/>
    <x v="0"/>
    <x v="3"/>
    <x v="10"/>
    <m/>
    <m/>
    <m/>
    <m/>
    <m/>
    <m/>
    <m/>
    <m/>
    <m/>
    <m/>
    <m/>
    <m/>
    <m/>
    <m/>
    <m/>
    <m/>
    <m/>
    <m/>
    <m/>
    <m/>
    <m/>
    <m/>
    <m/>
    <m/>
    <m/>
    <m/>
    <m/>
    <m/>
    <m/>
    <m/>
    <m/>
    <m/>
    <m/>
    <m/>
    <m/>
    <m/>
    <m/>
    <m/>
    <m/>
    <m/>
    <m/>
    <m/>
    <m/>
    <m/>
    <m/>
    <m/>
    <m/>
    <m/>
    <m/>
    <m/>
    <m/>
    <m/>
    <m/>
    <m/>
    <m/>
    <m/>
    <m/>
    <m/>
    <n v="493"/>
    <m/>
    <m/>
    <m/>
    <m/>
    <m/>
    <m/>
    <m/>
    <n v="1200"/>
    <m/>
    <m/>
    <m/>
    <m/>
    <m/>
    <m/>
    <m/>
    <m/>
    <n v="1200"/>
    <m/>
    <m/>
    <m/>
    <m/>
    <m/>
    <m/>
    <m/>
    <m/>
    <m/>
    <m/>
    <m/>
    <m/>
    <m/>
    <m/>
    <m/>
    <m/>
    <m/>
    <m/>
    <m/>
    <m/>
    <m/>
    <m/>
    <m/>
    <m/>
    <m/>
    <m/>
    <m/>
    <m/>
    <m/>
    <m/>
    <m/>
    <m/>
    <m/>
    <m/>
    <m/>
    <m/>
    <m/>
    <m/>
    <m/>
    <m/>
    <m/>
    <m/>
    <m/>
    <m/>
    <m/>
    <m/>
    <m/>
    <m/>
    <m/>
    <m/>
    <m/>
    <m/>
    <m/>
    <m/>
    <m/>
    <m/>
    <m/>
    <m/>
    <m/>
    <m/>
  </r>
  <r>
    <x v="2"/>
    <x v="2"/>
    <x v="0"/>
    <x v="0"/>
    <x v="0"/>
    <x v="2"/>
    <x v="0"/>
    <x v="1"/>
    <x v="0"/>
    <x v="0"/>
    <x v="3"/>
    <x v="11"/>
    <m/>
    <m/>
    <m/>
    <m/>
    <m/>
    <m/>
    <m/>
    <m/>
    <m/>
    <m/>
    <m/>
    <m/>
    <m/>
    <m/>
    <m/>
    <m/>
    <m/>
    <m/>
    <m/>
    <m/>
    <m/>
    <m/>
    <m/>
    <m/>
    <m/>
    <m/>
    <m/>
    <m/>
    <m/>
    <n v="0.98399999999999999"/>
    <n v="0.99270000000000003"/>
    <n v="1"/>
    <n v="1"/>
    <n v="1"/>
    <n v="1"/>
    <n v="1"/>
    <n v="1"/>
    <n v="1"/>
    <n v="1"/>
    <n v="1"/>
    <n v="1"/>
    <n v="1"/>
    <n v="1"/>
    <n v="1"/>
    <n v="1"/>
    <n v="1"/>
    <n v="1"/>
    <n v="1"/>
    <n v="1"/>
    <n v="1"/>
    <n v="1"/>
    <n v="1"/>
    <n v="1"/>
    <n v="1"/>
    <n v="0.98089999999999999"/>
    <n v="0.99280000000000002"/>
    <n v="0.98699999999999999"/>
    <n v="0.97909999999999997"/>
    <n v="0.99739999999999995"/>
    <n v="1"/>
    <n v="1"/>
    <n v="1"/>
    <n v="1"/>
    <n v="1"/>
    <n v="1"/>
    <n v="1"/>
    <n v="1"/>
    <n v="1"/>
    <n v="1"/>
    <n v="1"/>
    <n v="1"/>
    <n v="1"/>
    <n v="1"/>
    <n v="1"/>
    <n v="1"/>
    <n v="0.99490000000000001"/>
    <n v="0.92100000000000004"/>
    <n v="0.4355"/>
    <n v="0.97319999999999995"/>
    <n v="0.97270000000000001"/>
    <n v="0.98770000000000002"/>
    <n v="0.98340000000000005"/>
    <m/>
    <m/>
    <m/>
    <m/>
    <m/>
    <m/>
    <m/>
    <m/>
    <m/>
    <m/>
    <m/>
    <m/>
    <m/>
    <m/>
    <m/>
    <m/>
    <m/>
    <m/>
    <m/>
    <m/>
    <m/>
    <m/>
    <m/>
    <m/>
    <m/>
    <m/>
    <m/>
    <m/>
    <m/>
    <m/>
    <m/>
    <m/>
    <m/>
    <m/>
    <m/>
    <m/>
    <m/>
    <m/>
    <m/>
    <m/>
    <m/>
    <m/>
    <m/>
    <m/>
    <m/>
    <m/>
    <m/>
    <m/>
    <m/>
    <m/>
    <m/>
    <m/>
    <m/>
    <m/>
  </r>
  <r>
    <x v="2"/>
    <x v="2"/>
    <x v="0"/>
    <x v="0"/>
    <x v="0"/>
    <x v="2"/>
    <x v="0"/>
    <x v="1"/>
    <x v="0"/>
    <x v="0"/>
    <x v="3"/>
    <x v="12"/>
    <m/>
    <m/>
    <m/>
    <m/>
    <m/>
    <m/>
    <m/>
    <m/>
    <m/>
    <m/>
    <m/>
    <m/>
    <m/>
    <m/>
    <m/>
    <m/>
    <m/>
    <m/>
    <m/>
    <m/>
    <m/>
    <m/>
    <m/>
    <m/>
    <m/>
    <m/>
    <m/>
    <m/>
    <m/>
    <m/>
    <m/>
    <m/>
    <m/>
    <m/>
    <m/>
    <m/>
    <m/>
    <m/>
    <m/>
    <m/>
    <m/>
    <m/>
    <m/>
    <m/>
    <m/>
    <m/>
    <m/>
    <m/>
    <m/>
    <m/>
    <m/>
    <s v="IR from June"/>
    <m/>
    <m/>
    <m/>
    <n v="-0.27596330275229403"/>
    <n v="-0.27596330275229403"/>
    <n v="-0.27596330275229403"/>
    <n v="-0.27596330275229403"/>
    <n v="-0.27596330275229403"/>
    <n v="-0.27596330275229403"/>
    <n v="-0.27596330275229403"/>
    <n v="-0.27596330275229403"/>
    <n v="-0.27596330275229403"/>
    <n v="-0.27596330275229403"/>
    <n v="-0.27596330275229403"/>
    <n v="-0.27596330275229403"/>
    <n v="-0.27596330275229403"/>
    <m/>
    <m/>
    <m/>
    <m/>
    <s v="Oppo volume added: 474"/>
    <m/>
    <m/>
    <m/>
    <s v="Oppo volume added: 474"/>
    <m/>
    <m/>
    <m/>
    <s v="Oppo volume added: 474"/>
    <n v="-0.24146981627296599"/>
    <n v="-0.24146981627296599"/>
    <n v="-0.24146981627296599"/>
    <n v="-0.24146981627296599"/>
    <n v="-0.24146981627296599"/>
    <n v="-0.24146981627296599"/>
    <n v="-0.24146981627296599"/>
    <n v="-0.24146981627296599"/>
    <n v="-0.24146981627296599"/>
    <n v="-0.24146981627296599"/>
    <n v="-0.24146981627296599"/>
    <n v="-0.24146981627296599"/>
    <n v="-0.24146981627296599"/>
    <n v="-0.243644423377636"/>
    <n v="10.595185141546599"/>
    <m/>
    <m/>
    <m/>
    <m/>
    <m/>
    <m/>
    <m/>
    <m/>
    <m/>
    <m/>
    <m/>
    <m/>
    <m/>
    <m/>
    <m/>
    <m/>
    <m/>
    <m/>
    <m/>
    <m/>
    <m/>
    <m/>
    <m/>
    <m/>
    <m/>
    <m/>
    <m/>
    <m/>
    <m/>
    <m/>
    <m/>
    <m/>
    <m/>
    <m/>
    <m/>
    <m/>
    <m/>
    <m/>
    <m/>
    <m/>
  </r>
  <r>
    <x v="2"/>
    <x v="2"/>
    <x v="0"/>
    <x v="0"/>
    <x v="0"/>
    <x v="2"/>
    <x v="0"/>
    <x v="1"/>
    <x v="0"/>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0"/>
    <x v="0"/>
    <x v="4"/>
    <x v="1"/>
    <m/>
    <n v="1040"/>
    <n v="575"/>
    <n v="650"/>
    <n v="562"/>
    <n v="964"/>
    <n v="934"/>
    <n v="87"/>
    <n v="883"/>
    <n v="2332"/>
    <n v="3959"/>
    <n v="2158"/>
    <n v="562"/>
    <n v="404"/>
    <n v="107"/>
    <n v="28"/>
    <n v="300"/>
    <n v="240"/>
    <n v="240"/>
    <n v="303"/>
    <n v="234"/>
    <n v="1615"/>
    <n v="2176"/>
    <n v="1904"/>
    <n v="8449"/>
    <n v="1073"/>
    <n v="568"/>
    <n v="777"/>
    <n v="13602"/>
    <m/>
    <m/>
    <m/>
    <m/>
    <n v="170"/>
    <n v="570"/>
    <n v="118"/>
    <n v="182"/>
    <m/>
    <n v="475"/>
    <n v="100"/>
    <m/>
    <m/>
    <n v="300"/>
    <n v="150"/>
    <n v="68"/>
    <n v="132"/>
    <n v="173"/>
    <n v="283"/>
    <n v="100"/>
    <m/>
    <n v="6"/>
    <n v="6"/>
    <n v="2"/>
    <n v="115"/>
    <n v="841"/>
    <n v="110"/>
    <n v="171"/>
    <n v="114"/>
    <n v="539"/>
    <n v="1"/>
    <n v="4"/>
    <m/>
    <n v="82"/>
    <m/>
    <n v="99"/>
    <n v="664"/>
    <n v="120"/>
    <m/>
    <n v="131"/>
    <n v="904"/>
    <n v="727"/>
    <n v="377"/>
    <n v="193"/>
    <n v="3179"/>
    <n v="10"/>
    <m/>
    <n v="770"/>
    <n v="1148"/>
    <n v="52"/>
    <n v="496"/>
    <n v="462"/>
    <m/>
    <n v="400"/>
    <n v="162"/>
    <m/>
    <n v="5"/>
    <n v="1"/>
    <n v="30"/>
    <n v="37"/>
    <n v="331"/>
    <n v="1"/>
    <n v="99"/>
    <m/>
    <n v="7"/>
    <n v="16"/>
    <m/>
    <n v="2"/>
    <n v="10"/>
    <n v="60"/>
    <n v="60"/>
    <n v="60"/>
    <n v="60"/>
    <n v="60"/>
    <n v="60"/>
    <n v="60"/>
    <n v="60"/>
    <n v="60"/>
    <n v="60"/>
    <n v="60"/>
    <n v="60"/>
    <n v="60"/>
    <n v="60"/>
    <n v="60"/>
    <n v="60"/>
    <n v="60"/>
    <n v="63"/>
    <n v="66"/>
    <n v="52"/>
    <n v="57"/>
    <n v="59"/>
    <m/>
    <m/>
    <m/>
    <m/>
    <m/>
    <m/>
    <m/>
    <m/>
    <m/>
    <m/>
    <m/>
    <m/>
    <m/>
    <m/>
    <m/>
    <m/>
  </r>
  <r>
    <x v="2"/>
    <x v="2"/>
    <x v="0"/>
    <x v="0"/>
    <x v="0"/>
    <x v="2"/>
    <x v="0"/>
    <x v="1"/>
    <x v="0"/>
    <x v="0"/>
    <x v="4"/>
    <x v="2"/>
    <n v="695"/>
    <n v="610"/>
    <n v="600"/>
    <n v="315"/>
    <n v="545"/>
    <n v="760"/>
    <n v="590"/>
    <n v="940"/>
    <n v="368"/>
    <n v="910"/>
    <n v="3443"/>
    <n v="2828"/>
    <n v="830"/>
    <n v="900"/>
    <n v="250"/>
    <n v="333"/>
    <n v="375"/>
    <n v="240"/>
    <n v="330"/>
    <n v="303"/>
    <n v="234"/>
    <n v="1905"/>
    <n v="1620"/>
    <n v="1898"/>
    <n v="7181"/>
    <n v="1980"/>
    <n v="948"/>
    <n v="867"/>
    <n v="12679"/>
    <n v="443"/>
    <n v="127"/>
    <n v="72"/>
    <n v="53"/>
    <n v="114"/>
    <n v="180"/>
    <n v="112"/>
    <n v="121"/>
    <n v="83"/>
    <n v="169"/>
    <n v="211"/>
    <n v="128"/>
    <n v="92"/>
    <n v="96"/>
    <n v="83"/>
    <n v="66"/>
    <n v="70"/>
    <n v="65"/>
    <n v="124"/>
    <n v="151"/>
    <n v="126"/>
    <n v="79"/>
    <n v="166"/>
    <n v="267"/>
    <n v="138"/>
    <n v="189"/>
    <n v="196"/>
    <n v="214"/>
    <n v="138"/>
    <n v="42"/>
    <n v="215"/>
    <n v="110"/>
    <n v="38"/>
    <n v="268"/>
    <n v="309"/>
    <n v="191"/>
    <n v="73"/>
    <n v="30"/>
    <n v="74"/>
    <n v="97"/>
    <n v="221"/>
    <n v="221"/>
    <n v="218"/>
    <n v="153"/>
    <n v="53"/>
    <n v="635"/>
    <n v="1218"/>
    <n v="1537"/>
    <n v="868"/>
    <n v="927"/>
    <n v="527"/>
    <n v="506"/>
    <n v="469"/>
    <n v="221"/>
    <n v="76"/>
    <n v="64"/>
    <n v="261"/>
    <n v="250"/>
    <n v="196"/>
    <n v="140"/>
    <n v="53"/>
    <n v="45"/>
    <n v="57"/>
    <n v="60"/>
    <n v="88"/>
    <n v="77"/>
    <n v="86"/>
    <n v="85"/>
    <n v="85"/>
    <n v="85"/>
    <n v="85"/>
    <n v="85"/>
    <n v="60"/>
    <n v="60"/>
    <n v="60"/>
    <n v="60"/>
    <n v="60"/>
    <n v="60"/>
    <n v="60"/>
    <n v="150"/>
    <n v="60"/>
    <n v="60"/>
    <n v="60"/>
    <n v="60"/>
    <n v="60"/>
    <n v="60"/>
    <n v="63"/>
    <n v="66"/>
    <n v="52"/>
    <n v="57"/>
    <n v="59"/>
    <m/>
    <m/>
    <m/>
    <m/>
    <m/>
    <m/>
    <m/>
    <m/>
    <m/>
    <m/>
    <m/>
    <m/>
    <m/>
    <m/>
    <m/>
    <m/>
  </r>
  <r>
    <x v="2"/>
    <x v="2"/>
    <x v="0"/>
    <x v="0"/>
    <x v="0"/>
    <x v="2"/>
    <x v="0"/>
    <x v="1"/>
    <x v="0"/>
    <x v="0"/>
    <x v="4"/>
    <x v="3"/>
    <n v="417"/>
    <n v="666"/>
    <n v="631"/>
    <n v="910"/>
    <n v="991"/>
    <n v="1073"/>
    <n v="1723"/>
    <n v="313"/>
    <n v="228"/>
    <n v="1446"/>
    <n v="2391"/>
    <n v="939"/>
    <n v="1392"/>
    <n v="874"/>
    <n v="759"/>
    <n v="532"/>
    <n v="457"/>
    <n v="457"/>
    <n v="367"/>
    <n v="367"/>
    <n v="367"/>
    <n v="631"/>
    <n v="1073"/>
    <n v="228"/>
    <n v="939"/>
    <n v="759"/>
    <n v="457"/>
    <n v="367"/>
    <n v="759"/>
    <n v="329"/>
    <n v="424"/>
    <n v="431"/>
    <n v="417"/>
    <n v="399"/>
    <n v="720"/>
    <n v="434"/>
    <n v="737"/>
    <n v="666"/>
    <n v="864"/>
    <n v="1054"/>
    <n v="528"/>
    <n v="631"/>
    <n v="855"/>
    <n v="753"/>
    <n v="7820"/>
    <n v="910"/>
    <n v="8088"/>
    <n v="4959"/>
    <n v="1099"/>
    <n v="984"/>
    <n v="991"/>
    <n v="880"/>
    <n v="541"/>
    <n v="591"/>
    <n v="1073"/>
    <n v="451"/>
    <n v="248"/>
    <n v="446"/>
    <n v="1723"/>
    <n v="636"/>
    <n v="533"/>
    <n v="503"/>
    <n v="698"/>
    <n v="313"/>
    <n v="927"/>
    <n v="1910"/>
    <n v="147"/>
    <n v="228"/>
    <n v="338"/>
    <n v="1087"/>
    <n v="1925"/>
    <n v="1042"/>
    <n v="1446"/>
    <n v="4822"/>
    <n v="2183"/>
    <n v="1957"/>
    <n v="2391"/>
    <n v="1972"/>
    <n v="1094"/>
    <n v="1100"/>
    <n v="939"/>
    <n v="597"/>
    <n v="921"/>
    <n v="1003"/>
    <n v="1392"/>
    <n v="1098"/>
    <n v="880"/>
    <n v="731"/>
    <n v="627"/>
    <n v="874"/>
    <n v="580"/>
    <n v="832"/>
    <n v="792"/>
    <n v="759"/>
    <n v="735"/>
    <n v="647"/>
    <n v="607"/>
    <n v="532"/>
    <n v="507"/>
    <n v="482"/>
    <n v="457"/>
    <n v="457"/>
    <n v="457"/>
    <n v="457"/>
    <n v="457"/>
    <n v="457"/>
    <n v="457"/>
    <n v="457"/>
    <n v="367"/>
    <n v="367"/>
    <n v="367"/>
    <n v="367"/>
    <n v="367"/>
    <n v="367"/>
    <n v="367"/>
    <n v="367"/>
    <n v="367"/>
    <n v="367"/>
    <n v="367"/>
    <n v="367"/>
    <m/>
    <m/>
    <m/>
    <m/>
    <m/>
    <m/>
    <m/>
    <m/>
    <m/>
    <m/>
    <m/>
    <m/>
    <m/>
    <m/>
    <m/>
    <m/>
  </r>
  <r>
    <x v="2"/>
    <x v="2"/>
    <x v="0"/>
    <x v="0"/>
    <x v="0"/>
    <x v="2"/>
    <x v="0"/>
    <x v="1"/>
    <x v="0"/>
    <x v="0"/>
    <x v="4"/>
    <x v="4"/>
    <n v="3.4"/>
    <n v="4.8"/>
    <n v="8.3000000000000007"/>
    <n v="8.3000000000000007"/>
    <n v="5.2"/>
    <n v="6.7"/>
    <n v="9.1999999999999993"/>
    <n v="3.4"/>
    <n v="1.3"/>
    <n v="1.7"/>
    <n v="3.6"/>
    <n v="4.3"/>
    <n v="7.7"/>
    <n v="13.4"/>
    <n v="9.1"/>
    <n v="7.1"/>
    <n v="7.6"/>
    <n v="5.9"/>
    <n v="6.1"/>
    <n v="7.8"/>
    <m/>
    <n v="8.3000000000000007"/>
    <n v="6.7"/>
    <n v="1.3"/>
    <n v="4.3"/>
    <n v="9.1"/>
    <n v="5.9"/>
    <m/>
    <n v="9.1"/>
    <n v="3"/>
    <n v="4"/>
    <n v="3.7"/>
    <n v="3.4"/>
    <n v="3"/>
    <n v="5.2"/>
    <n v="3"/>
    <n v="5.4"/>
    <n v="4.8"/>
    <n v="7.1"/>
    <n v="11.3"/>
    <n v="6.5"/>
    <n v="8.3000000000000007"/>
    <n v="10.5"/>
    <n v="7.9"/>
    <n v="72.900000000000006"/>
    <n v="8.3000000000000007"/>
    <n v="62.6"/>
    <n v="31.4"/>
    <n v="7.1"/>
    <n v="5.9"/>
    <n v="5.2"/>
    <n v="4.4000000000000004"/>
    <n v="3.1"/>
    <n v="3.8"/>
    <n v="6.7"/>
    <n v="3.1"/>
    <n v="2.2999999999999998"/>
    <n v="3.3"/>
    <n v="9.1999999999999993"/>
    <n v="3.5"/>
    <n v="3"/>
    <n v="2.9"/>
    <n v="5.2"/>
    <n v="3.4"/>
    <n v="9.4"/>
    <n v="14.9"/>
    <n v="0.9"/>
    <n v="1.3"/>
    <n v="2"/>
    <n v="4.2"/>
    <n v="4.2"/>
    <n v="1.4"/>
    <n v="1.7"/>
    <n v="4.5999999999999996"/>
    <n v="2.1"/>
    <n v="2.2000000000000002"/>
    <n v="3.6"/>
    <n v="3.7"/>
    <n v="3"/>
    <n v="4.0999999999999996"/>
    <n v="4.3"/>
    <n v="3.4"/>
    <n v="5.4"/>
    <n v="5.5"/>
    <n v="7.7"/>
    <n v="8"/>
    <n v="9"/>
    <n v="10.3"/>
    <n v="10.3"/>
    <n v="13.4"/>
    <n v="7.9"/>
    <n v="10.5"/>
    <n v="9.4"/>
    <n v="9.1"/>
    <n v="8.6"/>
    <n v="7.6"/>
    <n v="7.6"/>
    <n v="7.1"/>
    <n v="7.2"/>
    <n v="7.4"/>
    <n v="7.6"/>
    <n v="7.6"/>
    <n v="7.6"/>
    <n v="5.9"/>
    <n v="5.9"/>
    <n v="5.9"/>
    <n v="5.9"/>
    <n v="5.9"/>
    <n v="6.1"/>
    <n v="6.1"/>
    <n v="6.1"/>
    <n v="5.9"/>
    <n v="6.1"/>
    <n v="6.2"/>
    <n v="6.2"/>
    <n v="7.8"/>
    <n v="10.9"/>
    <n v="15.8"/>
    <n v="31.1"/>
    <m/>
    <m/>
    <m/>
    <m/>
    <m/>
    <m/>
    <m/>
    <m/>
    <m/>
    <m/>
    <m/>
    <m/>
    <m/>
    <m/>
    <m/>
    <m/>
    <m/>
  </r>
  <r>
    <x v="2"/>
    <x v="2"/>
    <x v="0"/>
    <x v="0"/>
    <x v="0"/>
    <x v="2"/>
    <x v="0"/>
    <x v="1"/>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0"/>
    <x v="0"/>
    <x v="5"/>
    <x v="1"/>
    <n v="663"/>
    <n v="900"/>
    <n v="1300"/>
    <n v="250"/>
    <n v="750"/>
    <n v="1750"/>
    <n v="750"/>
    <m/>
    <n v="4000"/>
    <n v="5736"/>
    <n v="500"/>
    <n v="1520"/>
    <m/>
    <n v="1040"/>
    <n v="575"/>
    <n v="650"/>
    <n v="562"/>
    <n v="964"/>
    <n v="934"/>
    <n v="87"/>
    <n v="883"/>
    <n v="2863"/>
    <n v="2750"/>
    <n v="4750"/>
    <n v="7756"/>
    <n v="1615"/>
    <n v="2176"/>
    <n v="1904"/>
    <n v="16871"/>
    <m/>
    <n v="663"/>
    <m/>
    <m/>
    <n v="500"/>
    <m/>
    <m/>
    <n v="400"/>
    <m/>
    <n v="1300"/>
    <m/>
    <m/>
    <m/>
    <m/>
    <m/>
    <n v="250"/>
    <m/>
    <n v="750"/>
    <m/>
    <m/>
    <m/>
    <m/>
    <m/>
    <n v="1250"/>
    <m/>
    <n v="500"/>
    <m/>
    <n v="500"/>
    <n v="250"/>
    <m/>
    <m/>
    <m/>
    <m/>
    <m/>
    <m/>
    <m/>
    <n v="4000"/>
    <m/>
    <m/>
    <m/>
    <n v="2600"/>
    <n v="636"/>
    <m/>
    <n v="2500"/>
    <m/>
    <m/>
    <m/>
    <n v="500"/>
    <n v="1000"/>
    <m/>
    <n v="520"/>
    <m/>
    <m/>
    <m/>
    <m/>
    <m/>
    <n v="170"/>
    <n v="570"/>
    <n v="118"/>
    <n v="182"/>
    <m/>
    <n v="475"/>
    <n v="100"/>
    <m/>
    <m/>
    <n v="300"/>
    <n v="150"/>
    <n v="68"/>
    <n v="132"/>
    <n v="173"/>
    <n v="283"/>
    <n v="100"/>
    <m/>
    <n v="6"/>
    <n v="6"/>
    <n v="2"/>
    <n v="115"/>
    <n v="841"/>
    <n v="110"/>
    <n v="171"/>
    <n v="114"/>
    <n v="539"/>
    <n v="1"/>
    <n v="4"/>
    <m/>
    <n v="82"/>
    <m/>
    <n v="99"/>
    <n v="664"/>
    <n v="120"/>
    <m/>
    <m/>
    <m/>
    <m/>
    <m/>
    <m/>
    <m/>
    <m/>
    <m/>
    <m/>
    <m/>
    <m/>
    <m/>
    <m/>
    <m/>
    <m/>
    <m/>
  </r>
  <r>
    <x v="2"/>
    <x v="2"/>
    <x v="0"/>
    <x v="0"/>
    <x v="0"/>
    <x v="2"/>
    <x v="0"/>
    <x v="1"/>
    <x v="0"/>
    <x v="0"/>
    <x v="5"/>
    <x v="2"/>
    <n v="1670"/>
    <n v="1069"/>
    <n v="579"/>
    <n v="528"/>
    <n v="669"/>
    <n v="976"/>
    <n v="1225"/>
    <n v="1056"/>
    <n v="444"/>
    <n v="1247"/>
    <n v="5988"/>
    <n v="2159"/>
    <n v="695"/>
    <n v="610"/>
    <n v="600"/>
    <n v="315"/>
    <n v="545"/>
    <n v="760"/>
    <n v="590"/>
    <n v="940"/>
    <n v="368"/>
    <n v="3318"/>
    <n v="2173"/>
    <n v="2725"/>
    <n v="9394"/>
    <n v="1905"/>
    <n v="1620"/>
    <n v="1898"/>
    <n v="16197"/>
    <n v="486"/>
    <n v="365"/>
    <n v="463"/>
    <n v="356"/>
    <n v="222"/>
    <n v="139"/>
    <n v="224"/>
    <n v="212"/>
    <n v="272"/>
    <n v="206"/>
    <n v="145"/>
    <n v="125"/>
    <n v="103"/>
    <n v="79"/>
    <n v="66"/>
    <n v="213"/>
    <n v="170"/>
    <n v="172"/>
    <n v="97"/>
    <n v="61"/>
    <n v="142"/>
    <n v="197"/>
    <n v="346"/>
    <n v="285"/>
    <n v="184"/>
    <n v="161"/>
    <n v="204"/>
    <n v="465"/>
    <n v="302"/>
    <n v="254"/>
    <n v="199"/>
    <n v="51"/>
    <n v="307"/>
    <n v="338"/>
    <n v="161"/>
    <n v="77"/>
    <n v="17"/>
    <n v="143"/>
    <n v="207"/>
    <n v="109"/>
    <n v="479"/>
    <n v="243"/>
    <n v="155"/>
    <n v="261"/>
    <n v="315"/>
    <n v="1027"/>
    <n v="1863"/>
    <n v="2783"/>
    <n v="1157"/>
    <n v="437"/>
    <n v="281"/>
    <n v="284"/>
    <n v="443"/>
    <n v="127"/>
    <n v="72"/>
    <n v="53"/>
    <n v="114"/>
    <n v="180"/>
    <n v="112"/>
    <n v="121"/>
    <n v="83"/>
    <n v="169"/>
    <n v="211"/>
    <n v="128"/>
    <n v="92"/>
    <n v="96"/>
    <n v="83"/>
    <n v="66"/>
    <n v="70"/>
    <n v="65"/>
    <n v="124"/>
    <n v="151"/>
    <n v="126"/>
    <n v="79"/>
    <n v="166"/>
    <n v="267"/>
    <n v="138"/>
    <n v="189"/>
    <n v="196"/>
    <n v="214"/>
    <n v="138"/>
    <n v="42"/>
    <n v="215"/>
    <n v="110"/>
    <n v="38"/>
    <n v="268"/>
    <n v="309"/>
    <n v="191"/>
    <n v="73"/>
    <n v="30"/>
    <n v="74"/>
    <m/>
    <m/>
    <m/>
    <m/>
    <m/>
    <m/>
    <m/>
    <m/>
    <m/>
    <m/>
    <m/>
    <m/>
    <m/>
    <m/>
    <m/>
    <m/>
  </r>
  <r>
    <x v="2"/>
    <x v="2"/>
    <x v="0"/>
    <x v="0"/>
    <x v="0"/>
    <x v="2"/>
    <x v="0"/>
    <x v="1"/>
    <x v="0"/>
    <x v="0"/>
    <x v="5"/>
    <x v="3"/>
    <n v="622"/>
    <n v="239"/>
    <n v="973"/>
    <n v="751"/>
    <n v="469"/>
    <n v="1375"/>
    <n v="1052"/>
    <n v="86"/>
    <n v="3807"/>
    <n v="7583"/>
    <n v="793"/>
    <n v="469"/>
    <n v="417"/>
    <n v="666"/>
    <n v="631"/>
    <n v="910"/>
    <n v="991"/>
    <n v="1073"/>
    <n v="1723"/>
    <n v="313"/>
    <n v="228"/>
    <n v="973"/>
    <n v="1375"/>
    <n v="3807"/>
    <n v="469"/>
    <n v="631"/>
    <n v="1073"/>
    <n v="228"/>
    <n v="631"/>
    <n v="833"/>
    <n v="253"/>
    <n v="-154"/>
    <n v="622"/>
    <n v="695"/>
    <n v="592"/>
    <n v="590"/>
    <n v="803"/>
    <n v="239"/>
    <n v="1350"/>
    <n v="1214"/>
    <n v="904"/>
    <n v="973"/>
    <n v="922"/>
    <n v="866"/>
    <n v="911"/>
    <n v="751"/>
    <n v="1342"/>
    <n v="836"/>
    <n v="790"/>
    <n v="654"/>
    <n v="469"/>
    <n v="639"/>
    <n v="1584"/>
    <n v="1412"/>
    <n v="1375"/>
    <n v="1130"/>
    <n v="1086"/>
    <n v="1048"/>
    <n v="1052"/>
    <n v="894"/>
    <n v="866"/>
    <n v="576"/>
    <n v="232"/>
    <n v="86"/>
    <n v="33"/>
    <n v="4160"/>
    <n v="4025"/>
    <n v="3807"/>
    <n v="3343"/>
    <n v="5000"/>
    <n v="5406"/>
    <n v="4446"/>
    <n v="7583"/>
    <n v="8716"/>
    <n v="7705"/>
    <n v="3040"/>
    <n v="793"/>
    <n v="698"/>
    <n v="670"/>
    <n v="950"/>
    <n v="469"/>
    <n v="329"/>
    <n v="424"/>
    <n v="431"/>
    <n v="417"/>
    <n v="399"/>
    <n v="720"/>
    <n v="434"/>
    <n v="737"/>
    <n v="666"/>
    <n v="864"/>
    <n v="1054"/>
    <n v="528"/>
    <n v="631"/>
    <n v="855"/>
    <n v="753"/>
    <n v="7820"/>
    <n v="910"/>
    <n v="8088"/>
    <n v="4959"/>
    <n v="1099"/>
    <n v="984"/>
    <n v="991"/>
    <n v="880"/>
    <n v="541"/>
    <n v="591"/>
    <n v="1073"/>
    <n v="451"/>
    <n v="248"/>
    <n v="446"/>
    <n v="1723"/>
    <n v="636"/>
    <n v="533"/>
    <n v="503"/>
    <n v="698"/>
    <n v="313"/>
    <n v="927"/>
    <n v="1910"/>
    <n v="147"/>
    <n v="228"/>
    <m/>
    <m/>
    <m/>
    <m/>
    <m/>
    <m/>
    <m/>
    <m/>
    <m/>
    <m/>
    <m/>
    <m/>
    <m/>
    <m/>
    <m/>
    <m/>
  </r>
  <r>
    <x v="2"/>
    <x v="2"/>
    <x v="0"/>
    <x v="0"/>
    <x v="0"/>
    <x v="2"/>
    <x v="0"/>
    <x v="1"/>
    <x v="0"/>
    <x v="0"/>
    <x v="5"/>
    <x v="4"/>
    <n v="2.9"/>
    <n v="1.8"/>
    <n v="7"/>
    <n v="5.6"/>
    <n v="2"/>
    <n v="4.8"/>
    <n v="5"/>
    <n v="0.8"/>
    <n v="15.3"/>
    <n v="5.3"/>
    <n v="1.5"/>
    <n v="2.9"/>
    <n v="3.4"/>
    <n v="4.8"/>
    <n v="8.3000000000000007"/>
    <n v="8.3000000000000007"/>
    <n v="5.2"/>
    <n v="6.7"/>
    <n v="9.1999999999999993"/>
    <n v="4.3"/>
    <m/>
    <n v="7"/>
    <n v="4.8"/>
    <n v="15.3"/>
    <n v="2.9"/>
    <n v="8.3000000000000007"/>
    <n v="6.7"/>
    <m/>
    <n v="8.3000000000000007"/>
    <n v="2.7"/>
    <n v="0.9"/>
    <n v="-0.7"/>
    <n v="2.9"/>
    <n v="3.3"/>
    <n v="2.8"/>
    <n v="3.1"/>
    <n v="4.7"/>
    <n v="1.8"/>
    <n v="13"/>
    <n v="10.4"/>
    <n v="7.2"/>
    <n v="7"/>
    <n v="6.4"/>
    <n v="6.1"/>
    <n v="7.1"/>
    <n v="5.6"/>
    <n v="8"/>
    <n v="4.0999999999999996"/>
    <n v="3.4"/>
    <n v="2.8"/>
    <n v="2"/>
    <n v="2.5"/>
    <n v="6"/>
    <n v="5.0999999999999996"/>
    <n v="4.8"/>
    <n v="4.4000000000000004"/>
    <n v="4.9000000000000004"/>
    <n v="4.5999999999999996"/>
    <n v="5"/>
    <n v="4.8"/>
    <n v="4.8"/>
    <n v="3.9"/>
    <n v="1.9"/>
    <n v="0.8"/>
    <n v="0.2"/>
    <n v="17.600000000000001"/>
    <n v="16.899999999999999"/>
    <n v="15.3"/>
    <n v="11.5"/>
    <n v="12.5"/>
    <n v="7.5"/>
    <n v="3.6"/>
    <n v="5.3"/>
    <n v="6"/>
    <n v="5.9"/>
    <n v="3.1"/>
    <n v="1.5"/>
    <n v="2.2000000000000002"/>
    <n v="2.8"/>
    <n v="4.9000000000000004"/>
    <n v="2.9"/>
    <n v="3"/>
    <n v="4"/>
    <n v="3.7"/>
    <n v="3.4"/>
    <n v="3"/>
    <n v="5.2"/>
    <n v="3"/>
    <n v="5.4"/>
    <n v="4.8"/>
    <n v="7.1"/>
    <n v="11.3"/>
    <n v="6.5"/>
    <n v="8.3000000000000007"/>
    <n v="10.5"/>
    <n v="7.9"/>
    <n v="72.900000000000006"/>
    <n v="8.3000000000000007"/>
    <n v="62.6"/>
    <n v="31.4"/>
    <n v="7.1"/>
    <n v="5.9"/>
    <n v="5.2"/>
    <n v="4.4000000000000004"/>
    <n v="3.1"/>
    <n v="3.8"/>
    <n v="6.7"/>
    <n v="3.1"/>
    <n v="2.2999999999999998"/>
    <n v="3.3"/>
    <n v="9.1999999999999993"/>
    <n v="3.5"/>
    <n v="3"/>
    <n v="2.9"/>
    <n v="5.2"/>
    <n v="4.3"/>
    <n v="26.2"/>
    <n v="91.8"/>
    <n v="9.9"/>
    <m/>
    <m/>
    <m/>
    <m/>
    <m/>
    <m/>
    <m/>
    <m/>
    <m/>
    <m/>
    <m/>
    <m/>
    <m/>
    <m/>
    <m/>
    <m/>
    <m/>
  </r>
  <r>
    <x v="3"/>
    <x v="3"/>
    <x v="0"/>
    <x v="1"/>
    <x v="1"/>
    <x v="3"/>
    <x v="0"/>
    <x v="2"/>
    <x v="0"/>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0"/>
    <x v="0"/>
    <x v="0"/>
    <x v="1"/>
    <m/>
    <m/>
    <m/>
    <n v="1007"/>
    <n v="1279"/>
    <n v="1050"/>
    <n v="937"/>
    <n v="1162"/>
    <n v="895"/>
    <n v="1268"/>
    <n v="882"/>
    <n v="760"/>
    <m/>
    <m/>
    <m/>
    <m/>
    <m/>
    <m/>
    <m/>
    <m/>
    <m/>
    <m/>
    <n v="3336"/>
    <n v="2994"/>
    <n v="2910"/>
    <m/>
    <m/>
    <m/>
    <n v="9240"/>
    <m/>
    <m/>
    <m/>
    <m/>
    <m/>
    <m/>
    <m/>
    <m/>
    <m/>
    <m/>
    <m/>
    <m/>
    <m/>
    <n v="273"/>
    <n v="254"/>
    <n v="224"/>
    <n v="256"/>
    <n v="302"/>
    <n v="248"/>
    <n v="258"/>
    <n v="237"/>
    <n v="234"/>
    <n v="240"/>
    <n v="258"/>
    <n v="302"/>
    <n v="250"/>
    <n v="158"/>
    <n v="292"/>
    <n v="265"/>
    <n v="222"/>
    <n v="210"/>
    <n v="241"/>
    <n v="230"/>
    <n v="224"/>
    <n v="257"/>
    <n v="325"/>
    <n v="283"/>
    <n v="227"/>
    <n v="60"/>
    <n v="259"/>
    <n v="368"/>
    <n v="244"/>
    <n v="228"/>
    <n v="169"/>
    <n v="169"/>
    <n v="165"/>
    <n v="253"/>
    <n v="295"/>
    <n v="169"/>
    <n v="169"/>
    <n v="211"/>
    <n v="211"/>
    <m/>
    <m/>
    <m/>
    <m/>
    <m/>
    <m/>
    <m/>
    <m/>
    <m/>
    <m/>
    <m/>
    <m/>
    <m/>
    <m/>
    <m/>
    <m/>
    <m/>
    <m/>
    <m/>
    <m/>
    <m/>
    <m/>
    <m/>
    <m/>
    <m/>
    <m/>
    <m/>
    <m/>
    <m/>
    <m/>
    <m/>
    <m/>
    <m/>
    <m/>
    <m/>
    <m/>
    <m/>
    <m/>
    <m/>
    <m/>
    <m/>
    <m/>
    <m/>
    <m/>
    <m/>
    <m/>
    <m/>
    <m/>
    <m/>
    <m/>
    <m/>
    <m/>
    <m/>
    <m/>
    <m/>
  </r>
  <r>
    <x v="3"/>
    <x v="3"/>
    <x v="0"/>
    <x v="1"/>
    <x v="1"/>
    <x v="3"/>
    <x v="0"/>
    <x v="2"/>
    <x v="0"/>
    <x v="0"/>
    <x v="0"/>
    <x v="2"/>
    <m/>
    <m/>
    <m/>
    <n v="1007"/>
    <n v="1279"/>
    <n v="1050"/>
    <n v="937"/>
    <n v="1162"/>
    <n v="895"/>
    <n v="1268"/>
    <n v="882"/>
    <n v="760"/>
    <n v="404"/>
    <m/>
    <m/>
    <m/>
    <m/>
    <m/>
    <m/>
    <m/>
    <m/>
    <m/>
    <n v="3336"/>
    <n v="2994"/>
    <n v="2910"/>
    <n v="404"/>
    <m/>
    <m/>
    <n v="9644"/>
    <m/>
    <m/>
    <m/>
    <m/>
    <m/>
    <m/>
    <m/>
    <m/>
    <m/>
    <m/>
    <m/>
    <m/>
    <m/>
    <n v="273"/>
    <n v="254"/>
    <n v="224"/>
    <n v="256"/>
    <n v="302"/>
    <n v="248"/>
    <n v="258"/>
    <n v="237"/>
    <n v="234"/>
    <n v="240"/>
    <n v="258"/>
    <n v="302"/>
    <n v="250"/>
    <n v="158"/>
    <n v="292"/>
    <n v="265"/>
    <n v="222"/>
    <n v="210"/>
    <n v="241"/>
    <n v="230"/>
    <n v="224"/>
    <n v="257"/>
    <n v="325"/>
    <n v="283"/>
    <n v="227"/>
    <n v="60"/>
    <n v="259"/>
    <n v="368"/>
    <n v="244"/>
    <n v="228"/>
    <n v="169"/>
    <n v="169"/>
    <n v="165"/>
    <n v="253"/>
    <n v="295"/>
    <n v="169"/>
    <n v="169"/>
    <n v="211"/>
    <n v="211"/>
    <n v="135"/>
    <n v="98"/>
    <n v="98"/>
    <n v="73"/>
    <m/>
    <m/>
    <m/>
    <m/>
    <m/>
    <m/>
    <m/>
    <m/>
    <m/>
    <m/>
    <m/>
    <m/>
    <m/>
    <m/>
    <m/>
    <m/>
    <m/>
    <m/>
    <m/>
    <m/>
    <m/>
    <m/>
    <m/>
    <m/>
    <m/>
    <m/>
    <m/>
    <m/>
    <m/>
    <m/>
    <m/>
    <m/>
    <m/>
    <m/>
    <m/>
    <m/>
    <m/>
    <m/>
    <m/>
    <m/>
    <m/>
    <m/>
    <m/>
    <m/>
    <m/>
    <m/>
    <m/>
    <m/>
    <m/>
    <m/>
    <m/>
  </r>
  <r>
    <x v="3"/>
    <x v="3"/>
    <x v="0"/>
    <x v="1"/>
    <x v="1"/>
    <x v="3"/>
    <x v="0"/>
    <x v="2"/>
    <x v="0"/>
    <x v="0"/>
    <x v="0"/>
    <x v="3"/>
    <m/>
    <m/>
    <m/>
    <n v="400"/>
    <n v="400"/>
    <n v="399"/>
    <n v="399"/>
    <n v="400"/>
    <n v="401"/>
    <n v="402"/>
    <n v="402"/>
    <n v="403"/>
    <m/>
    <m/>
    <m/>
    <m/>
    <m/>
    <m/>
    <m/>
    <m/>
    <m/>
    <m/>
    <n v="399"/>
    <n v="401"/>
    <n v="403"/>
    <m/>
    <m/>
    <m/>
    <m/>
    <m/>
    <m/>
    <m/>
    <m/>
    <m/>
    <m/>
    <m/>
    <m/>
    <m/>
    <m/>
    <m/>
    <m/>
    <m/>
    <n v="400"/>
    <n v="400"/>
    <n v="400"/>
    <n v="400"/>
    <n v="400"/>
    <n v="400"/>
    <n v="400"/>
    <n v="400"/>
    <n v="400"/>
    <n v="400"/>
    <n v="400"/>
    <n v="399"/>
    <n v="399"/>
    <n v="399"/>
    <n v="399"/>
    <n v="399"/>
    <n v="399"/>
    <n v="400"/>
    <n v="400"/>
    <n v="400"/>
    <n v="400"/>
    <n v="400"/>
    <n v="400"/>
    <n v="400"/>
    <n v="401"/>
    <n v="401"/>
    <n v="401"/>
    <n v="401"/>
    <n v="401"/>
    <n v="402"/>
    <n v="402"/>
    <n v="402"/>
    <n v="403"/>
    <n v="403"/>
    <n v="402"/>
    <n v="403"/>
    <n v="403"/>
    <n v="403"/>
    <n v="403"/>
    <n v="269"/>
    <n v="171"/>
    <n v="73"/>
    <m/>
    <m/>
    <m/>
    <m/>
    <m/>
    <m/>
    <m/>
    <m/>
    <m/>
    <m/>
    <m/>
    <m/>
    <m/>
    <m/>
    <m/>
    <m/>
    <m/>
    <m/>
    <m/>
    <m/>
    <m/>
    <m/>
    <m/>
    <m/>
    <m/>
    <m/>
    <m/>
    <m/>
    <m/>
    <m/>
    <m/>
    <m/>
    <m/>
    <m/>
    <m/>
    <m/>
    <m/>
    <m/>
    <m/>
    <m/>
    <m/>
    <m/>
    <m/>
    <m/>
    <m/>
    <m/>
    <m/>
    <m/>
    <m/>
    <m/>
    <m/>
    <m/>
  </r>
  <r>
    <x v="3"/>
    <x v="3"/>
    <x v="0"/>
    <x v="1"/>
    <x v="1"/>
    <x v="3"/>
    <x v="0"/>
    <x v="2"/>
    <x v="0"/>
    <x v="0"/>
    <x v="0"/>
    <x v="4"/>
    <m/>
    <m/>
    <m/>
    <n v="1.6"/>
    <n v="1.7"/>
    <n v="1.7"/>
    <n v="1.7"/>
    <n v="1.7"/>
    <n v="1.6"/>
    <n v="1.9"/>
    <n v="2.2000000000000002"/>
    <n v="5"/>
    <m/>
    <m/>
    <m/>
    <m/>
    <m/>
    <m/>
    <m/>
    <m/>
    <m/>
    <m/>
    <n v="1.7"/>
    <n v="1.6"/>
    <n v="5"/>
    <m/>
    <m/>
    <m/>
    <m/>
    <m/>
    <m/>
    <m/>
    <m/>
    <m/>
    <m/>
    <m/>
    <m/>
    <m/>
    <m/>
    <m/>
    <m/>
    <m/>
    <n v="1.6"/>
    <n v="1.6"/>
    <n v="1.5"/>
    <n v="1.6"/>
    <n v="1.6"/>
    <n v="1.6"/>
    <n v="1.6"/>
    <n v="1.6"/>
    <n v="1.7"/>
    <n v="1.6"/>
    <n v="1.6"/>
    <n v="1.7"/>
    <n v="1.7"/>
    <n v="1.6"/>
    <n v="1.7"/>
    <n v="1.8"/>
    <n v="1.7"/>
    <n v="1.6"/>
    <n v="1.5"/>
    <n v="1.5"/>
    <n v="1.7"/>
    <n v="1.7"/>
    <n v="1.7"/>
    <n v="1.7"/>
    <n v="1.7"/>
    <n v="1.6"/>
    <n v="1.7"/>
    <n v="2.1"/>
    <n v="2"/>
    <n v="1.9"/>
    <n v="1.9"/>
    <n v="1.9"/>
    <n v="1.8"/>
    <n v="1.9"/>
    <n v="2.2000000000000002"/>
    <n v="2.4"/>
    <n v="2.7"/>
    <n v="3.3"/>
    <n v="5"/>
    <n v="5"/>
    <n v="5"/>
    <n v="5"/>
    <m/>
    <m/>
    <m/>
    <m/>
    <m/>
    <m/>
    <m/>
    <m/>
    <m/>
    <m/>
    <m/>
    <m/>
    <m/>
    <m/>
    <m/>
    <m/>
    <m/>
    <m/>
    <m/>
    <m/>
    <m/>
    <m/>
    <m/>
    <m/>
    <m/>
    <m/>
    <m/>
    <m/>
    <m/>
    <m/>
    <m/>
    <m/>
    <m/>
    <m/>
    <m/>
    <m/>
    <m/>
    <m/>
    <m/>
    <m/>
    <m/>
    <m/>
    <m/>
    <m/>
    <m/>
    <m/>
    <m/>
    <m/>
    <m/>
    <m/>
    <m/>
    <m/>
  </r>
  <r>
    <x v="3"/>
    <x v="3"/>
    <x v="0"/>
    <x v="1"/>
    <x v="1"/>
    <x v="3"/>
    <x v="0"/>
    <x v="2"/>
    <x v="0"/>
    <x v="0"/>
    <x v="1"/>
    <x v="5"/>
    <n v="1045"/>
    <m/>
    <n v="997"/>
    <n v="835"/>
    <n v="562"/>
    <n v="1759"/>
    <m/>
    <m/>
    <m/>
    <m/>
    <m/>
    <m/>
    <m/>
    <m/>
    <m/>
    <m/>
    <m/>
    <m/>
    <m/>
    <m/>
    <m/>
    <n v="2042"/>
    <n v="3156"/>
    <m/>
    <m/>
    <m/>
    <m/>
    <m/>
    <n v="3156"/>
    <n v="427"/>
    <n v="256"/>
    <n v="362"/>
    <m/>
    <m/>
    <m/>
    <m/>
    <m/>
    <m/>
    <m/>
    <m/>
    <m/>
    <n v="997"/>
    <n v="4"/>
    <n v="151"/>
    <n v="264"/>
    <n v="416"/>
    <n v="167"/>
    <m/>
    <n v="320"/>
    <m/>
    <n v="75"/>
    <n v="829"/>
    <m/>
    <n v="746"/>
    <n v="184"/>
    <m/>
    <m/>
    <m/>
    <m/>
    <m/>
    <m/>
    <m/>
    <m/>
    <m/>
    <m/>
    <m/>
    <m/>
    <m/>
    <m/>
    <m/>
    <m/>
    <m/>
    <m/>
    <m/>
    <m/>
    <m/>
    <m/>
    <m/>
    <m/>
    <m/>
    <m/>
    <m/>
    <m/>
    <m/>
    <m/>
    <m/>
    <m/>
    <m/>
    <m/>
    <m/>
    <m/>
    <m/>
    <m/>
    <m/>
    <m/>
    <m/>
    <m/>
    <m/>
    <m/>
    <m/>
    <m/>
    <m/>
    <m/>
    <m/>
    <m/>
    <m/>
    <m/>
    <m/>
    <m/>
    <m/>
    <m/>
    <m/>
    <m/>
    <m/>
    <m/>
    <m/>
    <m/>
    <m/>
    <m/>
    <m/>
    <m/>
    <m/>
    <m/>
    <m/>
    <m/>
    <m/>
    <m/>
    <m/>
    <m/>
    <m/>
    <m/>
    <m/>
    <m/>
    <m/>
    <m/>
    <m/>
  </r>
  <r>
    <x v="3"/>
    <x v="3"/>
    <x v="0"/>
    <x v="1"/>
    <x v="1"/>
    <x v="3"/>
    <x v="0"/>
    <x v="2"/>
    <x v="0"/>
    <x v="0"/>
    <x v="1"/>
    <x v="1"/>
    <n v="1045"/>
    <m/>
    <n v="997"/>
    <n v="835"/>
    <n v="562"/>
    <n v="1759"/>
    <m/>
    <m/>
    <m/>
    <m/>
    <m/>
    <m/>
    <m/>
    <m/>
    <m/>
    <n v="4"/>
    <n v="5"/>
    <n v="4"/>
    <n v="4"/>
    <n v="5"/>
    <n v="4"/>
    <n v="2042"/>
    <n v="3156"/>
    <m/>
    <m/>
    <m/>
    <n v="13"/>
    <n v="13"/>
    <n v="3156"/>
    <n v="427"/>
    <n v="256"/>
    <n v="362"/>
    <m/>
    <m/>
    <m/>
    <m/>
    <m/>
    <m/>
    <m/>
    <m/>
    <m/>
    <n v="997"/>
    <n v="4"/>
    <n v="151"/>
    <n v="264"/>
    <n v="416"/>
    <n v="167"/>
    <m/>
    <n v="320"/>
    <m/>
    <n v="75"/>
    <n v="829"/>
    <m/>
    <n v="746"/>
    <n v="184"/>
    <m/>
    <m/>
    <m/>
    <m/>
    <m/>
    <m/>
    <m/>
    <m/>
    <m/>
    <m/>
    <m/>
    <m/>
    <m/>
    <m/>
    <m/>
    <m/>
    <m/>
    <m/>
    <m/>
    <m/>
    <m/>
    <m/>
    <m/>
    <m/>
    <m/>
    <m/>
    <m/>
    <m/>
    <m/>
    <m/>
    <m/>
    <m/>
    <m/>
    <m/>
    <m/>
    <m/>
    <m/>
    <m/>
    <m/>
    <n v="1"/>
    <n v="1"/>
    <n v="1"/>
    <n v="1"/>
    <n v="1"/>
    <n v="1"/>
    <n v="1"/>
    <n v="1"/>
    <n v="1"/>
    <n v="1"/>
    <n v="1"/>
    <n v="1"/>
    <n v="1"/>
    <n v="1"/>
    <n v="1"/>
    <n v="1"/>
    <n v="1"/>
    <n v="1"/>
    <n v="1"/>
    <n v="1"/>
    <n v="1"/>
    <n v="1"/>
    <n v="1"/>
    <n v="1"/>
    <n v="1"/>
    <n v="1"/>
    <m/>
    <m/>
    <m/>
    <m/>
    <m/>
    <m/>
    <m/>
    <m/>
    <m/>
    <m/>
    <m/>
    <m/>
    <m/>
    <m/>
    <m/>
    <m/>
  </r>
  <r>
    <x v="3"/>
    <x v="3"/>
    <x v="0"/>
    <x v="1"/>
    <x v="1"/>
    <x v="3"/>
    <x v="0"/>
    <x v="2"/>
    <x v="0"/>
    <x v="0"/>
    <x v="1"/>
    <x v="2"/>
    <n v="1002"/>
    <n v="631"/>
    <n v="384"/>
    <n v="809"/>
    <n v="1106"/>
    <n v="1250"/>
    <n v="939"/>
    <n v="51"/>
    <n v="2"/>
    <n v="15"/>
    <n v="3"/>
    <n v="4"/>
    <m/>
    <m/>
    <n v="1"/>
    <n v="4"/>
    <n v="5"/>
    <n v="4"/>
    <n v="4"/>
    <n v="5"/>
    <n v="4"/>
    <n v="2017"/>
    <n v="3165"/>
    <n v="992"/>
    <n v="22"/>
    <n v="1"/>
    <n v="13"/>
    <n v="13"/>
    <n v="4180"/>
    <n v="303"/>
    <n v="242"/>
    <n v="204"/>
    <n v="253"/>
    <n v="193"/>
    <n v="53"/>
    <m/>
    <n v="156"/>
    <n v="229"/>
    <n v="302"/>
    <n v="76"/>
    <n v="4"/>
    <n v="2"/>
    <n v="93"/>
    <n v="309"/>
    <n v="245"/>
    <n v="162"/>
    <n v="183"/>
    <n v="129"/>
    <n v="161"/>
    <n v="337"/>
    <n v="296"/>
    <n v="223"/>
    <n v="212"/>
    <n v="484"/>
    <n v="331"/>
    <n v="277"/>
    <n v="239"/>
    <n v="237"/>
    <n v="186"/>
    <n v="27"/>
    <n v="16"/>
    <n v="5"/>
    <n v="3"/>
    <m/>
    <n v="1"/>
    <n v="1"/>
    <m/>
    <m/>
    <n v="1"/>
    <n v="4"/>
    <n v="9"/>
    <n v="1"/>
    <m/>
    <m/>
    <m/>
    <m/>
    <n v="3"/>
    <n v="1"/>
    <n v="2"/>
    <m/>
    <n v="1"/>
    <m/>
    <m/>
    <m/>
    <m/>
    <m/>
    <m/>
    <m/>
    <m/>
    <m/>
    <m/>
    <m/>
    <m/>
    <n v="1"/>
    <n v="1"/>
    <n v="1"/>
    <n v="1"/>
    <n v="1"/>
    <n v="1"/>
    <n v="1"/>
    <n v="1"/>
    <n v="1"/>
    <n v="1"/>
    <n v="1"/>
    <n v="1"/>
    <n v="1"/>
    <n v="1"/>
    <n v="1"/>
    <n v="1"/>
    <n v="1"/>
    <n v="1"/>
    <n v="1"/>
    <n v="1"/>
    <n v="1"/>
    <n v="1"/>
    <n v="1"/>
    <n v="1"/>
    <n v="1"/>
    <n v="1"/>
    <n v="1"/>
    <m/>
    <m/>
    <m/>
    <m/>
    <m/>
    <m/>
    <m/>
    <m/>
    <m/>
    <m/>
    <m/>
    <m/>
    <m/>
    <m/>
    <m/>
    <m/>
  </r>
  <r>
    <x v="3"/>
    <x v="3"/>
    <x v="0"/>
    <x v="1"/>
    <x v="1"/>
    <x v="3"/>
    <x v="0"/>
    <x v="2"/>
    <x v="0"/>
    <x v="0"/>
    <x v="1"/>
    <x v="3"/>
    <n v="729"/>
    <n v="396"/>
    <n v="1016"/>
    <n v="917"/>
    <n v="316"/>
    <n v="848"/>
    <n v="39"/>
    <n v="17"/>
    <n v="17"/>
    <n v="1"/>
    <n v="3"/>
    <n v="1"/>
    <n v="1"/>
    <n v="1"/>
    <m/>
    <m/>
    <m/>
    <m/>
    <m/>
    <m/>
    <m/>
    <n v="1016"/>
    <n v="848"/>
    <n v="17"/>
    <n v="1"/>
    <m/>
    <m/>
    <m/>
    <m/>
    <n v="1046"/>
    <n v="648"/>
    <n v="720"/>
    <n v="729"/>
    <n v="616"/>
    <n v="777"/>
    <n v="778"/>
    <n v="633"/>
    <n v="396"/>
    <n v="96"/>
    <n v="22"/>
    <n v="20"/>
    <n v="1016"/>
    <n v="604"/>
    <n v="710"/>
    <n v="690"/>
    <n v="917"/>
    <n v="715"/>
    <n v="732"/>
    <n v="1017"/>
    <n v="418"/>
    <n v="316"/>
    <n v="746"/>
    <n v="457"/>
    <n v="1096"/>
    <n v="848"/>
    <n v="107"/>
    <n v="192"/>
    <n v="122"/>
    <n v="39"/>
    <n v="32"/>
    <n v="20"/>
    <n v="21"/>
    <n v="17"/>
    <n v="17"/>
    <n v="18"/>
    <n v="17"/>
    <n v="17"/>
    <n v="17"/>
    <n v="17"/>
    <n v="3"/>
    <n v="3"/>
    <n v="1"/>
    <n v="1"/>
    <n v="1"/>
    <n v="1"/>
    <n v="2"/>
    <n v="3"/>
    <n v="3"/>
    <n v="1"/>
    <n v="1"/>
    <n v="1"/>
    <n v="1"/>
    <n v="1"/>
    <n v="1"/>
    <n v="1"/>
    <n v="1"/>
    <n v="1"/>
    <n v="1"/>
    <n v="1"/>
    <n v="1"/>
    <n v="1"/>
    <n v="1"/>
    <n v="1"/>
    <m/>
    <m/>
    <m/>
    <m/>
    <m/>
    <m/>
    <m/>
    <m/>
    <m/>
    <m/>
    <m/>
    <m/>
    <m/>
    <m/>
    <m/>
    <m/>
    <m/>
    <m/>
    <m/>
    <m/>
    <m/>
    <m/>
    <m/>
    <m/>
    <m/>
    <m/>
    <m/>
    <m/>
    <m/>
    <m/>
    <m/>
    <m/>
    <m/>
    <m/>
    <m/>
    <m/>
    <m/>
    <m/>
    <m/>
    <m/>
    <m/>
    <m/>
    <m/>
  </r>
  <r>
    <x v="3"/>
    <x v="3"/>
    <x v="0"/>
    <x v="1"/>
    <x v="1"/>
    <x v="3"/>
    <x v="0"/>
    <x v="2"/>
    <x v="0"/>
    <x v="0"/>
    <x v="1"/>
    <x v="4"/>
    <n v="5.8"/>
    <n v="4.2"/>
    <n v="5.0999999999999996"/>
    <n v="4.0999999999999996"/>
    <n v="1"/>
    <n v="4.4000000000000004"/>
    <n v="3.8"/>
    <n v="28.3"/>
    <n v="5.7"/>
    <n v="1.3"/>
    <n v="3.8"/>
    <m/>
    <m/>
    <n v="2.5"/>
    <m/>
    <m/>
    <m/>
    <m/>
    <m/>
    <m/>
    <m/>
    <n v="5.0999999999999996"/>
    <n v="4.4000000000000004"/>
    <n v="5.7"/>
    <m/>
    <m/>
    <m/>
    <m/>
    <m/>
    <n v="5.5"/>
    <n v="4.5999999999999996"/>
    <n v="5.5"/>
    <n v="5.8"/>
    <n v="4.2"/>
    <n v="5.0999999999999996"/>
    <n v="5.0999999999999996"/>
    <n v="5.2"/>
    <n v="4.2"/>
    <n v="1"/>
    <n v="0.2"/>
    <n v="0.1"/>
    <n v="5.0999999999999996"/>
    <n v="2.9"/>
    <n v="4"/>
    <n v="3.5"/>
    <n v="4.0999999999999996"/>
    <n v="3.1"/>
    <n v="3"/>
    <n v="3.3"/>
    <n v="1.4"/>
    <n v="1"/>
    <n v="2.4"/>
    <n v="1.5"/>
    <n v="4.3"/>
    <n v="4.4000000000000004"/>
    <n v="0.8"/>
    <n v="2"/>
    <n v="2.6"/>
    <n v="3.8"/>
    <n v="6.4"/>
    <n v="10"/>
    <n v="21"/>
    <n v="42.5"/>
    <n v="28.3"/>
    <n v="15"/>
    <n v="6.1"/>
    <n v="5.7"/>
    <n v="5.7"/>
    <n v="6.1"/>
    <n v="1.5"/>
    <n v="15"/>
    <n v="1.7"/>
    <n v="1.3"/>
    <n v="0.8"/>
    <n v="0.8"/>
    <n v="1.4"/>
    <n v="3.8"/>
    <n v="5"/>
    <n v="5"/>
    <n v="5"/>
    <m/>
    <m/>
    <m/>
    <m/>
    <m/>
    <m/>
    <m/>
    <m/>
    <n v="5"/>
    <n v="2.5"/>
    <n v="1.7"/>
    <n v="1.3"/>
    <n v="1"/>
    <m/>
    <m/>
    <m/>
    <m/>
    <m/>
    <m/>
    <m/>
    <m/>
    <m/>
    <m/>
    <m/>
    <m/>
    <m/>
    <m/>
    <m/>
    <m/>
    <m/>
    <m/>
    <m/>
    <m/>
    <m/>
    <m/>
    <m/>
    <m/>
    <m/>
    <m/>
    <m/>
    <m/>
    <m/>
    <m/>
    <m/>
    <m/>
    <m/>
    <m/>
    <m/>
    <m/>
    <m/>
    <m/>
    <m/>
    <m/>
    <m/>
    <m/>
    <m/>
  </r>
  <r>
    <x v="3"/>
    <x v="3"/>
    <x v="0"/>
    <x v="1"/>
    <x v="1"/>
    <x v="3"/>
    <x v="0"/>
    <x v="2"/>
    <x v="0"/>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0"/>
    <x v="0"/>
    <x v="2"/>
    <x v="1"/>
    <n v="1045"/>
    <m/>
    <n v="997"/>
    <n v="835"/>
    <n v="562"/>
    <n v="1759"/>
    <m/>
    <m/>
    <m/>
    <m/>
    <m/>
    <m/>
    <m/>
    <m/>
    <m/>
    <m/>
    <m/>
    <m/>
    <m/>
    <m/>
    <m/>
    <n v="2042"/>
    <n v="3156"/>
    <m/>
    <m/>
    <m/>
    <m/>
    <m/>
    <n v="3156"/>
    <n v="427"/>
    <n v="256"/>
    <n v="362"/>
    <m/>
    <m/>
    <m/>
    <m/>
    <m/>
    <m/>
    <m/>
    <m/>
    <m/>
    <n v="997"/>
    <n v="4"/>
    <n v="151"/>
    <n v="264"/>
    <n v="416"/>
    <n v="167"/>
    <m/>
    <n v="320"/>
    <m/>
    <n v="75"/>
    <n v="829"/>
    <m/>
    <n v="746"/>
    <n v="184"/>
    <m/>
    <m/>
    <m/>
    <m/>
    <m/>
    <m/>
    <m/>
    <m/>
    <m/>
    <m/>
    <m/>
    <m/>
    <m/>
    <m/>
    <m/>
    <m/>
    <m/>
    <m/>
    <m/>
    <m/>
    <m/>
    <m/>
    <m/>
    <m/>
    <m/>
    <m/>
    <m/>
    <m/>
    <m/>
    <m/>
    <m/>
    <m/>
    <m/>
    <m/>
    <m/>
    <m/>
    <m/>
    <m/>
    <m/>
    <m/>
    <m/>
    <m/>
    <m/>
    <m/>
    <m/>
    <m/>
    <m/>
    <m/>
    <m/>
    <m/>
    <m/>
    <m/>
    <m/>
    <m/>
    <m/>
    <m/>
    <m/>
    <m/>
    <m/>
    <m/>
    <m/>
    <m/>
    <m/>
    <m/>
    <m/>
    <m/>
    <m/>
    <m/>
    <m/>
    <m/>
    <m/>
    <m/>
    <m/>
    <m/>
    <m/>
    <m/>
    <m/>
    <m/>
    <m/>
    <m/>
    <m/>
  </r>
  <r>
    <x v="3"/>
    <x v="3"/>
    <x v="0"/>
    <x v="1"/>
    <x v="1"/>
    <x v="3"/>
    <x v="0"/>
    <x v="2"/>
    <x v="0"/>
    <x v="0"/>
    <x v="2"/>
    <x v="2"/>
    <n v="1002"/>
    <n v="631"/>
    <n v="384"/>
    <n v="809"/>
    <n v="1106"/>
    <n v="1250"/>
    <n v="939"/>
    <n v="51"/>
    <n v="2"/>
    <n v="15"/>
    <m/>
    <m/>
    <m/>
    <m/>
    <m/>
    <m/>
    <m/>
    <m/>
    <m/>
    <m/>
    <m/>
    <n v="2017"/>
    <n v="3165"/>
    <n v="992"/>
    <n v="15"/>
    <m/>
    <m/>
    <m/>
    <n v="4172"/>
    <n v="303"/>
    <n v="242"/>
    <n v="204"/>
    <n v="253"/>
    <n v="193"/>
    <n v="53"/>
    <m/>
    <n v="156"/>
    <n v="229"/>
    <n v="302"/>
    <n v="76"/>
    <n v="4"/>
    <n v="2"/>
    <n v="93"/>
    <n v="309"/>
    <n v="245"/>
    <n v="162"/>
    <n v="183"/>
    <n v="129"/>
    <n v="161"/>
    <n v="337"/>
    <n v="296"/>
    <n v="223"/>
    <n v="212"/>
    <n v="484"/>
    <n v="331"/>
    <n v="277"/>
    <n v="239"/>
    <n v="237"/>
    <n v="186"/>
    <n v="27"/>
    <n v="16"/>
    <n v="5"/>
    <n v="3"/>
    <m/>
    <n v="1"/>
    <n v="1"/>
    <m/>
    <m/>
    <n v="1"/>
    <n v="4"/>
    <n v="9"/>
    <n v="1"/>
    <m/>
    <m/>
    <m/>
    <m/>
    <m/>
    <m/>
    <m/>
    <m/>
    <m/>
    <m/>
    <m/>
    <m/>
    <m/>
    <m/>
    <m/>
    <m/>
    <m/>
    <m/>
    <m/>
    <m/>
    <m/>
    <m/>
    <m/>
    <m/>
    <m/>
    <m/>
    <m/>
    <m/>
    <m/>
    <m/>
    <m/>
    <m/>
    <m/>
    <m/>
    <m/>
    <m/>
    <m/>
    <m/>
    <m/>
    <m/>
    <m/>
    <m/>
    <m/>
    <m/>
    <m/>
    <m/>
    <m/>
    <m/>
    <m/>
    <m/>
    <m/>
    <m/>
    <m/>
    <m/>
    <m/>
    <m/>
    <m/>
    <m/>
    <m/>
    <m/>
    <m/>
    <m/>
    <m/>
    <m/>
  </r>
  <r>
    <x v="3"/>
    <x v="3"/>
    <x v="0"/>
    <x v="1"/>
    <x v="1"/>
    <x v="3"/>
    <x v="0"/>
    <x v="2"/>
    <x v="0"/>
    <x v="0"/>
    <x v="2"/>
    <x v="3"/>
    <m/>
    <n v="464"/>
    <n v="19"/>
    <n v="501"/>
    <n v="133"/>
    <m/>
    <n v="39"/>
    <n v="-180"/>
    <n v="17"/>
    <m/>
    <m/>
    <m/>
    <m/>
    <m/>
    <m/>
    <m/>
    <m/>
    <m/>
    <m/>
    <m/>
    <m/>
    <n v="19"/>
    <m/>
    <n v="17"/>
    <m/>
    <m/>
    <m/>
    <m/>
    <m/>
    <m/>
    <m/>
    <m/>
    <m/>
    <n v="616"/>
    <n v="777"/>
    <n v="778"/>
    <n v="633"/>
    <n v="464"/>
    <n v="96"/>
    <n v="22"/>
    <n v="20"/>
    <n v="19"/>
    <n v="604"/>
    <n v="710"/>
    <n v="690"/>
    <n v="501"/>
    <n v="715"/>
    <n v="732"/>
    <n v="1017"/>
    <n v="418"/>
    <n v="133"/>
    <m/>
    <m/>
    <m/>
    <m/>
    <n v="107"/>
    <n v="192"/>
    <n v="122"/>
    <n v="39"/>
    <n v="32"/>
    <n v="20"/>
    <n v="21"/>
    <n v="17"/>
    <n v="-180"/>
    <n v="18"/>
    <n v="17"/>
    <n v="17"/>
    <n v="17"/>
    <n v="17"/>
    <n v="3"/>
    <n v="3"/>
    <m/>
    <m/>
    <n v="1"/>
    <n v="1"/>
    <m/>
    <m/>
    <m/>
    <m/>
    <m/>
    <m/>
    <m/>
    <m/>
    <m/>
    <m/>
    <m/>
    <m/>
    <m/>
    <m/>
    <m/>
    <m/>
    <m/>
    <m/>
    <m/>
    <m/>
    <m/>
    <m/>
    <m/>
    <m/>
    <m/>
    <m/>
    <m/>
    <m/>
    <m/>
    <m/>
    <m/>
    <m/>
    <m/>
    <m/>
    <m/>
    <m/>
    <m/>
    <m/>
    <m/>
    <m/>
    <m/>
    <m/>
    <m/>
    <m/>
    <m/>
    <m/>
    <m/>
    <m/>
    <m/>
    <m/>
    <m/>
    <m/>
    <m/>
    <m/>
    <m/>
    <m/>
    <m/>
    <m/>
    <m/>
    <m/>
    <m/>
  </r>
  <r>
    <x v="3"/>
    <x v="3"/>
    <x v="0"/>
    <x v="1"/>
    <x v="1"/>
    <x v="3"/>
    <x v="0"/>
    <x v="2"/>
    <x v="0"/>
    <x v="0"/>
    <x v="2"/>
    <x v="4"/>
    <m/>
    <n v="4.9000000000000004"/>
    <n v="0.1"/>
    <n v="2.2999999999999998"/>
    <n v="0.4"/>
    <m/>
    <n v="3.8"/>
    <n v="-300"/>
    <n v="5.7"/>
    <m/>
    <m/>
    <m/>
    <m/>
    <m/>
    <m/>
    <m/>
    <m/>
    <m/>
    <m/>
    <m/>
    <m/>
    <n v="0.1"/>
    <m/>
    <n v="5.7"/>
    <m/>
    <m/>
    <m/>
    <m/>
    <m/>
    <m/>
    <m/>
    <m/>
    <m/>
    <n v="4.2"/>
    <n v="5.0999999999999996"/>
    <n v="5.0999999999999996"/>
    <n v="5.2"/>
    <n v="4.9000000000000004"/>
    <n v="1"/>
    <n v="0.2"/>
    <n v="0.1"/>
    <n v="0.1"/>
    <n v="2.9"/>
    <n v="4"/>
    <n v="3.5"/>
    <n v="2.2999999999999998"/>
    <n v="3.1"/>
    <n v="3"/>
    <n v="3.3"/>
    <n v="1.4"/>
    <n v="0.4"/>
    <m/>
    <m/>
    <m/>
    <m/>
    <n v="0.8"/>
    <n v="2"/>
    <n v="2.6"/>
    <n v="3.8"/>
    <n v="6.4"/>
    <n v="10"/>
    <n v="21"/>
    <n v="42.5"/>
    <n v="-300"/>
    <n v="15"/>
    <n v="6.1"/>
    <n v="5.7"/>
    <n v="5.7"/>
    <n v="6.1"/>
    <n v="1.5"/>
    <n v="15"/>
    <m/>
    <m/>
    <m/>
    <m/>
    <m/>
    <m/>
    <m/>
    <m/>
    <m/>
    <m/>
    <m/>
    <m/>
    <m/>
    <m/>
    <m/>
    <m/>
    <m/>
    <m/>
    <m/>
    <m/>
    <m/>
    <m/>
    <m/>
    <m/>
    <m/>
    <m/>
    <m/>
    <m/>
    <m/>
    <m/>
    <m/>
    <m/>
    <m/>
    <m/>
    <m/>
    <m/>
    <m/>
    <m/>
    <m/>
    <m/>
    <m/>
    <m/>
    <m/>
    <m/>
    <m/>
    <m/>
    <m/>
    <m/>
    <m/>
    <m/>
    <m/>
    <m/>
    <m/>
    <m/>
    <m/>
    <m/>
    <m/>
    <m/>
    <m/>
    <m/>
    <m/>
    <m/>
    <m/>
    <m/>
    <m/>
  </r>
  <r>
    <x v="3"/>
    <x v="3"/>
    <x v="0"/>
    <x v="1"/>
    <x v="1"/>
    <x v="3"/>
    <x v="0"/>
    <x v="2"/>
    <x v="0"/>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0"/>
    <x v="0"/>
    <x v="3"/>
    <x v="1"/>
    <n v="1045"/>
    <n v="0"/>
    <n v="997"/>
    <n v="835"/>
    <n v="562"/>
    <n v="1759"/>
    <n v="0"/>
    <n v="0"/>
    <n v="0"/>
    <n v="0"/>
    <n v="0"/>
    <n v="0"/>
    <n v="0"/>
    <n v="0"/>
    <n v="0"/>
    <n v="0"/>
    <n v="0"/>
    <n v="0"/>
    <n v="0"/>
    <n v="0"/>
    <n v="0"/>
    <n v="2042"/>
    <n v="3156"/>
    <n v="0"/>
    <n v="0"/>
    <n v="0"/>
    <n v="0"/>
    <n v="0"/>
    <n v="3156"/>
    <n v="427"/>
    <n v="256"/>
    <n v="362"/>
    <m/>
    <m/>
    <m/>
    <m/>
    <m/>
    <m/>
    <m/>
    <m/>
    <m/>
    <n v="997"/>
    <n v="4"/>
    <n v="151"/>
    <n v="264"/>
    <n v="416"/>
    <n v="167"/>
    <m/>
    <n v="320"/>
    <m/>
    <n v="75"/>
    <n v="829"/>
    <m/>
    <n v="746"/>
    <n v="184"/>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0"/>
    <x v="0"/>
    <x v="3"/>
    <x v="2"/>
    <n v="1002"/>
    <n v="631"/>
    <n v="384"/>
    <n v="809"/>
    <n v="1106"/>
    <n v="1250"/>
    <n v="939"/>
    <n v="51"/>
    <n v="2"/>
    <n v="15"/>
    <n v="3"/>
    <n v="4"/>
    <n v="0"/>
    <n v="0"/>
    <n v="0"/>
    <n v="0"/>
    <n v="0"/>
    <n v="0"/>
    <n v="0"/>
    <n v="0"/>
    <n v="0"/>
    <n v="2017"/>
    <n v="3165"/>
    <n v="992"/>
    <n v="22"/>
    <n v="0"/>
    <n v="0"/>
    <n v="0"/>
    <n v="4179"/>
    <n v="303"/>
    <n v="242"/>
    <n v="204"/>
    <n v="253"/>
    <n v="193"/>
    <n v="53"/>
    <m/>
    <n v="156"/>
    <n v="229"/>
    <n v="302"/>
    <n v="76"/>
    <n v="4"/>
    <n v="2"/>
    <n v="93"/>
    <n v="309"/>
    <n v="245"/>
    <n v="162"/>
    <n v="183"/>
    <n v="129"/>
    <n v="161"/>
    <n v="337"/>
    <n v="296"/>
    <n v="223"/>
    <n v="212"/>
    <n v="484"/>
    <n v="331"/>
    <n v="277"/>
    <n v="239"/>
    <n v="237"/>
    <n v="186"/>
    <n v="27"/>
    <n v="16"/>
    <n v="5"/>
    <n v="3"/>
    <m/>
    <n v="1"/>
    <n v="1"/>
    <m/>
    <m/>
    <n v="1"/>
    <n v="4"/>
    <n v="9"/>
    <n v="1"/>
    <m/>
    <m/>
    <m/>
    <m/>
    <n v="3"/>
    <n v="1"/>
    <n v="2"/>
    <m/>
    <n v="1"/>
    <m/>
    <n v="0"/>
    <n v="0"/>
    <n v="0"/>
    <n v="0"/>
    <n v="0"/>
    <n v="0"/>
    <n v="0"/>
    <n v="0"/>
    <n v="0"/>
    <n v="0"/>
    <n v="0"/>
    <n v="0"/>
    <n v="0"/>
    <n v="0"/>
    <n v="0"/>
    <n v="0"/>
    <n v="0"/>
    <n v="0"/>
    <n v="0"/>
    <n v="0"/>
    <n v="0"/>
    <n v="0"/>
    <n v="0"/>
    <n v="0"/>
    <n v="0"/>
    <n v="0"/>
    <n v="0"/>
    <n v="0"/>
    <n v="0"/>
    <n v="0"/>
    <n v="0"/>
    <n v="0"/>
    <n v="0"/>
    <n v="0"/>
    <n v="0"/>
    <n v="0"/>
    <n v="0"/>
    <n v="0"/>
    <m/>
    <m/>
    <m/>
    <m/>
    <m/>
    <m/>
    <m/>
    <m/>
    <m/>
    <m/>
    <m/>
    <m/>
    <m/>
    <m/>
    <m/>
    <m/>
  </r>
  <r>
    <x v="3"/>
    <x v="3"/>
    <x v="0"/>
    <x v="1"/>
    <x v="1"/>
    <x v="3"/>
    <x v="0"/>
    <x v="2"/>
    <x v="0"/>
    <x v="0"/>
    <x v="3"/>
    <x v="3"/>
    <n v="729"/>
    <n v="396"/>
    <n v="1016"/>
    <n v="917"/>
    <n v="316"/>
    <n v="848"/>
    <n v="39"/>
    <n v="17"/>
    <n v="17"/>
    <n v="1"/>
    <n v="3"/>
    <n v="1"/>
    <n v="1"/>
    <n v="1"/>
    <n v="1"/>
    <n v="1"/>
    <n v="1"/>
    <n v="1"/>
    <n v="1"/>
    <n v="1"/>
    <n v="1"/>
    <n v="1016"/>
    <n v="848"/>
    <n v="17"/>
    <n v="1"/>
    <n v="1"/>
    <n v="1"/>
    <n v="1"/>
    <n v="1"/>
    <n v="1046"/>
    <n v="648"/>
    <n v="720"/>
    <n v="729"/>
    <n v="616"/>
    <n v="777"/>
    <n v="778"/>
    <n v="633"/>
    <n v="396"/>
    <n v="96"/>
    <n v="22"/>
    <n v="20"/>
    <n v="1016"/>
    <n v="604"/>
    <n v="710"/>
    <n v="690"/>
    <n v="917"/>
    <n v="715"/>
    <n v="732"/>
    <n v="1017"/>
    <n v="418"/>
    <n v="316"/>
    <n v="746"/>
    <n v="457"/>
    <n v="1096"/>
    <n v="848"/>
    <n v="107"/>
    <n v="192"/>
    <n v="122"/>
    <n v="39"/>
    <n v="32"/>
    <n v="20"/>
    <n v="21"/>
    <n v="17"/>
    <n v="17"/>
    <n v="18"/>
    <n v="17"/>
    <n v="17"/>
    <n v="17"/>
    <n v="17"/>
    <n v="3"/>
    <n v="3"/>
    <n v="0"/>
    <n v="1"/>
    <n v="1"/>
    <n v="1"/>
    <n v="0"/>
    <n v="3"/>
    <n v="3"/>
    <n v="1"/>
    <n v="1"/>
    <n v="1"/>
    <n v="1"/>
    <n v="1"/>
    <n v="1"/>
    <n v="1"/>
    <n v="1"/>
    <n v="1"/>
    <n v="1"/>
    <n v="1"/>
    <n v="1"/>
    <n v="1"/>
    <n v="1"/>
    <n v="1"/>
    <n v="1"/>
    <n v="1"/>
    <n v="1"/>
    <n v="1"/>
    <n v="1"/>
    <n v="1"/>
    <n v="1"/>
    <n v="1"/>
    <n v="1"/>
    <n v="1"/>
    <n v="1"/>
    <n v="1"/>
    <n v="1"/>
    <n v="1"/>
    <n v="1"/>
    <n v="1"/>
    <n v="1"/>
    <n v="1"/>
    <n v="1"/>
    <n v="1"/>
    <n v="1"/>
    <n v="1"/>
    <n v="1"/>
    <n v="1"/>
    <n v="1"/>
    <n v="1"/>
    <n v="1"/>
    <m/>
    <m/>
    <m/>
    <m/>
    <m/>
    <m/>
    <m/>
    <m/>
    <m/>
    <m/>
    <m/>
    <m/>
    <m/>
    <m/>
    <m/>
    <m/>
  </r>
  <r>
    <x v="3"/>
    <x v="3"/>
    <x v="0"/>
    <x v="1"/>
    <x v="1"/>
    <x v="3"/>
    <x v="0"/>
    <x v="2"/>
    <x v="0"/>
    <x v="0"/>
    <x v="3"/>
    <x v="4"/>
    <n v="5.7765451664025358"/>
    <n v="4.1509433962264151"/>
    <n v="5.120967741935484"/>
    <n v="4.1455696202531644"/>
    <n v="1.0347085789129011"/>
    <n v="4.3892339544513455"/>
    <n v="3.8235294117647056"/>
    <n v="28.333333333333336"/>
    <n v="5.6666666666666661"/>
    <n v="1.25"/>
    <n v="3.75"/>
    <n v="0"/>
    <n v="0"/>
    <n v="0"/>
    <n v="0"/>
    <n v="0"/>
    <n v="0"/>
    <n v="0"/>
    <n v="0"/>
    <n v="0"/>
    <n v="0"/>
    <n v="5.120967741935484"/>
    <n v="4.3892339544513455"/>
    <n v="5.6666666666666661"/>
    <n v="0"/>
    <n v="0"/>
    <n v="0"/>
    <n v="0"/>
    <n v="0"/>
    <n v="5.5"/>
    <n v="4.608819345661451"/>
    <n v="5.4961832061068705"/>
    <n v="5.7765451664025358"/>
    <n v="4.1621621621621623"/>
    <n v="5.0917431192660541"/>
    <n v="5.0717079530638856"/>
    <n v="5.1631321370309946"/>
    <n v="4.1509433962264151"/>
    <n v="0.99173553719008267"/>
    <n v="0.16845329249617153"/>
    <n v="0.12330456226880394"/>
    <n v="5.120967741935484"/>
    <n v="2.9377431906614788"/>
    <n v="4.0340909090909092"/>
    <n v="3.5493827160493829"/>
    <n v="4.1455696202531644"/>
    <n v="3.1195462478184992"/>
    <n v="2.9780309194467049"/>
    <n v="3.276417525773196"/>
    <n v="1.351875808538163"/>
    <n v="1.0347085789129011"/>
    <n v="2.4173687621516526"/>
    <n v="1.4572704081632653"/>
    <n v="4.3149606299212602"/>
    <n v="4.3892339544513455"/>
    <n v="0.75886524822695034"/>
    <n v="2.0382165605095541"/>
    <n v="2.5738396624472575"/>
    <n v="3.8235294117647056"/>
    <n v="6.4"/>
    <n v="10"/>
    <n v="21"/>
    <n v="42.5"/>
    <n v="28.333333333333336"/>
    <n v="15"/>
    <n v="6.0714285714285712"/>
    <n v="5.6666666666666661"/>
    <n v="5.6666666666666661"/>
    <n v="6.0714285714285712"/>
    <n v="1.5"/>
    <n v="15"/>
    <n v="0"/>
    <n v="1.25"/>
    <n v="0.83333333333333326"/>
    <n v="0.83333333333333326"/>
    <n v="0"/>
    <n v="3.75"/>
    <n v="5"/>
    <n v="5"/>
    <n v="5"/>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0"/>
    <x v="0"/>
    <x v="3"/>
    <x v="8"/>
    <m/>
    <m/>
    <m/>
    <m/>
    <m/>
    <m/>
    <m/>
    <m/>
    <m/>
    <m/>
    <m/>
    <m/>
    <m/>
    <m/>
    <m/>
    <m/>
    <m/>
    <m/>
    <m/>
    <m/>
    <m/>
    <m/>
    <m/>
    <m/>
    <m/>
    <m/>
    <m/>
    <m/>
    <m/>
    <m/>
    <m/>
    <m/>
    <m/>
    <m/>
    <m/>
    <m/>
    <m/>
    <m/>
    <m/>
    <m/>
    <m/>
    <n v="1000"/>
    <n v="125"/>
    <m/>
    <m/>
    <n v="375"/>
    <n v="167"/>
    <n v="0"/>
    <n v="350"/>
    <n v="125"/>
    <n v="125"/>
    <n v="125"/>
    <n v="1125"/>
    <n v="125"/>
    <n v="125"/>
    <n v="125"/>
    <n v="0"/>
    <n v="0"/>
    <n v="0"/>
    <m/>
    <m/>
    <m/>
    <m/>
    <m/>
    <m/>
    <m/>
    <m/>
    <m/>
    <m/>
    <m/>
    <m/>
    <m/>
    <m/>
    <m/>
    <m/>
    <m/>
    <m/>
    <m/>
    <m/>
    <m/>
    <m/>
    <m/>
    <m/>
    <m/>
    <m/>
    <m/>
    <m/>
    <m/>
    <m/>
    <m/>
    <m/>
    <m/>
    <m/>
    <m/>
    <m/>
    <m/>
    <m/>
    <m/>
    <m/>
    <m/>
    <m/>
    <m/>
    <m/>
    <m/>
    <m/>
    <m/>
    <m/>
    <m/>
    <m/>
    <m/>
    <m/>
    <m/>
    <m/>
    <m/>
    <m/>
    <m/>
    <m/>
    <m/>
    <m/>
    <m/>
    <m/>
    <m/>
    <m/>
    <m/>
    <m/>
    <m/>
    <m/>
    <m/>
    <m/>
    <m/>
    <m/>
    <m/>
    <m/>
    <m/>
    <m/>
    <m/>
  </r>
  <r>
    <x v="3"/>
    <x v="3"/>
    <x v="0"/>
    <x v="1"/>
    <x v="1"/>
    <x v="3"/>
    <x v="0"/>
    <x v="2"/>
    <x v="0"/>
    <x v="0"/>
    <x v="3"/>
    <x v="9"/>
    <m/>
    <m/>
    <m/>
    <m/>
    <m/>
    <m/>
    <m/>
    <m/>
    <m/>
    <m/>
    <m/>
    <m/>
    <m/>
    <m/>
    <m/>
    <m/>
    <m/>
    <m/>
    <m/>
    <m/>
    <m/>
    <m/>
    <m/>
    <m/>
    <m/>
    <m/>
    <m/>
    <m/>
    <m/>
    <m/>
    <m/>
    <m/>
    <m/>
    <m/>
    <m/>
    <m/>
    <m/>
    <m/>
    <m/>
    <m/>
    <m/>
    <m/>
    <m/>
    <m/>
    <m/>
    <m/>
    <m/>
    <m/>
    <m/>
    <m/>
    <m/>
    <m/>
    <m/>
    <m/>
    <m/>
    <m/>
    <m/>
    <m/>
    <m/>
    <m/>
    <m/>
    <m/>
    <m/>
    <m/>
    <m/>
    <m/>
    <m/>
    <m/>
    <m/>
    <m/>
    <m/>
    <m/>
    <m/>
    <m/>
    <m/>
    <m/>
    <m/>
    <m/>
    <m/>
    <m/>
    <m/>
    <n v="1"/>
    <m/>
    <m/>
    <m/>
    <m/>
    <m/>
    <m/>
    <m/>
    <m/>
    <m/>
    <m/>
    <m/>
    <m/>
    <m/>
    <m/>
    <m/>
    <m/>
    <m/>
    <m/>
    <m/>
    <m/>
    <m/>
    <m/>
    <n v="0"/>
    <n v="0"/>
    <n v="0"/>
    <n v="0"/>
    <n v="0"/>
    <n v="0"/>
    <n v="0"/>
    <n v="0"/>
    <n v="0"/>
    <n v="0"/>
    <n v="0"/>
    <n v="0"/>
    <m/>
    <m/>
    <m/>
    <m/>
    <m/>
    <m/>
    <m/>
    <m/>
    <m/>
    <m/>
    <m/>
    <m/>
    <m/>
    <m/>
    <m/>
    <m/>
    <m/>
    <m/>
    <m/>
    <m/>
  </r>
  <r>
    <x v="3"/>
    <x v="3"/>
    <x v="0"/>
    <x v="1"/>
    <x v="1"/>
    <x v="3"/>
    <x v="0"/>
    <x v="2"/>
    <x v="0"/>
    <x v="0"/>
    <x v="3"/>
    <x v="10"/>
    <m/>
    <m/>
    <m/>
    <m/>
    <m/>
    <m/>
    <m/>
    <m/>
    <m/>
    <m/>
    <m/>
    <m/>
    <m/>
    <m/>
    <m/>
    <m/>
    <m/>
    <m/>
    <m/>
    <m/>
    <m/>
    <m/>
    <m/>
    <m/>
    <m/>
    <m/>
    <m/>
    <m/>
    <m/>
    <m/>
    <m/>
    <m/>
    <m/>
    <m/>
    <m/>
    <m/>
    <m/>
    <m/>
    <m/>
    <m/>
    <m/>
    <m/>
    <m/>
    <m/>
    <m/>
    <m/>
    <m/>
    <m/>
    <m/>
    <m/>
    <m/>
    <m/>
    <m/>
    <m/>
    <m/>
    <m/>
    <m/>
    <m/>
    <n v="39"/>
    <m/>
    <m/>
    <m/>
    <m/>
    <m/>
    <m/>
    <m/>
    <m/>
    <m/>
    <m/>
    <m/>
    <m/>
    <n v="0"/>
    <m/>
    <m/>
    <m/>
    <n v="0"/>
    <m/>
    <m/>
    <m/>
    <m/>
    <m/>
    <m/>
    <m/>
    <m/>
    <m/>
    <m/>
    <m/>
    <m/>
    <m/>
    <m/>
    <m/>
    <m/>
    <m/>
    <m/>
    <m/>
    <m/>
    <m/>
    <m/>
    <m/>
    <m/>
    <m/>
    <m/>
    <m/>
    <m/>
    <m/>
    <m/>
    <m/>
    <m/>
    <m/>
    <m/>
    <m/>
    <m/>
    <m/>
    <m/>
    <m/>
    <m/>
    <m/>
    <m/>
    <m/>
    <m/>
    <m/>
    <m/>
    <m/>
    <m/>
    <m/>
    <m/>
    <m/>
    <m/>
    <m/>
    <m/>
    <m/>
    <m/>
    <m/>
    <m/>
    <m/>
    <m/>
  </r>
  <r>
    <x v="3"/>
    <x v="3"/>
    <x v="0"/>
    <x v="1"/>
    <x v="1"/>
    <x v="3"/>
    <x v="0"/>
    <x v="2"/>
    <x v="0"/>
    <x v="0"/>
    <x v="3"/>
    <x v="11"/>
    <m/>
    <m/>
    <m/>
    <m/>
    <m/>
    <m/>
    <m/>
    <m/>
    <m/>
    <m/>
    <m/>
    <m/>
    <m/>
    <m/>
    <m/>
    <m/>
    <m/>
    <m/>
    <m/>
    <m/>
    <m/>
    <m/>
    <m/>
    <m/>
    <m/>
    <m/>
    <m/>
    <m/>
    <m/>
    <n v="1"/>
    <n v="1"/>
    <n v="1"/>
    <n v="1"/>
    <n v="0.70040000000000002"/>
    <m/>
    <m/>
    <n v="0.92659999999999998"/>
    <n v="1"/>
    <n v="0.99490000000000001"/>
    <n v="0.31979999999999997"/>
    <n v="3.5299999999999998E-2"/>
    <m/>
    <n v="0.91379999999999995"/>
    <n v="1"/>
    <n v="1"/>
    <n v="1"/>
    <n v="1"/>
    <n v="1"/>
    <n v="1"/>
    <n v="1"/>
    <n v="1"/>
    <n v="0.9929"/>
    <n v="0.99280000000000002"/>
    <n v="0.99650000000000005"/>
    <n v="0.99360000000000004"/>
    <n v="0.9849"/>
    <n v="0.92179999999999995"/>
    <n v="0.97540000000000004"/>
    <n v="0.7591"/>
    <n v="0.22939999999999999"/>
    <n v="0.14649999999999999"/>
    <n v="1"/>
    <n v="1"/>
    <n v="1"/>
    <n v="1"/>
    <n v="1"/>
    <n v="1"/>
    <n v="1"/>
    <n v="0.96360000000000001"/>
    <n v="0.16800000000000001"/>
    <n v="0.27310000000000001"/>
    <n v="0.1109"/>
    <n v="1"/>
    <n v="1"/>
    <n v="1"/>
    <n v="1"/>
    <n v="1"/>
    <n v="1"/>
    <n v="1"/>
    <n v="1"/>
    <n v="1"/>
    <n v="1"/>
    <m/>
    <m/>
    <m/>
    <m/>
    <m/>
    <m/>
    <m/>
    <m/>
    <m/>
    <m/>
    <m/>
    <m/>
    <m/>
    <m/>
    <m/>
    <m/>
    <m/>
    <m/>
    <m/>
    <m/>
    <m/>
    <m/>
    <m/>
    <m/>
    <m/>
    <m/>
    <m/>
    <m/>
    <m/>
    <m/>
    <m/>
    <m/>
    <m/>
    <m/>
    <m/>
    <m/>
    <m/>
    <m/>
    <m/>
    <m/>
    <m/>
    <m/>
    <m/>
    <m/>
    <m/>
    <m/>
    <m/>
    <m/>
    <m/>
    <m/>
    <m/>
    <m/>
    <m/>
    <m/>
  </r>
  <r>
    <x v="3"/>
    <x v="3"/>
    <x v="0"/>
    <x v="1"/>
    <x v="1"/>
    <x v="3"/>
    <x v="0"/>
    <x v="2"/>
    <x v="0"/>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0"/>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0"/>
    <x v="0"/>
    <x v="4"/>
    <x v="1"/>
    <n v="500"/>
    <n v="975"/>
    <n v="750"/>
    <n v="1439"/>
    <n v="947"/>
    <n v="614"/>
    <n v="1307"/>
    <n v="867"/>
    <n v="1323"/>
    <n v="1587"/>
    <n v="1612"/>
    <n v="285"/>
    <n v="1045"/>
    <m/>
    <n v="997"/>
    <n v="643"/>
    <n v="625"/>
    <n v="500"/>
    <n v="500"/>
    <n v="625"/>
    <n v="500"/>
    <n v="2225"/>
    <n v="3000"/>
    <n v="3497"/>
    <n v="3484"/>
    <n v="2042"/>
    <n v="1768"/>
    <n v="1625"/>
    <n v="12023"/>
    <m/>
    <m/>
    <n v="500"/>
    <m/>
    <n v="475"/>
    <m/>
    <m/>
    <n v="500"/>
    <m/>
    <m/>
    <n v="500"/>
    <n v="250"/>
    <m/>
    <n v="500"/>
    <n v="175"/>
    <n v="763"/>
    <n v="1"/>
    <n v="252"/>
    <n v="45"/>
    <n v="625"/>
    <m/>
    <n v="25"/>
    <n v="12"/>
    <n v="158"/>
    <n v="41"/>
    <n v="403"/>
    <n v="341"/>
    <n v="134"/>
    <n v="201"/>
    <n v="631"/>
    <m/>
    <n v="785"/>
    <m/>
    <n v="46"/>
    <n v="36"/>
    <m/>
    <m/>
    <n v="1323"/>
    <m/>
    <n v="7"/>
    <n v="25"/>
    <n v="805"/>
    <n v="150"/>
    <n v="600"/>
    <n v="450"/>
    <n v="677"/>
    <n v="261"/>
    <n v="224"/>
    <n v="169"/>
    <n v="116"/>
    <m/>
    <m/>
    <n v="427"/>
    <n v="256"/>
    <n v="362"/>
    <m/>
    <m/>
    <m/>
    <m/>
    <m/>
    <m/>
    <m/>
    <m/>
    <m/>
    <n v="997"/>
    <n v="4"/>
    <m/>
    <n v="264"/>
    <n v="375"/>
    <n v="125"/>
    <n v="125"/>
    <n v="125"/>
    <n v="125"/>
    <n v="125"/>
    <n v="125"/>
    <n v="125"/>
    <n v="125"/>
    <n v="125"/>
    <n v="125"/>
    <n v="125"/>
    <n v="125"/>
    <n v="125"/>
    <n v="125"/>
    <n v="125"/>
    <n v="125"/>
    <n v="125"/>
    <n v="125"/>
    <n v="125"/>
    <n v="125"/>
    <n v="125"/>
    <n v="125"/>
    <m/>
    <m/>
    <m/>
    <m/>
    <m/>
    <m/>
    <m/>
    <m/>
    <m/>
    <m/>
    <m/>
    <m/>
    <m/>
    <m/>
    <m/>
    <m/>
  </r>
  <r>
    <x v="3"/>
    <x v="3"/>
    <x v="0"/>
    <x v="1"/>
    <x v="1"/>
    <x v="3"/>
    <x v="0"/>
    <x v="2"/>
    <x v="0"/>
    <x v="0"/>
    <x v="4"/>
    <x v="2"/>
    <n v="1341"/>
    <n v="1075"/>
    <n v="735"/>
    <n v="756"/>
    <n v="961"/>
    <n v="789"/>
    <n v="988"/>
    <n v="1225"/>
    <n v="943"/>
    <n v="1281"/>
    <n v="1052"/>
    <n v="1235"/>
    <n v="1002"/>
    <n v="631"/>
    <n v="384"/>
    <n v="702"/>
    <n v="650"/>
    <n v="500"/>
    <n v="500"/>
    <n v="625"/>
    <n v="500"/>
    <n v="3151"/>
    <n v="2506"/>
    <n v="3156"/>
    <n v="3568"/>
    <n v="2017"/>
    <n v="1852"/>
    <n v="1625"/>
    <n v="11247"/>
    <n v="373"/>
    <n v="321"/>
    <n v="372"/>
    <n v="275"/>
    <n v="217"/>
    <n v="213"/>
    <n v="217"/>
    <n v="219"/>
    <n v="209"/>
    <n v="189"/>
    <n v="197"/>
    <n v="168"/>
    <n v="181"/>
    <n v="205"/>
    <n v="191"/>
    <n v="168"/>
    <n v="192"/>
    <n v="227"/>
    <n v="186"/>
    <n v="194"/>
    <n v="178"/>
    <n v="176"/>
    <n v="180"/>
    <n v="194"/>
    <n v="227"/>
    <n v="188"/>
    <n v="167"/>
    <n v="308"/>
    <n v="279"/>
    <n v="234"/>
    <n v="221"/>
    <n v="254"/>
    <n v="243"/>
    <n v="236"/>
    <n v="271"/>
    <n v="343"/>
    <n v="298"/>
    <n v="239"/>
    <n v="63"/>
    <n v="307"/>
    <n v="436"/>
    <n v="289"/>
    <n v="68"/>
    <n v="181"/>
    <n v="208"/>
    <n v="209"/>
    <n v="255"/>
    <n v="380"/>
    <n v="293"/>
    <n v="281"/>
    <n v="379"/>
    <n v="282"/>
    <n v="303"/>
    <n v="242"/>
    <n v="204"/>
    <n v="253"/>
    <n v="193"/>
    <n v="53"/>
    <m/>
    <n v="156"/>
    <n v="229"/>
    <n v="302"/>
    <n v="76"/>
    <n v="4"/>
    <n v="2"/>
    <n v="93"/>
    <n v="309"/>
    <n v="150"/>
    <n v="150"/>
    <n v="150"/>
    <n v="125"/>
    <n v="125"/>
    <n v="125"/>
    <n v="125"/>
    <n v="125"/>
    <n v="125"/>
    <n v="125"/>
    <n v="125"/>
    <n v="125"/>
    <n v="125"/>
    <n v="125"/>
    <n v="125"/>
    <n v="125"/>
    <n v="125"/>
    <n v="125"/>
    <n v="125"/>
    <n v="125"/>
    <n v="125"/>
    <n v="125"/>
    <n v="125"/>
    <n v="125"/>
    <m/>
    <m/>
    <m/>
    <m/>
    <m/>
    <m/>
    <m/>
    <m/>
    <m/>
    <m/>
    <m/>
    <m/>
    <m/>
    <m/>
    <m/>
    <m/>
  </r>
  <r>
    <x v="3"/>
    <x v="3"/>
    <x v="0"/>
    <x v="1"/>
    <x v="1"/>
    <x v="3"/>
    <x v="0"/>
    <x v="2"/>
    <x v="0"/>
    <x v="0"/>
    <x v="4"/>
    <x v="3"/>
    <n v="770"/>
    <n v="289"/>
    <n v="397"/>
    <n v="679"/>
    <n v="1134"/>
    <n v="915"/>
    <n v="1794"/>
    <n v="1017"/>
    <n v="143"/>
    <n v="1371"/>
    <n v="1371"/>
    <n v="715"/>
    <n v="729"/>
    <n v="396"/>
    <n v="1016"/>
    <n v="1049"/>
    <n v="1024"/>
    <n v="1024"/>
    <n v="1024"/>
    <n v="1024"/>
    <n v="1024"/>
    <n v="397"/>
    <n v="915"/>
    <n v="143"/>
    <n v="715"/>
    <n v="1016"/>
    <n v="1024"/>
    <n v="1024"/>
    <n v="1016"/>
    <n v="914"/>
    <n v="889"/>
    <n v="1004"/>
    <n v="770"/>
    <n v="759"/>
    <n v="327"/>
    <n v="503"/>
    <n v="781"/>
    <n v="289"/>
    <n v="353"/>
    <n v="666"/>
    <n v="377"/>
    <n v="397"/>
    <n v="806"/>
    <n v="362"/>
    <n v="1318"/>
    <n v="679"/>
    <n v="1166"/>
    <n v="859"/>
    <n v="1491"/>
    <n v="1125"/>
    <n v="1134"/>
    <n v="995"/>
    <n v="954"/>
    <n v="684"/>
    <n v="915"/>
    <n v="1356"/>
    <n v="562"/>
    <n v="765"/>
    <n v="1794"/>
    <n v="734"/>
    <n v="1280"/>
    <n v="-4656"/>
    <n v="1059"/>
    <n v="1017"/>
    <n v="748"/>
    <n v="1359"/>
    <n v="1432"/>
    <n v="143"/>
    <n v="346"/>
    <n v="322"/>
    <n v="1912"/>
    <n v="362"/>
    <n v="1371"/>
    <n v="1388"/>
    <n v="1565"/>
    <n v="1324"/>
    <n v="1371"/>
    <n v="1179"/>
    <n v="1139"/>
    <n v="777"/>
    <n v="715"/>
    <n v="1046"/>
    <n v="648"/>
    <n v="720"/>
    <n v="729"/>
    <n v="616"/>
    <n v="777"/>
    <n v="778"/>
    <n v="633"/>
    <n v="396"/>
    <n v="96"/>
    <n v="22"/>
    <n v="20"/>
    <n v="1016"/>
    <n v="604"/>
    <n v="559"/>
    <n v="824"/>
    <n v="1049"/>
    <n v="1024"/>
    <n v="1024"/>
    <n v="1024"/>
    <n v="1024"/>
    <n v="1024"/>
    <n v="1024"/>
    <n v="1024"/>
    <n v="1024"/>
    <n v="1024"/>
    <n v="1024"/>
    <n v="1024"/>
    <n v="1024"/>
    <n v="1024"/>
    <n v="1024"/>
    <n v="1024"/>
    <n v="1024"/>
    <n v="1024"/>
    <n v="1024"/>
    <n v="1024"/>
    <n v="1024"/>
    <n v="1024"/>
    <n v="1024"/>
    <m/>
    <m/>
    <m/>
    <m/>
    <m/>
    <m/>
    <m/>
    <m/>
    <m/>
    <m/>
    <m/>
    <m/>
    <m/>
    <m/>
    <m/>
    <m/>
  </r>
  <r>
    <x v="3"/>
    <x v="3"/>
    <x v="0"/>
    <x v="1"/>
    <x v="1"/>
    <x v="3"/>
    <x v="0"/>
    <x v="2"/>
    <x v="0"/>
    <x v="0"/>
    <x v="4"/>
    <x v="4"/>
    <n v="3.6"/>
    <n v="1.5"/>
    <n v="2"/>
    <n v="3.5"/>
    <n v="5.9"/>
    <n v="3.8"/>
    <n v="7.3"/>
    <n v="4.0999999999999996"/>
    <n v="0.6"/>
    <n v="5.0999999999999996"/>
    <n v="4.5"/>
    <n v="3"/>
    <n v="5.8"/>
    <n v="4.2"/>
    <n v="6"/>
    <n v="8.1"/>
    <n v="8.1999999999999993"/>
    <n v="8.1999999999999993"/>
    <n v="8.1999999999999993"/>
    <n v="10.199999999999999"/>
    <m/>
    <n v="2"/>
    <n v="3.8"/>
    <n v="0.6"/>
    <n v="3"/>
    <n v="6"/>
    <n v="8.1999999999999993"/>
    <m/>
    <n v="6"/>
    <n v="3.3"/>
    <n v="3.4"/>
    <n v="4.4000000000000004"/>
    <n v="3.6"/>
    <n v="3.6"/>
    <n v="1.6"/>
    <n v="2.6"/>
    <n v="4.0999999999999996"/>
    <n v="1.5"/>
    <n v="1.9"/>
    <n v="3.6"/>
    <n v="2"/>
    <n v="2"/>
    <n v="4.2"/>
    <n v="1.9"/>
    <n v="6.7"/>
    <n v="3.5"/>
    <n v="6.4"/>
    <n v="4.7"/>
    <n v="7.8"/>
    <n v="5.8"/>
    <n v="5.9"/>
    <n v="4.5999999999999996"/>
    <n v="4.0999999999999996"/>
    <n v="2.9"/>
    <n v="3.8"/>
    <n v="5.2"/>
    <n v="2.2999999999999998"/>
    <n v="3.2"/>
    <n v="7.3"/>
    <n v="2.7"/>
    <n v="4.5999999999999996"/>
    <n v="-16.8"/>
    <n v="4.4000000000000004"/>
    <n v="4.0999999999999996"/>
    <n v="2.8"/>
    <n v="5.0999999999999996"/>
    <n v="6.2"/>
    <n v="0.6"/>
    <n v="1.5"/>
    <n v="1.7"/>
    <n v="10.4"/>
    <n v="1.5"/>
    <n v="5.0999999999999996"/>
    <n v="4.9000000000000004"/>
    <n v="4.9000000000000004"/>
    <n v="4.0999999999999996"/>
    <n v="4.5"/>
    <n v="4"/>
    <n v="4"/>
    <n v="3"/>
    <n v="3"/>
    <n v="5.5"/>
    <n v="4.5999999999999996"/>
    <n v="5.5"/>
    <n v="5.8"/>
    <n v="4.2"/>
    <n v="5.0999999999999996"/>
    <n v="5.0999999999999996"/>
    <n v="5.2"/>
    <n v="4.2"/>
    <n v="1"/>
    <n v="0.2"/>
    <n v="0.1"/>
    <n v="6"/>
    <n v="3.4"/>
    <n v="4"/>
    <n v="6.1"/>
    <n v="8.1"/>
    <n v="8.1999999999999993"/>
    <n v="8.1999999999999993"/>
    <n v="8.1999999999999993"/>
    <n v="8.1999999999999993"/>
    <n v="8.1999999999999993"/>
    <n v="8.1999999999999993"/>
    <n v="8.1999999999999993"/>
    <n v="8.1999999999999993"/>
    <n v="8.1999999999999993"/>
    <n v="8.1999999999999993"/>
    <n v="8.1999999999999993"/>
    <n v="8.1999999999999993"/>
    <n v="8.1999999999999993"/>
    <n v="8.1999999999999993"/>
    <n v="8.1999999999999993"/>
    <n v="8.1999999999999993"/>
    <n v="8.1999999999999993"/>
    <n v="10.199999999999999"/>
    <n v="13.7"/>
    <n v="20.5"/>
    <n v="41"/>
    <m/>
    <m/>
    <m/>
    <m/>
    <m/>
    <m/>
    <m/>
    <m/>
    <m/>
    <m/>
    <m/>
    <m/>
    <m/>
    <m/>
    <m/>
    <m/>
    <m/>
  </r>
  <r>
    <x v="3"/>
    <x v="3"/>
    <x v="0"/>
    <x v="1"/>
    <x v="1"/>
    <x v="3"/>
    <x v="0"/>
    <x v="2"/>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0"/>
    <x v="0"/>
    <x v="5"/>
    <x v="1"/>
    <n v="560"/>
    <m/>
    <n v="2000"/>
    <m/>
    <n v="2000"/>
    <n v="1000"/>
    <m/>
    <n v="650"/>
    <n v="950"/>
    <n v="3100"/>
    <m/>
    <n v="1750"/>
    <n v="500"/>
    <n v="975"/>
    <n v="750"/>
    <n v="1439"/>
    <n v="947"/>
    <n v="614"/>
    <n v="1307"/>
    <n v="867"/>
    <n v="1323"/>
    <n v="2560"/>
    <n v="3000"/>
    <n v="1600"/>
    <n v="4850"/>
    <n v="2225"/>
    <n v="3000"/>
    <n v="3497"/>
    <n v="11675"/>
    <m/>
    <m/>
    <m/>
    <n v="560"/>
    <m/>
    <m/>
    <m/>
    <m/>
    <m/>
    <m/>
    <m/>
    <m/>
    <n v="2000"/>
    <m/>
    <m/>
    <m/>
    <m/>
    <n v="2000"/>
    <m/>
    <m/>
    <m/>
    <m/>
    <m/>
    <n v="1000"/>
    <m/>
    <m/>
    <m/>
    <m/>
    <m/>
    <m/>
    <m/>
    <n v="250"/>
    <m/>
    <m/>
    <n v="400"/>
    <m/>
    <n v="950"/>
    <m/>
    <m/>
    <m/>
    <n v="1600"/>
    <m/>
    <m/>
    <n v="1500"/>
    <m/>
    <m/>
    <m/>
    <m/>
    <n v="750"/>
    <n v="500"/>
    <n v="500"/>
    <m/>
    <m/>
    <m/>
    <n v="500"/>
    <m/>
    <n v="475"/>
    <m/>
    <m/>
    <n v="500"/>
    <m/>
    <m/>
    <n v="500"/>
    <n v="250"/>
    <m/>
    <n v="500"/>
    <n v="175"/>
    <n v="763"/>
    <n v="1"/>
    <n v="252"/>
    <n v="45"/>
    <n v="625"/>
    <m/>
    <n v="25"/>
    <n v="12"/>
    <n v="158"/>
    <n v="41"/>
    <n v="403"/>
    <n v="341"/>
    <n v="134"/>
    <n v="201"/>
    <n v="631"/>
    <m/>
    <n v="785"/>
    <m/>
    <n v="46"/>
    <n v="36"/>
    <m/>
    <m/>
    <n v="1323"/>
    <m/>
    <m/>
    <m/>
    <m/>
    <m/>
    <m/>
    <m/>
    <m/>
    <m/>
    <m/>
    <m/>
    <m/>
    <m/>
    <m/>
    <m/>
    <m/>
    <m/>
  </r>
  <r>
    <x v="3"/>
    <x v="3"/>
    <x v="0"/>
    <x v="1"/>
    <x v="1"/>
    <x v="3"/>
    <x v="0"/>
    <x v="2"/>
    <x v="0"/>
    <x v="0"/>
    <x v="5"/>
    <x v="2"/>
    <n v="7"/>
    <n v="463"/>
    <n v="23"/>
    <n v="607"/>
    <n v="686"/>
    <n v="589"/>
    <n v="1172"/>
    <n v="1477"/>
    <n v="835"/>
    <n v="1186"/>
    <n v="1452"/>
    <n v="1448"/>
    <n v="1341"/>
    <n v="1075"/>
    <n v="735"/>
    <n v="756"/>
    <n v="961"/>
    <n v="789"/>
    <n v="988"/>
    <n v="1225"/>
    <n v="943"/>
    <n v="493"/>
    <n v="1882"/>
    <n v="3484"/>
    <n v="4086"/>
    <n v="3151"/>
    <n v="2506"/>
    <n v="3156"/>
    <n v="12603"/>
    <n v="2"/>
    <n v="1"/>
    <n v="4"/>
    <m/>
    <n v="90"/>
    <n v="159"/>
    <n v="148"/>
    <n v="58"/>
    <n v="8"/>
    <n v="13"/>
    <n v="5"/>
    <n v="1"/>
    <n v="4"/>
    <n v="180"/>
    <n v="147"/>
    <n v="123"/>
    <n v="157"/>
    <n v="143"/>
    <n v="128"/>
    <n v="138"/>
    <n v="146"/>
    <n v="131"/>
    <n v="181"/>
    <n v="108"/>
    <n v="122"/>
    <n v="178"/>
    <n v="322"/>
    <n v="368"/>
    <n v="253"/>
    <n v="229"/>
    <n v="278"/>
    <n v="225"/>
    <n v="233"/>
    <n v="442"/>
    <n v="299"/>
    <n v="201"/>
    <n v="222"/>
    <n v="223"/>
    <n v="189"/>
    <n v="235"/>
    <n v="286"/>
    <n v="243"/>
    <n v="174"/>
    <n v="248"/>
    <n v="226"/>
    <n v="294"/>
    <n v="379"/>
    <n v="553"/>
    <n v="447"/>
    <n v="519"/>
    <n v="314"/>
    <n v="168"/>
    <n v="373"/>
    <n v="321"/>
    <n v="372"/>
    <n v="275"/>
    <n v="217"/>
    <n v="213"/>
    <n v="217"/>
    <n v="219"/>
    <n v="209"/>
    <n v="189"/>
    <n v="197"/>
    <n v="168"/>
    <n v="181"/>
    <n v="205"/>
    <n v="191"/>
    <n v="168"/>
    <n v="192"/>
    <n v="227"/>
    <n v="186"/>
    <n v="194"/>
    <n v="178"/>
    <n v="176"/>
    <n v="180"/>
    <n v="194"/>
    <n v="227"/>
    <n v="188"/>
    <n v="167"/>
    <n v="308"/>
    <n v="279"/>
    <n v="234"/>
    <n v="221"/>
    <n v="254"/>
    <n v="243"/>
    <n v="236"/>
    <n v="271"/>
    <n v="343"/>
    <n v="298"/>
    <n v="239"/>
    <n v="63"/>
    <m/>
    <m/>
    <m/>
    <m/>
    <m/>
    <m/>
    <m/>
    <m/>
    <m/>
    <m/>
    <m/>
    <m/>
    <m/>
    <m/>
    <m/>
    <m/>
  </r>
  <r>
    <x v="3"/>
    <x v="3"/>
    <x v="0"/>
    <x v="1"/>
    <x v="1"/>
    <x v="3"/>
    <x v="0"/>
    <x v="2"/>
    <x v="0"/>
    <x v="0"/>
    <x v="5"/>
    <x v="3"/>
    <n v="563"/>
    <n v="45"/>
    <n v="2014"/>
    <n v="121"/>
    <n v="1381"/>
    <n v="2554"/>
    <n v="1730"/>
    <n v="1019"/>
    <n v="866"/>
    <n v="2738"/>
    <n v="982"/>
    <n v="339"/>
    <n v="770"/>
    <n v="289"/>
    <n v="397"/>
    <n v="679"/>
    <n v="1134"/>
    <n v="915"/>
    <n v="1794"/>
    <n v="1017"/>
    <n v="143"/>
    <n v="2014"/>
    <n v="2554"/>
    <n v="866"/>
    <n v="339"/>
    <n v="397"/>
    <n v="915"/>
    <n v="143"/>
    <n v="397"/>
    <n v="19"/>
    <n v="7"/>
    <n v="11"/>
    <n v="563"/>
    <n v="115"/>
    <n v="-36"/>
    <n v="87"/>
    <n v="39"/>
    <n v="45"/>
    <n v="41"/>
    <n v="39"/>
    <n v="18"/>
    <n v="2014"/>
    <n v="539"/>
    <n v="393"/>
    <n v="271"/>
    <n v="121"/>
    <n v="1982"/>
    <n v="1768"/>
    <n v="1640"/>
    <n v="1502"/>
    <n v="1381"/>
    <n v="2527"/>
    <n v="3418"/>
    <n v="3312"/>
    <n v="2554"/>
    <n v="2486"/>
    <n v="2185"/>
    <n v="1945"/>
    <n v="1730"/>
    <n v="1400"/>
    <n v="1418"/>
    <n v="1207"/>
    <n v="834"/>
    <n v="1019"/>
    <n v="-62"/>
    <n v="830"/>
    <n v="625"/>
    <n v="866"/>
    <n v="807"/>
    <n v="2098"/>
    <n v="1875"/>
    <n v="1076"/>
    <n v="2738"/>
    <n v="3043"/>
    <n v="2789"/>
    <n v="1509"/>
    <n v="982"/>
    <n v="1655"/>
    <n v="1616"/>
    <n v="1817"/>
    <n v="339"/>
    <n v="914"/>
    <n v="889"/>
    <n v="1004"/>
    <n v="770"/>
    <n v="759"/>
    <n v="327"/>
    <n v="503"/>
    <n v="781"/>
    <n v="289"/>
    <n v="353"/>
    <n v="666"/>
    <n v="377"/>
    <n v="397"/>
    <n v="806"/>
    <n v="362"/>
    <n v="1318"/>
    <n v="679"/>
    <n v="1166"/>
    <n v="859"/>
    <n v="1491"/>
    <n v="1125"/>
    <n v="1134"/>
    <n v="995"/>
    <n v="954"/>
    <n v="684"/>
    <n v="915"/>
    <n v="1356"/>
    <n v="562"/>
    <n v="765"/>
    <n v="1794"/>
    <n v="734"/>
    <n v="1280"/>
    <n v="-4656"/>
    <n v="1059"/>
    <n v="1017"/>
    <n v="748"/>
    <n v="1359"/>
    <n v="1432"/>
    <n v="143"/>
    <m/>
    <m/>
    <m/>
    <m/>
    <m/>
    <m/>
    <m/>
    <m/>
    <m/>
    <m/>
    <m/>
    <m/>
    <m/>
    <m/>
    <m/>
    <m/>
  </r>
  <r>
    <x v="3"/>
    <x v="3"/>
    <x v="0"/>
    <x v="1"/>
    <x v="1"/>
    <x v="3"/>
    <x v="0"/>
    <x v="2"/>
    <x v="0"/>
    <x v="0"/>
    <x v="5"/>
    <x v="4"/>
    <n v="6.1"/>
    <n v="1.1000000000000001"/>
    <n v="13.4"/>
    <n v="0.9"/>
    <n v="7.6"/>
    <n v="8.8000000000000007"/>
    <n v="5.9"/>
    <n v="4.8"/>
    <n v="3.7"/>
    <n v="7.2"/>
    <n v="2.7"/>
    <n v="1.1000000000000001"/>
    <n v="3.6"/>
    <n v="1.5"/>
    <n v="2"/>
    <n v="3.5"/>
    <n v="5.9"/>
    <n v="3.8"/>
    <n v="7.3"/>
    <n v="5.4"/>
    <m/>
    <n v="13.4"/>
    <n v="8.8000000000000007"/>
    <n v="3.7"/>
    <n v="1.1000000000000001"/>
    <n v="2"/>
    <n v="3.8"/>
    <m/>
    <n v="2"/>
    <n v="0.4"/>
    <n v="0.1"/>
    <n v="0.1"/>
    <n v="6.1"/>
    <n v="1.5"/>
    <n v="-0.8"/>
    <n v="5.0999999999999996"/>
    <n v="6.3"/>
    <n v="1.1000000000000001"/>
    <n v="0.6"/>
    <n v="0.4"/>
    <n v="0.1"/>
    <n v="13.4"/>
    <n v="3.9"/>
    <n v="2.9"/>
    <n v="1.9"/>
    <n v="0.9"/>
    <n v="13.7"/>
    <n v="12.6"/>
    <n v="11.9"/>
    <n v="10.4"/>
    <n v="7.6"/>
    <n v="11.5"/>
    <n v="13.7"/>
    <n v="12.3"/>
    <n v="8.8000000000000007"/>
    <n v="9.1999999999999993"/>
    <n v="9"/>
    <n v="6.9"/>
    <n v="5.9"/>
    <n v="5"/>
    <n v="5.0999999999999996"/>
    <n v="4.4000000000000004"/>
    <n v="3.7"/>
    <n v="4.8"/>
    <n v="-0.3"/>
    <n v="3.5"/>
    <n v="2.8"/>
    <n v="3.7"/>
    <n v="3.4"/>
    <n v="8.9"/>
    <n v="7.1"/>
    <n v="3.2"/>
    <n v="7.2"/>
    <n v="6.9"/>
    <n v="6.3"/>
    <n v="3.8"/>
    <n v="2.7"/>
    <n v="4.9000000000000004"/>
    <n v="5.2"/>
    <n v="6"/>
    <n v="1.1000000000000001"/>
    <n v="3.3"/>
    <n v="3.4"/>
    <n v="4.4000000000000004"/>
    <n v="3.6"/>
    <n v="3.6"/>
    <n v="1.6"/>
    <n v="2.6"/>
    <n v="4.0999999999999996"/>
    <n v="1.5"/>
    <n v="1.9"/>
    <n v="3.6"/>
    <n v="2"/>
    <n v="2"/>
    <n v="4.2"/>
    <n v="1.9"/>
    <n v="6.7"/>
    <n v="3.5"/>
    <n v="6.4"/>
    <n v="4.7"/>
    <n v="7.8"/>
    <n v="5.8"/>
    <n v="5.9"/>
    <n v="4.5999999999999996"/>
    <n v="4.0999999999999996"/>
    <n v="2.9"/>
    <n v="3.8"/>
    <n v="5.2"/>
    <n v="2.2999999999999998"/>
    <n v="3.2"/>
    <n v="7.3"/>
    <n v="2.7"/>
    <n v="4.5999999999999996"/>
    <n v="-16.8"/>
    <n v="4.4000000000000004"/>
    <n v="5.4"/>
    <n v="6.2"/>
    <n v="22.5"/>
    <n v="113.7"/>
    <m/>
    <m/>
    <m/>
    <m/>
    <m/>
    <m/>
    <m/>
    <m/>
    <m/>
    <m/>
    <m/>
    <m/>
    <m/>
    <m/>
    <m/>
    <m/>
    <m/>
  </r>
  <r>
    <x v="4"/>
    <x v="4"/>
    <x v="0"/>
    <x v="1"/>
    <x v="2"/>
    <x v="4"/>
    <x v="0"/>
    <x v="3"/>
    <x v="0"/>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0"/>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1"/>
    <x v="2"/>
    <n v="6"/>
    <m/>
    <n v="2"/>
    <m/>
    <m/>
    <m/>
    <n v="1"/>
    <m/>
    <m/>
    <m/>
    <m/>
    <m/>
    <m/>
    <m/>
    <m/>
    <m/>
    <m/>
    <m/>
    <m/>
    <m/>
    <m/>
    <n v="8"/>
    <m/>
    <n v="1"/>
    <m/>
    <m/>
    <m/>
    <m/>
    <n v="1"/>
    <m/>
    <n v="6"/>
    <m/>
    <m/>
    <m/>
    <m/>
    <m/>
    <m/>
    <m/>
    <m/>
    <n v="2"/>
    <m/>
    <m/>
    <m/>
    <m/>
    <m/>
    <m/>
    <m/>
    <m/>
    <m/>
    <m/>
    <m/>
    <m/>
    <m/>
    <m/>
    <m/>
    <n v="1"/>
    <m/>
    <m/>
    <m/>
    <m/>
    <m/>
    <m/>
    <m/>
    <m/>
    <m/>
    <m/>
    <m/>
    <m/>
    <m/>
    <m/>
    <m/>
    <m/>
    <m/>
    <m/>
    <m/>
    <m/>
    <m/>
    <m/>
    <m/>
    <m/>
    <m/>
    <m/>
    <m/>
    <m/>
    <m/>
    <m/>
    <m/>
    <m/>
    <m/>
    <m/>
    <m/>
    <m/>
    <m/>
    <m/>
    <m/>
    <m/>
    <m/>
    <m/>
    <m/>
    <m/>
    <m/>
    <m/>
    <m/>
    <m/>
    <m/>
    <m/>
    <m/>
    <m/>
    <m/>
    <m/>
    <m/>
    <m/>
    <m/>
    <m/>
    <m/>
    <m/>
    <m/>
    <m/>
    <m/>
    <m/>
    <m/>
    <m/>
    <m/>
    <m/>
    <m/>
    <m/>
    <m/>
    <m/>
    <m/>
    <m/>
    <m/>
    <m/>
    <m/>
    <m/>
    <m/>
    <m/>
  </r>
  <r>
    <x v="4"/>
    <x v="4"/>
    <x v="0"/>
    <x v="1"/>
    <x v="2"/>
    <x v="4"/>
    <x v="0"/>
    <x v="3"/>
    <x v="0"/>
    <x v="0"/>
    <x v="1"/>
    <x v="3"/>
    <m/>
    <m/>
    <n v="-2"/>
    <n v="-2"/>
    <n v="-2"/>
    <n v="-2"/>
    <n v="-3"/>
    <n v="-3"/>
    <n v="-3"/>
    <n v="-3"/>
    <n v="-3"/>
    <n v="-3"/>
    <n v="-3"/>
    <n v="-3"/>
    <n v="-3"/>
    <n v="-3"/>
    <n v="-3"/>
    <n v="-3"/>
    <n v="-3"/>
    <n v="-3"/>
    <n v="-3"/>
    <n v="-2"/>
    <n v="-2"/>
    <n v="-3"/>
    <n v="-3"/>
    <n v="-3"/>
    <n v="-3"/>
    <n v="-3"/>
    <n v="-3"/>
    <n v="6"/>
    <m/>
    <m/>
    <m/>
    <m/>
    <m/>
    <m/>
    <m/>
    <m/>
    <m/>
    <n v="-2"/>
    <n v="-2"/>
    <n v="-2"/>
    <n v="-2"/>
    <n v="-2"/>
    <n v="-2"/>
    <n v="-2"/>
    <n v="-2"/>
    <n v="-2"/>
    <n v="-2"/>
    <n v="-2"/>
    <n v="-2"/>
    <n v="-2"/>
    <n v="-2"/>
    <n v="-2"/>
    <n v="-2"/>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n v="-3"/>
    <m/>
    <m/>
    <m/>
    <m/>
    <m/>
    <m/>
    <m/>
    <m/>
    <m/>
    <m/>
    <m/>
    <m/>
    <m/>
    <m/>
    <m/>
    <m/>
  </r>
  <r>
    <x v="4"/>
    <x v="4"/>
    <x v="0"/>
    <x v="1"/>
    <x v="2"/>
    <x v="4"/>
    <x v="0"/>
    <x v="3"/>
    <x v="0"/>
    <x v="0"/>
    <x v="1"/>
    <x v="4"/>
    <m/>
    <m/>
    <m/>
    <m/>
    <n v="-10"/>
    <n v="-10"/>
    <m/>
    <m/>
    <m/>
    <m/>
    <m/>
    <m/>
    <m/>
    <m/>
    <m/>
    <m/>
    <m/>
    <m/>
    <m/>
    <m/>
    <m/>
    <m/>
    <n v="-10"/>
    <m/>
    <m/>
    <m/>
    <m/>
    <m/>
    <m/>
    <n v="5"/>
    <m/>
    <m/>
    <m/>
    <m/>
    <m/>
    <m/>
    <m/>
    <m/>
    <m/>
    <m/>
    <m/>
    <m/>
    <m/>
    <m/>
    <m/>
    <m/>
    <m/>
    <m/>
    <m/>
    <m/>
    <n v="-10"/>
    <n v="-10"/>
    <n v="-10"/>
    <n v="-10"/>
    <n v="-10"/>
    <m/>
    <m/>
    <m/>
    <m/>
    <m/>
    <m/>
    <m/>
    <m/>
    <m/>
    <m/>
    <m/>
    <m/>
    <m/>
    <m/>
    <m/>
    <m/>
    <m/>
    <m/>
    <m/>
    <m/>
    <m/>
    <m/>
    <m/>
    <m/>
    <m/>
    <m/>
    <m/>
    <m/>
    <m/>
    <m/>
    <m/>
    <m/>
    <m/>
    <m/>
    <m/>
    <m/>
    <m/>
    <m/>
    <m/>
    <m/>
    <m/>
    <m/>
    <m/>
    <m/>
    <m/>
    <m/>
    <m/>
    <m/>
    <m/>
    <m/>
    <m/>
    <m/>
    <m/>
    <m/>
    <m/>
    <m/>
    <m/>
    <m/>
    <m/>
    <m/>
    <m/>
    <m/>
    <m/>
    <m/>
    <m/>
    <m/>
    <m/>
    <m/>
    <m/>
    <m/>
    <m/>
    <m/>
    <m/>
    <m/>
    <m/>
    <m/>
    <m/>
    <m/>
    <m/>
    <m/>
    <m/>
  </r>
  <r>
    <x v="4"/>
    <x v="4"/>
    <x v="0"/>
    <x v="1"/>
    <x v="2"/>
    <x v="4"/>
    <x v="0"/>
    <x v="3"/>
    <x v="0"/>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0"/>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2"/>
    <x v="2"/>
    <n v="6"/>
    <m/>
    <n v="2"/>
    <m/>
    <m/>
    <m/>
    <n v="1"/>
    <m/>
    <m/>
    <m/>
    <m/>
    <m/>
    <m/>
    <m/>
    <m/>
    <m/>
    <m/>
    <m/>
    <m/>
    <m/>
    <m/>
    <n v="8"/>
    <m/>
    <n v="1"/>
    <m/>
    <m/>
    <m/>
    <m/>
    <n v="1"/>
    <m/>
    <n v="6"/>
    <m/>
    <m/>
    <m/>
    <m/>
    <m/>
    <m/>
    <m/>
    <m/>
    <n v="2"/>
    <m/>
    <m/>
    <m/>
    <m/>
    <m/>
    <m/>
    <m/>
    <m/>
    <m/>
    <m/>
    <m/>
    <m/>
    <m/>
    <m/>
    <m/>
    <n v="1"/>
    <m/>
    <m/>
    <m/>
    <m/>
    <m/>
    <m/>
    <m/>
    <m/>
    <m/>
    <m/>
    <m/>
    <m/>
    <m/>
    <m/>
    <m/>
    <m/>
    <m/>
    <m/>
    <m/>
    <m/>
    <m/>
    <m/>
    <m/>
    <m/>
    <m/>
    <m/>
    <m/>
    <m/>
    <m/>
    <m/>
    <m/>
    <m/>
    <m/>
    <m/>
    <m/>
    <m/>
    <m/>
    <m/>
    <m/>
    <m/>
    <m/>
    <m/>
    <m/>
    <m/>
    <m/>
    <m/>
    <m/>
    <m/>
    <m/>
    <m/>
    <m/>
    <m/>
    <m/>
    <m/>
    <m/>
    <m/>
    <m/>
    <m/>
    <m/>
    <m/>
    <m/>
    <m/>
    <m/>
    <m/>
    <m/>
    <m/>
    <m/>
    <m/>
    <m/>
    <m/>
    <m/>
    <m/>
    <m/>
    <m/>
    <m/>
    <m/>
    <m/>
    <m/>
    <m/>
    <m/>
  </r>
  <r>
    <x v="4"/>
    <x v="4"/>
    <x v="0"/>
    <x v="1"/>
    <x v="2"/>
    <x v="4"/>
    <x v="0"/>
    <x v="3"/>
    <x v="0"/>
    <x v="0"/>
    <x v="2"/>
    <x v="3"/>
    <m/>
    <m/>
    <n v="-2"/>
    <n v="-2"/>
    <n v="-2"/>
    <m/>
    <n v="-3"/>
    <n v="-3"/>
    <n v="-3"/>
    <m/>
    <m/>
    <m/>
    <m/>
    <m/>
    <m/>
    <m/>
    <m/>
    <m/>
    <m/>
    <m/>
    <m/>
    <n v="-2"/>
    <m/>
    <n v="-3"/>
    <m/>
    <m/>
    <m/>
    <m/>
    <m/>
    <m/>
    <m/>
    <m/>
    <m/>
    <m/>
    <m/>
    <m/>
    <m/>
    <m/>
    <m/>
    <n v="-2"/>
    <n v="-2"/>
    <n v="-2"/>
    <n v="-2"/>
    <n v="-2"/>
    <n v="-2"/>
    <n v="-2"/>
    <n v="-2"/>
    <n v="-2"/>
    <n v="-2"/>
    <m/>
    <n v="-2"/>
    <m/>
    <m/>
    <m/>
    <m/>
    <n v="-3"/>
    <n v="-3"/>
    <n v="-3"/>
    <n v="-3"/>
    <n v="-3"/>
    <n v="-3"/>
    <n v="-3"/>
    <n v="-3"/>
    <n v="-3"/>
    <n v="-3"/>
    <n v="-3"/>
    <n v="-3"/>
    <n v="-3"/>
    <n v="-3"/>
    <n v="-3"/>
    <n v="-3"/>
    <m/>
    <m/>
    <n v="-3"/>
    <n v="-3"/>
    <m/>
    <m/>
    <m/>
    <m/>
    <m/>
    <m/>
    <m/>
    <m/>
    <m/>
    <m/>
    <m/>
    <m/>
    <m/>
    <m/>
    <m/>
    <m/>
    <m/>
    <m/>
    <m/>
    <m/>
    <m/>
    <m/>
    <m/>
    <m/>
    <m/>
    <m/>
    <m/>
    <m/>
    <m/>
    <m/>
    <m/>
    <m/>
    <m/>
    <m/>
    <m/>
    <m/>
    <m/>
    <m/>
    <m/>
    <m/>
    <m/>
    <m/>
    <m/>
    <m/>
    <m/>
    <m/>
    <m/>
    <m/>
    <m/>
    <m/>
    <m/>
    <m/>
    <m/>
    <m/>
    <m/>
    <m/>
    <m/>
    <m/>
    <m/>
    <m/>
    <m/>
  </r>
  <r>
    <x v="4"/>
    <x v="4"/>
    <x v="0"/>
    <x v="1"/>
    <x v="2"/>
    <x v="4"/>
    <x v="0"/>
    <x v="3"/>
    <x v="0"/>
    <x v="0"/>
    <x v="2"/>
    <x v="4"/>
    <m/>
    <m/>
    <m/>
    <m/>
    <n v="-10"/>
    <m/>
    <m/>
    <m/>
    <m/>
    <m/>
    <m/>
    <m/>
    <m/>
    <m/>
    <m/>
    <m/>
    <m/>
    <m/>
    <m/>
    <m/>
    <m/>
    <m/>
    <m/>
    <m/>
    <m/>
    <m/>
    <m/>
    <m/>
    <m/>
    <m/>
    <m/>
    <m/>
    <m/>
    <m/>
    <m/>
    <m/>
    <m/>
    <m/>
    <m/>
    <m/>
    <m/>
    <m/>
    <m/>
    <m/>
    <m/>
    <m/>
    <m/>
    <m/>
    <m/>
    <m/>
    <n v="-10"/>
    <m/>
    <m/>
    <m/>
    <m/>
    <m/>
    <m/>
    <m/>
    <m/>
    <m/>
    <m/>
    <m/>
    <m/>
    <m/>
    <m/>
    <m/>
    <m/>
    <m/>
    <m/>
    <m/>
    <m/>
    <m/>
    <m/>
    <m/>
    <m/>
    <m/>
    <m/>
    <m/>
    <m/>
    <m/>
    <m/>
    <m/>
    <m/>
    <m/>
    <m/>
    <m/>
    <m/>
    <m/>
    <m/>
    <m/>
    <m/>
    <m/>
    <m/>
    <m/>
    <m/>
    <m/>
    <m/>
    <m/>
    <m/>
    <m/>
    <m/>
    <m/>
    <m/>
    <m/>
    <m/>
    <m/>
    <m/>
    <m/>
    <m/>
    <m/>
    <m/>
    <m/>
    <m/>
    <m/>
    <m/>
    <m/>
    <m/>
    <m/>
    <m/>
    <m/>
    <m/>
    <m/>
    <m/>
    <m/>
    <m/>
    <m/>
    <m/>
    <m/>
    <m/>
    <m/>
    <m/>
    <m/>
    <m/>
    <m/>
    <m/>
    <m/>
  </r>
  <r>
    <x v="4"/>
    <x v="4"/>
    <x v="0"/>
    <x v="1"/>
    <x v="2"/>
    <x v="4"/>
    <x v="0"/>
    <x v="3"/>
    <x v="0"/>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0"/>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0"/>
    <x v="0"/>
    <x v="3"/>
    <x v="2"/>
    <n v="6"/>
    <n v="0"/>
    <n v="2"/>
    <n v="0"/>
    <n v="0"/>
    <n v="0"/>
    <n v="1"/>
    <n v="0"/>
    <n v="0"/>
    <n v="0"/>
    <n v="0"/>
    <n v="0"/>
    <n v="0"/>
    <n v="0"/>
    <n v="0"/>
    <n v="0"/>
    <n v="0"/>
    <n v="0"/>
    <n v="0"/>
    <n v="0"/>
    <n v="0"/>
    <n v="8"/>
    <n v="0"/>
    <n v="1"/>
    <n v="0"/>
    <n v="0"/>
    <n v="0"/>
    <n v="0"/>
    <n v="1"/>
    <m/>
    <n v="6"/>
    <m/>
    <m/>
    <m/>
    <m/>
    <m/>
    <m/>
    <m/>
    <m/>
    <n v="2"/>
    <m/>
    <m/>
    <m/>
    <m/>
    <m/>
    <m/>
    <m/>
    <m/>
    <m/>
    <m/>
    <m/>
    <m/>
    <m/>
    <m/>
    <m/>
    <n v="1"/>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0"/>
    <x v="0"/>
    <x v="3"/>
    <x v="3"/>
    <n v="0"/>
    <n v="0"/>
    <n v="-2"/>
    <n v="-2"/>
    <n v="-2"/>
    <n v="-2"/>
    <n v="-3"/>
    <n v="-3"/>
    <n v="-3"/>
    <n v="-3"/>
    <n v="-3"/>
    <n v="0"/>
    <n v="-3"/>
    <n v="-3"/>
    <n v="-3"/>
    <n v="-3"/>
    <n v="-3"/>
    <n v="-3"/>
    <n v="-3"/>
    <n v="-3"/>
    <n v="-3"/>
    <n v="-2"/>
    <n v="-2"/>
    <n v="-3"/>
    <n v="0"/>
    <n v="-3"/>
    <n v="-3"/>
    <n v="-3"/>
    <n v="-3"/>
    <n v="6"/>
    <n v="0"/>
    <n v="0"/>
    <n v="0"/>
    <n v="0"/>
    <n v="0"/>
    <n v="0"/>
    <n v="0"/>
    <n v="0"/>
    <n v="0"/>
    <n v="-2"/>
    <n v="-2"/>
    <n v="-2"/>
    <n v="-2"/>
    <n v="-2"/>
    <n v="-2"/>
    <n v="-2"/>
    <n v="-2"/>
    <n v="-2"/>
    <n v="-2"/>
    <n v="0"/>
    <n v="-2"/>
    <n v="-2"/>
    <n v="-2"/>
    <n v="-2"/>
    <n v="-2"/>
    <n v="-3"/>
    <n v="-3"/>
    <n v="-3"/>
    <n v="-3"/>
    <n v="-3"/>
    <n v="-3"/>
    <n v="-3"/>
    <n v="-3"/>
    <n v="-3"/>
    <n v="-3"/>
    <n v="-3"/>
    <n v="-3"/>
    <n v="-3"/>
    <n v="-3"/>
    <n v="-3"/>
    <n v="-3"/>
    <n v="0"/>
    <n v="-3"/>
    <n v="-3"/>
    <n v="-3"/>
    <n v="0"/>
    <n v="-3"/>
    <n v="-3"/>
    <n v="-3"/>
    <n v="-3"/>
    <n v="0"/>
    <n v="-3"/>
    <n v="-3"/>
    <n v="-3"/>
    <n v="-3"/>
    <n v="-3"/>
    <n v="-3"/>
    <n v="-3"/>
    <n v="-3"/>
    <n v="-3"/>
    <n v="-3"/>
    <n v="-3"/>
    <n v="-3"/>
    <n v="-3"/>
    <n v="-3"/>
    <n v="-3"/>
    <n v="-3"/>
    <n v="-3"/>
    <n v="-3"/>
    <n v="-3"/>
    <n v="-3"/>
    <n v="-3"/>
    <n v="-3"/>
    <n v="-3"/>
    <n v="-3"/>
    <n v="-3"/>
    <n v="-3"/>
    <n v="-3"/>
    <n v="-3"/>
    <n v="-3"/>
    <n v="-3"/>
    <n v="-3"/>
    <n v="-3"/>
    <n v="-3"/>
    <n v="-3"/>
    <n v="-3"/>
    <n v="-3"/>
    <n v="-3"/>
    <n v="-3"/>
    <n v="-3"/>
    <m/>
    <m/>
    <m/>
    <m/>
    <m/>
    <m/>
    <m/>
    <m/>
    <m/>
    <m/>
    <m/>
    <m/>
    <m/>
    <m/>
    <m/>
    <m/>
  </r>
  <r>
    <x v="4"/>
    <x v="4"/>
    <x v="0"/>
    <x v="1"/>
    <x v="2"/>
    <x v="4"/>
    <x v="0"/>
    <x v="3"/>
    <x v="0"/>
    <x v="0"/>
    <x v="3"/>
    <x v="4"/>
    <n v="0"/>
    <n v="0"/>
    <n v="0"/>
    <n v="0"/>
    <n v="-10"/>
    <n v="-10"/>
    <n v="0"/>
    <n v="0"/>
    <n v="0"/>
    <n v="0"/>
    <n v="0"/>
    <n v="0"/>
    <n v="0"/>
    <n v="0"/>
    <n v="0"/>
    <n v="0"/>
    <n v="0"/>
    <n v="0"/>
    <n v="0"/>
    <n v="0"/>
    <n v="0"/>
    <n v="0"/>
    <n v="-10"/>
    <n v="0"/>
    <n v="0"/>
    <n v="0"/>
    <n v="0"/>
    <n v="0"/>
    <n v="0"/>
    <n v="5"/>
    <n v="0"/>
    <n v="0"/>
    <n v="0"/>
    <n v="0"/>
    <n v="0"/>
    <n v="0"/>
    <n v="0"/>
    <n v="0"/>
    <n v="0"/>
    <n v="0"/>
    <n v="0"/>
    <n v="0"/>
    <n v="0"/>
    <n v="0"/>
    <n v="0"/>
    <n v="0"/>
    <n v="0"/>
    <n v="0"/>
    <n v="0"/>
    <n v="0"/>
    <n v="-10"/>
    <n v="-10"/>
    <n v="-10"/>
    <n v="-10"/>
    <n v="-1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3"/>
    <x v="10"/>
    <m/>
    <m/>
    <m/>
    <m/>
    <m/>
    <m/>
    <m/>
    <m/>
    <m/>
    <m/>
    <m/>
    <m/>
    <m/>
    <m/>
    <m/>
    <m/>
    <m/>
    <m/>
    <m/>
    <m/>
    <m/>
    <m/>
    <m/>
    <m/>
    <m/>
    <m/>
    <m/>
    <m/>
    <m/>
    <m/>
    <m/>
    <m/>
    <m/>
    <m/>
    <m/>
    <m/>
    <m/>
    <m/>
    <m/>
    <m/>
    <m/>
    <m/>
    <m/>
    <m/>
    <m/>
    <m/>
    <m/>
    <m/>
    <m/>
    <n v="0"/>
    <m/>
    <m/>
    <m/>
    <m/>
    <m/>
    <m/>
    <m/>
    <m/>
    <m/>
    <m/>
    <m/>
    <m/>
    <m/>
    <m/>
    <m/>
    <m/>
    <m/>
    <m/>
    <m/>
    <m/>
    <m/>
    <n v="0"/>
    <m/>
    <m/>
    <m/>
    <n v="0"/>
    <m/>
    <m/>
    <m/>
    <m/>
    <n v="0"/>
    <m/>
    <m/>
    <m/>
    <m/>
    <m/>
    <m/>
    <m/>
    <m/>
    <m/>
    <m/>
    <m/>
    <m/>
    <m/>
    <m/>
    <m/>
    <m/>
    <m/>
    <m/>
    <m/>
    <m/>
    <m/>
    <m/>
    <m/>
    <m/>
    <m/>
    <m/>
    <m/>
    <m/>
    <m/>
    <m/>
    <m/>
    <m/>
    <m/>
    <m/>
    <m/>
    <m/>
    <m/>
    <m/>
    <m/>
    <m/>
    <m/>
    <m/>
    <m/>
    <m/>
    <m/>
    <m/>
    <m/>
    <m/>
    <m/>
    <m/>
    <m/>
    <m/>
    <m/>
    <m/>
    <m/>
  </r>
  <r>
    <x v="4"/>
    <x v="4"/>
    <x v="0"/>
    <x v="1"/>
    <x v="2"/>
    <x v="4"/>
    <x v="0"/>
    <x v="3"/>
    <x v="0"/>
    <x v="0"/>
    <x v="3"/>
    <x v="11"/>
    <m/>
    <m/>
    <m/>
    <m/>
    <m/>
    <m/>
    <m/>
    <m/>
    <m/>
    <m/>
    <m/>
    <m/>
    <m/>
    <m/>
    <m/>
    <m/>
    <m/>
    <m/>
    <m/>
    <m/>
    <m/>
    <m/>
    <m/>
    <m/>
    <m/>
    <m/>
    <m/>
    <m/>
    <m/>
    <n v="1"/>
    <m/>
    <m/>
    <m/>
    <m/>
    <m/>
    <m/>
    <m/>
    <m/>
    <m/>
    <m/>
    <m/>
    <m/>
    <m/>
    <m/>
    <m/>
    <m/>
    <m/>
    <m/>
    <m/>
    <m/>
    <m/>
    <m/>
    <m/>
    <m/>
    <m/>
    <m/>
    <m/>
    <m/>
    <m/>
    <m/>
    <m/>
    <m/>
    <m/>
    <m/>
    <n v="1"/>
    <n v="1"/>
    <n v="1"/>
    <n v="1"/>
    <n v="1"/>
    <n v="1"/>
    <n v="1"/>
    <n v="1"/>
    <n v="1"/>
    <n v="1"/>
    <n v="1"/>
    <n v="1"/>
    <n v="1"/>
    <n v="1"/>
    <n v="1"/>
    <n v="1"/>
    <n v="1"/>
    <n v="1"/>
    <m/>
    <m/>
    <m/>
    <m/>
    <m/>
    <m/>
    <m/>
    <m/>
    <m/>
    <m/>
    <m/>
    <m/>
    <m/>
    <m/>
    <m/>
    <m/>
    <m/>
    <m/>
    <m/>
    <m/>
    <m/>
    <m/>
    <m/>
    <m/>
    <m/>
    <m/>
    <m/>
    <m/>
    <m/>
    <m/>
    <m/>
    <m/>
    <m/>
    <m/>
    <m/>
    <m/>
    <m/>
    <m/>
    <m/>
    <m/>
    <m/>
    <m/>
    <m/>
    <m/>
    <m/>
    <m/>
    <m/>
    <m/>
    <m/>
    <m/>
    <m/>
    <m/>
    <m/>
    <m/>
  </r>
  <r>
    <x v="4"/>
    <x v="4"/>
    <x v="0"/>
    <x v="1"/>
    <x v="2"/>
    <x v="4"/>
    <x v="0"/>
    <x v="3"/>
    <x v="0"/>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0"/>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4"/>
    <x v="2"/>
    <m/>
    <m/>
    <n v="1"/>
    <m/>
    <m/>
    <m/>
    <m/>
    <m/>
    <n v="1"/>
    <m/>
    <m/>
    <m/>
    <n v="6"/>
    <m/>
    <n v="2"/>
    <m/>
    <m/>
    <m/>
    <m/>
    <m/>
    <m/>
    <n v="1"/>
    <m/>
    <n v="1"/>
    <m/>
    <n v="8"/>
    <m/>
    <m/>
    <n v="9"/>
    <m/>
    <m/>
    <m/>
    <m/>
    <m/>
    <m/>
    <m/>
    <m/>
    <m/>
    <n v="1"/>
    <m/>
    <m/>
    <m/>
    <m/>
    <m/>
    <m/>
    <m/>
    <m/>
    <m/>
    <m/>
    <m/>
    <m/>
    <m/>
    <m/>
    <m/>
    <m/>
    <m/>
    <m/>
    <m/>
    <m/>
    <m/>
    <m/>
    <m/>
    <m/>
    <m/>
    <m/>
    <m/>
    <m/>
    <n v="1"/>
    <m/>
    <m/>
    <m/>
    <m/>
    <m/>
    <m/>
    <m/>
    <m/>
    <m/>
    <m/>
    <m/>
    <m/>
    <m/>
    <m/>
    <n v="6"/>
    <m/>
    <m/>
    <m/>
    <m/>
    <m/>
    <m/>
    <m/>
    <m/>
    <n v="2"/>
    <m/>
    <m/>
    <m/>
    <m/>
    <m/>
    <m/>
    <m/>
    <m/>
    <m/>
    <m/>
    <m/>
    <m/>
    <m/>
    <m/>
    <m/>
    <m/>
    <m/>
    <m/>
    <m/>
    <m/>
    <m/>
    <m/>
    <m/>
    <m/>
    <m/>
    <m/>
    <m/>
    <m/>
    <m/>
    <m/>
    <m/>
    <m/>
    <m/>
    <m/>
    <m/>
    <m/>
    <m/>
    <m/>
    <m/>
    <m/>
    <m/>
    <m/>
    <m/>
    <m/>
  </r>
  <r>
    <x v="4"/>
    <x v="4"/>
    <x v="0"/>
    <x v="1"/>
    <x v="2"/>
    <x v="4"/>
    <x v="0"/>
    <x v="3"/>
    <x v="0"/>
    <x v="0"/>
    <x v="4"/>
    <x v="3"/>
    <m/>
    <m/>
    <n v="-1"/>
    <n v="-1"/>
    <n v="-1"/>
    <m/>
    <m/>
    <m/>
    <m/>
    <m/>
    <m/>
    <m/>
    <m/>
    <m/>
    <n v="-2"/>
    <n v="-2"/>
    <n v="-2"/>
    <n v="-2"/>
    <n v="-2"/>
    <n v="-2"/>
    <n v="-2"/>
    <n v="-1"/>
    <m/>
    <m/>
    <m/>
    <n v="-2"/>
    <n v="-2"/>
    <n v="-2"/>
    <n v="-2"/>
    <m/>
    <m/>
    <m/>
    <m/>
    <m/>
    <m/>
    <m/>
    <m/>
    <m/>
    <n v="-1"/>
    <n v="-1"/>
    <n v="-1"/>
    <n v="-1"/>
    <n v="-1"/>
    <n v="-1"/>
    <n v="11723"/>
    <n v="-1"/>
    <n v="11723"/>
    <n v="-1"/>
    <n v="-1"/>
    <n v="-1"/>
    <n v="-1"/>
    <n v="-1"/>
    <n v="-1"/>
    <m/>
    <m/>
    <m/>
    <m/>
    <m/>
    <m/>
    <m/>
    <m/>
    <m/>
    <m/>
    <m/>
    <m/>
    <m/>
    <n v="1"/>
    <m/>
    <m/>
    <m/>
    <m/>
    <m/>
    <m/>
    <m/>
    <m/>
    <m/>
    <m/>
    <m/>
    <m/>
    <m/>
    <m/>
    <n v="6"/>
    <m/>
    <m/>
    <m/>
    <m/>
    <m/>
    <m/>
    <m/>
    <m/>
    <m/>
    <n v="-2"/>
    <n v="-2"/>
    <n v="-2"/>
    <n v="-2"/>
    <n v="-2"/>
    <n v="-2"/>
    <n v="-2"/>
    <n v="-2"/>
    <n v="-2"/>
    <n v="-2"/>
    <n v="-2"/>
    <n v="-2"/>
    <n v="-2"/>
    <n v="-2"/>
    <n v="-2"/>
    <n v="-2"/>
    <n v="-2"/>
    <n v="-2"/>
    <n v="-2"/>
    <n v="-2"/>
    <n v="-2"/>
    <n v="-2"/>
    <n v="-2"/>
    <n v="-2"/>
    <n v="-2"/>
    <n v="-2"/>
    <n v="-2"/>
    <n v="-2"/>
    <n v="-2"/>
    <m/>
    <m/>
    <m/>
    <m/>
    <m/>
    <m/>
    <m/>
    <m/>
    <m/>
    <m/>
    <m/>
    <m/>
    <m/>
    <m/>
    <m/>
    <m/>
  </r>
  <r>
    <x v="4"/>
    <x v="4"/>
    <x v="0"/>
    <x v="1"/>
    <x v="2"/>
    <x v="4"/>
    <x v="0"/>
    <x v="3"/>
    <x v="0"/>
    <x v="0"/>
    <x v="4"/>
    <x v="4"/>
    <m/>
    <m/>
    <m/>
    <m/>
    <m/>
    <m/>
    <m/>
    <m/>
    <m/>
    <m/>
    <m/>
    <m/>
    <m/>
    <m/>
    <m/>
    <m/>
    <m/>
    <m/>
    <m/>
    <m/>
    <m/>
    <m/>
    <m/>
    <m/>
    <m/>
    <m/>
    <m/>
    <m/>
    <m/>
    <m/>
    <m/>
    <m/>
    <m/>
    <m/>
    <m/>
    <m/>
    <m/>
    <m/>
    <m/>
    <m/>
    <m/>
    <m/>
    <m/>
    <m/>
    <m/>
    <m/>
    <m/>
    <m/>
    <m/>
    <m/>
    <m/>
    <m/>
    <m/>
    <m/>
    <m/>
    <m/>
    <m/>
    <m/>
    <m/>
    <m/>
    <m/>
    <m/>
    <m/>
    <m/>
    <m/>
    <m/>
    <n v="5"/>
    <m/>
    <m/>
    <m/>
    <m/>
    <m/>
    <m/>
    <m/>
    <m/>
    <m/>
    <m/>
    <m/>
    <m/>
    <m/>
    <m/>
    <n v="5"/>
    <m/>
    <m/>
    <m/>
    <m/>
    <m/>
    <m/>
    <m/>
    <m/>
    <m/>
    <m/>
    <m/>
    <m/>
    <m/>
    <m/>
    <m/>
    <m/>
    <m/>
    <m/>
    <m/>
    <m/>
    <m/>
    <m/>
    <m/>
    <m/>
    <m/>
    <m/>
    <m/>
    <m/>
    <m/>
    <m/>
    <m/>
    <m/>
    <m/>
    <m/>
    <m/>
    <m/>
    <m/>
    <m/>
    <m/>
    <m/>
    <m/>
    <m/>
    <m/>
    <m/>
    <m/>
    <m/>
    <m/>
    <m/>
    <m/>
    <m/>
    <m/>
    <m/>
    <m/>
    <m/>
  </r>
  <r>
    <x v="4"/>
    <x v="4"/>
    <x v="0"/>
    <x v="1"/>
    <x v="2"/>
    <x v="4"/>
    <x v="0"/>
    <x v="3"/>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0"/>
    <x v="0"/>
    <x v="5"/>
    <x v="2"/>
    <m/>
    <m/>
    <m/>
    <m/>
    <n v="3"/>
    <m/>
    <m/>
    <m/>
    <m/>
    <m/>
    <m/>
    <m/>
    <m/>
    <m/>
    <n v="1"/>
    <m/>
    <m/>
    <m/>
    <m/>
    <m/>
    <n v="1"/>
    <m/>
    <n v="3"/>
    <m/>
    <m/>
    <n v="1"/>
    <m/>
    <n v="1"/>
    <n v="4"/>
    <m/>
    <m/>
    <m/>
    <m/>
    <m/>
    <m/>
    <m/>
    <m/>
    <m/>
    <m/>
    <m/>
    <m/>
    <m/>
    <m/>
    <m/>
    <m/>
    <m/>
    <m/>
    <n v="1"/>
    <n v="1"/>
    <n v="1"/>
    <m/>
    <m/>
    <m/>
    <m/>
    <m/>
    <m/>
    <m/>
    <m/>
    <m/>
    <m/>
    <m/>
    <m/>
    <m/>
    <m/>
    <m/>
    <m/>
    <m/>
    <m/>
    <m/>
    <m/>
    <m/>
    <m/>
    <m/>
    <m/>
    <m/>
    <m/>
    <m/>
    <m/>
    <m/>
    <m/>
    <m/>
    <m/>
    <m/>
    <m/>
    <m/>
    <m/>
    <m/>
    <m/>
    <m/>
    <m/>
    <n v="1"/>
    <m/>
    <m/>
    <m/>
    <m/>
    <m/>
    <m/>
    <m/>
    <m/>
    <m/>
    <m/>
    <m/>
    <m/>
    <m/>
    <m/>
    <m/>
    <m/>
    <m/>
    <m/>
    <m/>
    <m/>
    <m/>
    <m/>
    <m/>
    <m/>
    <m/>
    <m/>
    <m/>
    <m/>
    <n v="1"/>
    <m/>
    <m/>
    <m/>
    <m/>
    <m/>
    <m/>
    <m/>
    <m/>
    <m/>
    <m/>
    <m/>
    <m/>
    <m/>
    <m/>
    <m/>
    <m/>
  </r>
  <r>
    <x v="4"/>
    <x v="4"/>
    <x v="0"/>
    <x v="1"/>
    <x v="2"/>
    <x v="4"/>
    <x v="0"/>
    <x v="3"/>
    <x v="0"/>
    <x v="0"/>
    <x v="5"/>
    <x v="3"/>
    <n v="6"/>
    <n v="6"/>
    <n v="5"/>
    <n v="5"/>
    <n v="3"/>
    <n v="1"/>
    <n v="2"/>
    <n v="2"/>
    <m/>
    <m/>
    <m/>
    <m/>
    <m/>
    <m/>
    <n v="-1"/>
    <n v="-1"/>
    <n v="-1"/>
    <m/>
    <m/>
    <m/>
    <m/>
    <n v="5"/>
    <n v="1"/>
    <m/>
    <m/>
    <n v="-1"/>
    <m/>
    <m/>
    <n v="-1"/>
    <n v="6"/>
    <n v="7"/>
    <n v="8"/>
    <n v="6"/>
    <n v="6"/>
    <n v="7"/>
    <n v="6"/>
    <n v="6"/>
    <n v="6"/>
    <n v="6"/>
    <n v="6"/>
    <n v="5"/>
    <n v="5"/>
    <n v="5"/>
    <n v="5"/>
    <n v="5"/>
    <n v="5"/>
    <n v="5"/>
    <n v="4"/>
    <n v="3"/>
    <n v="2"/>
    <n v="3"/>
    <n v="4"/>
    <n v="4"/>
    <n v="4"/>
    <n v="1"/>
    <n v="1"/>
    <n v="1"/>
    <n v="1"/>
    <n v="2"/>
    <n v="2"/>
    <n v="2"/>
    <n v="2"/>
    <n v="2"/>
    <n v="2"/>
    <n v="3"/>
    <m/>
    <m/>
    <m/>
    <m/>
    <m/>
    <m/>
    <m/>
    <m/>
    <m/>
    <m/>
    <m/>
    <m/>
    <m/>
    <m/>
    <m/>
    <m/>
    <m/>
    <m/>
    <m/>
    <m/>
    <m/>
    <m/>
    <m/>
    <m/>
    <m/>
    <n v="-1"/>
    <n v="-1"/>
    <n v="-1"/>
    <n v="-1"/>
    <n v="-1"/>
    <n v="-1"/>
    <n v="11723"/>
    <n v="-1"/>
    <n v="11723"/>
    <n v="-1"/>
    <n v="-1"/>
    <n v="-1"/>
    <n v="-1"/>
    <n v="-1"/>
    <n v="-1"/>
    <m/>
    <m/>
    <m/>
    <m/>
    <m/>
    <m/>
    <m/>
    <m/>
    <m/>
    <m/>
    <m/>
    <m/>
    <m/>
    <n v="1"/>
    <m/>
    <m/>
    <m/>
    <m/>
    <m/>
    <m/>
    <m/>
    <m/>
    <m/>
    <m/>
    <m/>
    <m/>
    <m/>
    <m/>
    <m/>
    <m/>
    <m/>
  </r>
  <r>
    <x v="4"/>
    <x v="4"/>
    <x v="0"/>
    <x v="1"/>
    <x v="2"/>
    <x v="4"/>
    <x v="0"/>
    <x v="3"/>
    <x v="0"/>
    <x v="0"/>
    <x v="5"/>
    <x v="4"/>
    <m/>
    <m/>
    <m/>
    <n v="8.3000000000000007"/>
    <m/>
    <m/>
    <m/>
    <m/>
    <m/>
    <m/>
    <m/>
    <m/>
    <m/>
    <m/>
    <m/>
    <m/>
    <m/>
    <m/>
    <m/>
    <m/>
    <m/>
    <m/>
    <m/>
    <m/>
    <m/>
    <m/>
    <m/>
    <m/>
    <m/>
    <m/>
    <m/>
    <m/>
    <m/>
    <m/>
    <m/>
    <m/>
    <m/>
    <m/>
    <m/>
    <m/>
    <m/>
    <m/>
    <n v="25"/>
    <n v="12.5"/>
    <n v="8.3000000000000007"/>
    <n v="8.3000000000000007"/>
    <n v="8.3000000000000007"/>
    <n v="10"/>
    <n v="15"/>
    <m/>
    <m/>
    <m/>
    <m/>
    <m/>
    <m/>
    <m/>
    <m/>
    <m/>
    <m/>
    <m/>
    <m/>
    <m/>
    <m/>
    <m/>
    <m/>
    <m/>
    <m/>
    <m/>
    <m/>
    <m/>
    <m/>
    <m/>
    <m/>
    <m/>
    <m/>
    <m/>
    <m/>
    <m/>
    <m/>
    <m/>
    <m/>
    <m/>
    <m/>
    <m/>
    <m/>
    <m/>
    <m/>
    <m/>
    <m/>
    <m/>
    <m/>
    <m/>
    <m/>
    <m/>
    <m/>
    <m/>
    <m/>
    <m/>
    <m/>
    <m/>
    <m/>
    <m/>
    <m/>
    <m/>
    <m/>
    <m/>
    <m/>
    <m/>
    <m/>
    <m/>
    <m/>
    <m/>
    <m/>
    <m/>
    <m/>
    <m/>
    <m/>
    <m/>
    <n v="5"/>
    <m/>
    <m/>
    <m/>
    <m/>
    <m/>
    <m/>
    <m/>
    <m/>
    <m/>
    <m/>
    <m/>
    <m/>
    <m/>
    <m/>
    <m/>
    <m/>
    <m/>
  </r>
  <r>
    <x v="5"/>
    <x v="5"/>
    <x v="0"/>
    <x v="1"/>
    <x v="2"/>
    <x v="5"/>
    <x v="0"/>
    <x v="3"/>
    <x v="0"/>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0"/>
    <x v="0"/>
    <x v="0"/>
    <x v="1"/>
    <m/>
    <m/>
    <m/>
    <n v="2259"/>
    <n v="3797"/>
    <n v="3136"/>
    <n v="3093"/>
    <n v="4846"/>
    <n v="3688"/>
    <n v="5347"/>
    <n v="5799"/>
    <n v="6501"/>
    <n v="4495"/>
    <n v="2696"/>
    <n v="3268"/>
    <m/>
    <m/>
    <m/>
    <m/>
    <m/>
    <m/>
    <m/>
    <n v="9192"/>
    <n v="11627"/>
    <n v="17647"/>
    <n v="10459"/>
    <m/>
    <m/>
    <n v="48925"/>
    <m/>
    <m/>
    <m/>
    <m/>
    <m/>
    <m/>
    <m/>
    <m/>
    <m/>
    <m/>
    <m/>
    <m/>
    <m/>
    <n v="554"/>
    <n v="468"/>
    <n v="649"/>
    <n v="588"/>
    <n v="663"/>
    <n v="715"/>
    <n v="807"/>
    <n v="789"/>
    <n v="823"/>
    <n v="842"/>
    <n v="881"/>
    <n v="757"/>
    <n v="656"/>
    <n v="615"/>
    <n v="1027"/>
    <n v="782"/>
    <n v="669"/>
    <n v="952"/>
    <n v="917"/>
    <n v="772"/>
    <n v="1029"/>
    <n v="1176"/>
    <n v="1243"/>
    <n v="963"/>
    <n v="800"/>
    <n v="682"/>
    <n v="655"/>
    <n v="1477"/>
    <n v="1345"/>
    <n v="977"/>
    <n v="893"/>
    <n v="977"/>
    <n v="1126"/>
    <n v="1529"/>
    <n v="2167"/>
    <n v="1997"/>
    <n v="1997"/>
    <n v="1062"/>
    <n v="1445"/>
    <n v="1431"/>
    <n v="695"/>
    <n v="613"/>
    <n v="899"/>
    <n v="857"/>
    <n v="899"/>
    <n v="613"/>
    <n v="613"/>
    <n v="571"/>
    <n v="899"/>
    <n v="899"/>
    <n v="899"/>
    <n v="571"/>
    <m/>
    <m/>
    <m/>
    <m/>
    <m/>
    <m/>
    <m/>
    <m/>
    <m/>
    <m/>
    <m/>
    <m/>
    <m/>
    <m/>
    <m/>
    <m/>
    <m/>
    <m/>
    <m/>
    <m/>
    <m/>
    <m/>
    <m/>
    <m/>
    <m/>
    <m/>
    <m/>
    <m/>
    <m/>
    <m/>
    <m/>
    <m/>
    <m/>
    <m/>
    <m/>
    <m/>
    <m/>
    <m/>
    <m/>
    <m/>
    <m/>
    <m/>
  </r>
  <r>
    <x v="5"/>
    <x v="5"/>
    <x v="0"/>
    <x v="1"/>
    <x v="2"/>
    <x v="5"/>
    <x v="0"/>
    <x v="3"/>
    <x v="0"/>
    <x v="0"/>
    <x v="0"/>
    <x v="2"/>
    <m/>
    <m/>
    <m/>
    <n v="2301"/>
    <n v="3839"/>
    <n v="3178"/>
    <n v="3135"/>
    <n v="4888"/>
    <n v="3730"/>
    <n v="5389"/>
    <n v="5841"/>
    <n v="6543"/>
    <n v="4537"/>
    <n v="2738"/>
    <n v="3310"/>
    <m/>
    <m/>
    <m/>
    <m/>
    <m/>
    <m/>
    <m/>
    <n v="9318"/>
    <n v="11753"/>
    <n v="17773"/>
    <n v="10585"/>
    <m/>
    <m/>
    <n v="49429"/>
    <m/>
    <m/>
    <m/>
    <m/>
    <m/>
    <m/>
    <m/>
    <m/>
    <m/>
    <m/>
    <m/>
    <m/>
    <m/>
    <n v="554"/>
    <n v="468"/>
    <n v="649"/>
    <n v="630"/>
    <n v="663"/>
    <n v="715"/>
    <n v="807"/>
    <n v="789"/>
    <n v="865"/>
    <n v="842"/>
    <n v="881"/>
    <n v="757"/>
    <n v="698"/>
    <n v="615"/>
    <n v="1027"/>
    <n v="782"/>
    <n v="711"/>
    <n v="952"/>
    <n v="917"/>
    <n v="772"/>
    <n v="1029"/>
    <n v="1218"/>
    <n v="1243"/>
    <n v="963"/>
    <n v="800"/>
    <n v="724"/>
    <n v="655"/>
    <n v="1477"/>
    <n v="1345"/>
    <n v="977"/>
    <n v="935"/>
    <n v="977"/>
    <n v="1126"/>
    <n v="1529"/>
    <n v="2209"/>
    <n v="1997"/>
    <n v="1997"/>
    <n v="1062"/>
    <n v="1487"/>
    <n v="1431"/>
    <n v="695"/>
    <n v="613"/>
    <n v="899"/>
    <n v="899"/>
    <n v="899"/>
    <n v="613"/>
    <n v="613"/>
    <n v="613"/>
    <n v="899"/>
    <n v="899"/>
    <n v="899"/>
    <n v="613"/>
    <m/>
    <m/>
    <m/>
    <m/>
    <m/>
    <m/>
    <m/>
    <m/>
    <m/>
    <m/>
    <m/>
    <m/>
    <m/>
    <m/>
    <m/>
    <m/>
    <m/>
    <m/>
    <m/>
    <m/>
    <m/>
    <m/>
    <m/>
    <m/>
    <m/>
    <m/>
    <m/>
    <m/>
    <m/>
    <m/>
    <m/>
    <m/>
    <m/>
    <m/>
    <m/>
    <m/>
    <m/>
    <m/>
    <m/>
    <m/>
    <m/>
    <m/>
  </r>
  <r>
    <x v="5"/>
    <x v="5"/>
    <x v="0"/>
    <x v="1"/>
    <x v="2"/>
    <x v="5"/>
    <x v="0"/>
    <x v="3"/>
    <x v="0"/>
    <x v="0"/>
    <x v="0"/>
    <x v="3"/>
    <m/>
    <m/>
    <m/>
    <n v="2970"/>
    <n v="2928"/>
    <n v="2887"/>
    <n v="2845"/>
    <n v="2804"/>
    <n v="2762"/>
    <n v="2721"/>
    <n v="2678"/>
    <n v="2637"/>
    <n v="2595"/>
    <n v="2553"/>
    <n v="2510"/>
    <n v="2510"/>
    <n v="2510"/>
    <m/>
    <m/>
    <m/>
    <m/>
    <m/>
    <n v="2887"/>
    <n v="2762"/>
    <n v="2637"/>
    <n v="2510"/>
    <n v="2510"/>
    <m/>
    <n v="2510"/>
    <m/>
    <m/>
    <m/>
    <m/>
    <m/>
    <m/>
    <m/>
    <m/>
    <m/>
    <m/>
    <m/>
    <m/>
    <m/>
    <n v="3011"/>
    <n v="3011"/>
    <n v="3011"/>
    <n v="2970"/>
    <n v="2969"/>
    <n v="2970"/>
    <n v="2970"/>
    <n v="2969"/>
    <n v="2928"/>
    <n v="2928"/>
    <n v="2929"/>
    <n v="2929"/>
    <n v="2887"/>
    <n v="2887"/>
    <n v="2887"/>
    <n v="2887"/>
    <n v="2845"/>
    <n v="2846"/>
    <n v="2846"/>
    <n v="2846"/>
    <n v="2846"/>
    <n v="2804"/>
    <n v="2803"/>
    <n v="2804"/>
    <n v="2804"/>
    <n v="2762"/>
    <n v="2762"/>
    <n v="2762"/>
    <n v="2762"/>
    <n v="2762"/>
    <n v="2721"/>
    <n v="2720"/>
    <n v="2721"/>
    <n v="2720"/>
    <n v="2678"/>
    <n v="2679"/>
    <n v="2679"/>
    <n v="2679"/>
    <n v="2637"/>
    <n v="2638"/>
    <n v="2638"/>
    <n v="2637"/>
    <n v="2637"/>
    <n v="2595"/>
    <n v="2595"/>
    <n v="2595"/>
    <n v="2594"/>
    <n v="2553"/>
    <n v="2552"/>
    <n v="2552"/>
    <n v="2552"/>
    <n v="2510"/>
    <n v="2510"/>
    <n v="2510"/>
    <n v="2510"/>
    <n v="2510"/>
    <n v="2510"/>
    <n v="2510"/>
    <n v="2510"/>
    <n v="2510"/>
    <n v="2510"/>
    <m/>
    <m/>
    <m/>
    <m/>
    <m/>
    <m/>
    <m/>
    <m/>
    <m/>
    <m/>
    <m/>
    <m/>
    <m/>
    <m/>
    <m/>
    <m/>
    <m/>
    <m/>
    <m/>
    <m/>
    <m/>
    <m/>
    <m/>
    <m/>
    <m/>
    <m/>
    <m/>
    <m/>
    <m/>
    <m/>
    <m/>
    <m/>
    <m/>
  </r>
  <r>
    <x v="5"/>
    <x v="5"/>
    <x v="0"/>
    <x v="1"/>
    <x v="2"/>
    <x v="5"/>
    <x v="0"/>
    <x v="3"/>
    <x v="0"/>
    <x v="0"/>
    <x v="0"/>
    <x v="4"/>
    <m/>
    <m/>
    <m/>
    <n v="3.9"/>
    <n v="3.9"/>
    <n v="3.5"/>
    <n v="2.9"/>
    <n v="3.2"/>
    <n v="2.6"/>
    <n v="1.7"/>
    <n v="1.7"/>
    <n v="2.9"/>
    <n v="3.6"/>
    <n v="3.9"/>
    <m/>
    <m/>
    <m/>
    <m/>
    <m/>
    <m/>
    <m/>
    <m/>
    <n v="3.5"/>
    <n v="2.6"/>
    <n v="2.9"/>
    <m/>
    <m/>
    <m/>
    <m/>
    <m/>
    <m/>
    <m/>
    <m/>
    <m/>
    <m/>
    <m/>
    <m/>
    <m/>
    <m/>
    <m/>
    <m/>
    <m/>
    <n v="4.8"/>
    <n v="4.3"/>
    <n v="4.2"/>
    <n v="3.9"/>
    <n v="3.7"/>
    <n v="3.5"/>
    <n v="3.6"/>
    <n v="3.7"/>
    <n v="3.9"/>
    <n v="3.7"/>
    <n v="3.8"/>
    <n v="3.8"/>
    <n v="3.5"/>
    <n v="3.3"/>
    <n v="3.5"/>
    <n v="3.3"/>
    <n v="2.9"/>
    <n v="2.7"/>
    <n v="2.7"/>
    <n v="2.7"/>
    <n v="2.9"/>
    <n v="3.2"/>
    <n v="3"/>
    <n v="2.8"/>
    <n v="2.7"/>
    <n v="2.6"/>
    <n v="2.4"/>
    <n v="2.6"/>
    <n v="2.5"/>
    <n v="2"/>
    <n v="1.7"/>
    <n v="1.5"/>
    <n v="1.5"/>
    <n v="1.6"/>
    <n v="1.7"/>
    <n v="2"/>
    <n v="2.5"/>
    <n v="2.6"/>
    <n v="2.9"/>
    <n v="3.3"/>
    <n v="3.4"/>
    <n v="3.4"/>
    <n v="3.6"/>
    <n v="3.6"/>
    <n v="3.6"/>
    <n v="3.3"/>
    <n v="3.3"/>
    <n v="3.9"/>
    <n v="5.3"/>
    <n v="8.4"/>
    <n v="20.8"/>
    <m/>
    <m/>
    <m/>
    <m/>
    <m/>
    <m/>
    <m/>
    <m/>
    <m/>
    <m/>
    <m/>
    <m/>
    <m/>
    <m/>
    <m/>
    <m/>
    <m/>
    <m/>
    <m/>
    <m/>
    <m/>
    <m/>
    <m/>
    <m/>
    <m/>
    <m/>
    <m/>
    <m/>
    <m/>
    <m/>
    <m/>
    <m/>
    <m/>
    <m/>
    <m/>
    <m/>
    <m/>
    <m/>
    <m/>
    <m/>
    <m/>
    <m/>
    <m/>
  </r>
  <r>
    <x v="5"/>
    <x v="5"/>
    <x v="0"/>
    <x v="1"/>
    <x v="2"/>
    <x v="5"/>
    <x v="0"/>
    <x v="3"/>
    <x v="0"/>
    <x v="0"/>
    <x v="1"/>
    <x v="5"/>
    <n v="4915"/>
    <n v="3183"/>
    <n v="2900"/>
    <n v="4972"/>
    <n v="6698"/>
    <n v="4897"/>
    <n v="2968"/>
    <n v="8647"/>
    <n v="7024"/>
    <n v="10984"/>
    <n v="6015"/>
    <n v="13790"/>
    <n v="5036"/>
    <n v="4681"/>
    <m/>
    <m/>
    <m/>
    <m/>
    <m/>
    <m/>
    <m/>
    <n v="10998"/>
    <n v="16567"/>
    <n v="18639"/>
    <n v="30789"/>
    <n v="9717"/>
    <m/>
    <m/>
    <n v="75712"/>
    <n v="3525"/>
    <m/>
    <n v="956"/>
    <n v="434"/>
    <n v="1529"/>
    <m/>
    <n v="1654"/>
    <m/>
    <m/>
    <m/>
    <n v="1100"/>
    <n v="1500"/>
    <n v="300"/>
    <n v="2393"/>
    <n v="1111"/>
    <n v="921"/>
    <n v="547"/>
    <n v="1733"/>
    <n v="618"/>
    <n v="2517"/>
    <n v="681"/>
    <n v="1149"/>
    <n v="2188"/>
    <m/>
    <n v="3005"/>
    <n v="-296"/>
    <n v="1065"/>
    <n v="371"/>
    <n v="1532"/>
    <m/>
    <n v="200"/>
    <n v="5000"/>
    <m/>
    <n v="1997"/>
    <n v="1450"/>
    <n v="1795"/>
    <n v="1665"/>
    <n v="1608"/>
    <n v="1956"/>
    <n v="2117"/>
    <n v="2128"/>
    <n v="2583"/>
    <n v="1718"/>
    <n v="2438"/>
    <n v="700"/>
    <n v="1488"/>
    <n v="1740"/>
    <n v="2087"/>
    <n v="6000"/>
    <n v="2848"/>
    <n v="376"/>
    <n v="4566"/>
    <m/>
    <n v="-1000"/>
    <n v="2026"/>
    <n v="2000"/>
    <n v="2010"/>
    <n v="2249"/>
    <n v="912"/>
    <n v="1520"/>
    <m/>
    <m/>
    <m/>
    <m/>
    <m/>
    <m/>
    <m/>
    <m/>
    <m/>
    <m/>
    <m/>
    <m/>
    <m/>
    <m/>
    <m/>
    <m/>
    <m/>
    <m/>
    <m/>
    <m/>
    <m/>
    <m/>
    <m/>
    <m/>
    <m/>
    <m/>
    <m/>
    <m/>
    <m/>
    <m/>
    <m/>
    <m/>
    <m/>
    <m/>
    <m/>
    <m/>
    <m/>
    <m/>
    <m/>
    <m/>
    <m/>
    <m/>
    <m/>
    <m/>
    <m/>
    <m/>
    <m/>
  </r>
  <r>
    <x v="5"/>
    <x v="5"/>
    <x v="0"/>
    <x v="1"/>
    <x v="2"/>
    <x v="5"/>
    <x v="0"/>
    <x v="3"/>
    <x v="0"/>
    <x v="0"/>
    <x v="1"/>
    <x v="1"/>
    <n v="1390"/>
    <n v="3183"/>
    <n v="2500"/>
    <n v="4972"/>
    <n v="7098"/>
    <n v="4897"/>
    <n v="2968"/>
    <n v="8647"/>
    <n v="7024"/>
    <n v="10984"/>
    <n v="6015"/>
    <n v="11779"/>
    <n v="7527"/>
    <n v="4681"/>
    <m/>
    <m/>
    <m/>
    <m/>
    <m/>
    <m/>
    <n v="3305"/>
    <n v="7073"/>
    <n v="16967"/>
    <n v="18639"/>
    <n v="28778"/>
    <n v="12208"/>
    <m/>
    <n v="3305"/>
    <n v="76592"/>
    <m/>
    <m/>
    <n v="956"/>
    <n v="434"/>
    <n v="1529"/>
    <m/>
    <n v="1654"/>
    <m/>
    <m/>
    <m/>
    <n v="1100"/>
    <n v="1100"/>
    <n v="300"/>
    <n v="2393"/>
    <n v="1111"/>
    <n v="921"/>
    <n v="547"/>
    <n v="1733"/>
    <n v="618"/>
    <n v="2517"/>
    <n v="1081"/>
    <n v="1149"/>
    <n v="2188"/>
    <m/>
    <n v="1405"/>
    <n v="1304"/>
    <n v="1065"/>
    <n v="371"/>
    <n v="1532"/>
    <m/>
    <n v="200"/>
    <n v="5000"/>
    <m/>
    <n v="1997"/>
    <n v="1450"/>
    <n v="1795"/>
    <n v="1665"/>
    <n v="1608"/>
    <n v="1956"/>
    <n v="2117"/>
    <n v="2128"/>
    <n v="2583"/>
    <n v="1705"/>
    <n v="2451"/>
    <n v="700"/>
    <n v="1488"/>
    <n v="1740"/>
    <n v="2087"/>
    <n v="6000"/>
    <n v="2848"/>
    <n v="1387"/>
    <n v="1544"/>
    <m/>
    <n v="1491"/>
    <n v="2026"/>
    <n v="2000"/>
    <n v="2010"/>
    <n v="2249"/>
    <n v="912"/>
    <n v="1520"/>
    <m/>
    <m/>
    <m/>
    <m/>
    <m/>
    <m/>
    <m/>
    <m/>
    <m/>
    <m/>
    <m/>
    <m/>
    <m/>
    <m/>
    <m/>
    <m/>
    <m/>
    <m/>
    <m/>
    <m/>
    <m/>
    <m/>
    <m/>
    <m/>
    <m/>
    <m/>
    <m/>
    <n v="895"/>
    <n v="807"/>
    <n v="807"/>
    <n v="796"/>
    <m/>
    <m/>
    <m/>
    <m/>
    <m/>
    <m/>
    <m/>
    <m/>
    <m/>
    <m/>
    <m/>
    <m/>
    <m/>
    <m/>
    <m/>
    <m/>
  </r>
  <r>
    <x v="5"/>
    <x v="5"/>
    <x v="0"/>
    <x v="1"/>
    <x v="2"/>
    <x v="5"/>
    <x v="0"/>
    <x v="3"/>
    <x v="0"/>
    <x v="0"/>
    <x v="1"/>
    <x v="2"/>
    <n v="5427"/>
    <n v="5382"/>
    <n v="2498"/>
    <n v="3589"/>
    <n v="5623"/>
    <n v="4447"/>
    <n v="5196"/>
    <n v="5765"/>
    <n v="5777"/>
    <n v="7850"/>
    <n v="9960"/>
    <n v="7926"/>
    <n v="8457"/>
    <n v="6000"/>
    <n v="6000"/>
    <n v="6000"/>
    <n v="4316"/>
    <m/>
    <m/>
    <m/>
    <n v="3305"/>
    <n v="13307"/>
    <n v="13659"/>
    <n v="16738"/>
    <n v="25736"/>
    <n v="20457"/>
    <n v="10316"/>
    <n v="3305"/>
    <n v="76590"/>
    <n v="1568"/>
    <n v="1852"/>
    <n v="891"/>
    <n v="1116"/>
    <n v="1604"/>
    <n v="1141"/>
    <n v="1080"/>
    <n v="611"/>
    <n v="946"/>
    <n v="759"/>
    <n v="475"/>
    <n v="357"/>
    <n v="907"/>
    <n v="546"/>
    <n v="775"/>
    <n v="1098"/>
    <n v="1170"/>
    <n v="1146"/>
    <n v="1107"/>
    <n v="1147"/>
    <n v="1125"/>
    <n v="1098"/>
    <n v="1166"/>
    <n v="1140"/>
    <n v="1085"/>
    <n v="1056"/>
    <n v="1181"/>
    <n v="1191"/>
    <n v="1581"/>
    <n v="1243"/>
    <n v="1139"/>
    <n v="1103"/>
    <n v="559"/>
    <n v="1396"/>
    <n v="1568"/>
    <n v="1484"/>
    <n v="1857"/>
    <n v="1296"/>
    <n v="1140"/>
    <n v="1234"/>
    <n v="2074"/>
    <n v="1734"/>
    <n v="1465"/>
    <n v="1343"/>
    <n v="1337"/>
    <n v="2276"/>
    <n v="3002"/>
    <n v="3345"/>
    <n v="1332"/>
    <n v="1443"/>
    <n v="2683"/>
    <n v="2468"/>
    <n v="2457"/>
    <n v="1500"/>
    <n v="1500"/>
    <n v="1500"/>
    <n v="1500"/>
    <n v="1500"/>
    <n v="1500"/>
    <n v="1500"/>
    <n v="1500"/>
    <n v="1500"/>
    <n v="1500"/>
    <n v="1500"/>
    <n v="1500"/>
    <n v="1500"/>
    <n v="1500"/>
    <n v="1500"/>
    <n v="1500"/>
    <n v="1500"/>
    <n v="1500"/>
    <n v="1316"/>
    <m/>
    <m/>
    <m/>
    <m/>
    <m/>
    <m/>
    <m/>
    <m/>
    <m/>
    <m/>
    <m/>
    <m/>
    <m/>
    <m/>
    <m/>
    <n v="895"/>
    <n v="807"/>
    <n v="807"/>
    <n v="796"/>
    <m/>
    <m/>
    <m/>
    <m/>
    <m/>
    <m/>
    <m/>
    <m/>
    <m/>
    <m/>
    <m/>
    <m/>
    <m/>
    <m/>
    <m/>
    <m/>
  </r>
  <r>
    <x v="5"/>
    <x v="5"/>
    <x v="0"/>
    <x v="1"/>
    <x v="2"/>
    <x v="5"/>
    <x v="0"/>
    <x v="3"/>
    <x v="0"/>
    <x v="0"/>
    <x v="1"/>
    <x v="3"/>
    <n v="3659"/>
    <n v="1363"/>
    <n v="1234"/>
    <n v="2663"/>
    <n v="3642"/>
    <n v="3997"/>
    <n v="1659"/>
    <n v="3540"/>
    <n v="6727"/>
    <n v="8288"/>
    <n v="4914"/>
    <n v="7422"/>
    <n v="3862"/>
    <n v="2543"/>
    <n v="-3457"/>
    <n v="-9457"/>
    <n v="-13773"/>
    <n v="-13773"/>
    <n v="-13773"/>
    <n v="-13773"/>
    <n v="-13773"/>
    <n v="1234"/>
    <n v="3997"/>
    <n v="6727"/>
    <n v="7422"/>
    <n v="-3457"/>
    <n v="-13773"/>
    <n v="-13773"/>
    <n v="-3457"/>
    <n v="5077"/>
    <n v="2947"/>
    <n v="3664"/>
    <n v="3659"/>
    <n v="2974"/>
    <n v="1668"/>
    <n v="3134"/>
    <n v="1806"/>
    <n v="1363"/>
    <n v="1095"/>
    <n v="1770"/>
    <n v="1919"/>
    <n v="1234"/>
    <n v="3266"/>
    <n v="2344"/>
    <n v="2993"/>
    <n v="2663"/>
    <n v="3596"/>
    <n v="2627"/>
    <n v="4258"/>
    <n v="2594"/>
    <n v="3642"/>
    <n v="3291"/>
    <n v="2891"/>
    <n v="4151"/>
    <n v="3997"/>
    <n v="3740"/>
    <n v="3994"/>
    <n v="3160"/>
    <n v="1659"/>
    <n v="1683"/>
    <n v="5797"/>
    <n v="4337"/>
    <n v="4381"/>
    <n v="3540"/>
    <n v="4308"/>
    <n v="6071"/>
    <n v="5601"/>
    <n v="6727"/>
    <n v="6586"/>
    <n v="8663"/>
    <n v="5745"/>
    <n v="7099"/>
    <n v="8288"/>
    <n v="8907"/>
    <n v="8018"/>
    <n v="5652"/>
    <n v="4914"/>
    <n v="10858"/>
    <n v="16777"/>
    <n v="6677"/>
    <n v="7422"/>
    <n v="2295"/>
    <n v="2326"/>
    <n v="2852"/>
    <n v="3352"/>
    <n v="3862"/>
    <n v="4611"/>
    <n v="4023"/>
    <n v="4043"/>
    <n v="2543"/>
    <n v="1043"/>
    <n v="-457"/>
    <n v="-1957"/>
    <n v="-3457"/>
    <n v="-4957"/>
    <n v="-6457"/>
    <n v="-7957"/>
    <n v="-9457"/>
    <n v="-10957"/>
    <n v="-12457"/>
    <n v="-13773"/>
    <n v="-13773"/>
    <n v="-13773"/>
    <n v="-13773"/>
    <n v="-13773"/>
    <n v="-13773"/>
    <n v="-13773"/>
    <n v="-13773"/>
    <n v="-13773"/>
    <n v="-13773"/>
    <n v="-13773"/>
    <n v="-13773"/>
    <n v="-13773"/>
    <n v="-13773"/>
    <n v="-13773"/>
    <n v="-13773"/>
    <n v="-13773"/>
    <n v="-13773"/>
    <n v="-13773"/>
    <n v="-13773"/>
    <m/>
    <m/>
    <m/>
    <m/>
    <m/>
    <m/>
    <m/>
    <m/>
    <m/>
    <m/>
    <m/>
    <m/>
    <m/>
    <m/>
    <m/>
    <m/>
  </r>
  <r>
    <x v="5"/>
    <x v="5"/>
    <x v="0"/>
    <x v="1"/>
    <x v="2"/>
    <x v="5"/>
    <x v="0"/>
    <x v="3"/>
    <x v="0"/>
    <x v="0"/>
    <x v="1"/>
    <x v="4"/>
    <n v="3.4"/>
    <n v="2.2000000000000002"/>
    <n v="1.3"/>
    <n v="2.4"/>
    <n v="3.2"/>
    <n v="3.2"/>
    <n v="1.4"/>
    <n v="2.5"/>
    <n v="4.3"/>
    <n v="3.7"/>
    <n v="2.4"/>
    <n v="4.4000000000000004"/>
    <n v="2.6"/>
    <n v="1.7"/>
    <n v="-2.2999999999999998"/>
    <n v="-11"/>
    <m/>
    <m/>
    <m/>
    <n v="-20.8"/>
    <m/>
    <n v="1.3"/>
    <n v="3.2"/>
    <n v="4.3"/>
    <n v="4.4000000000000004"/>
    <n v="-2.2999999999999998"/>
    <m/>
    <m/>
    <n v="-2.2999999999999998"/>
    <n v="3.8"/>
    <n v="2.5"/>
    <n v="3.3"/>
    <n v="3.4"/>
    <n v="3.3"/>
    <n v="2.2000000000000002"/>
    <n v="5"/>
    <n v="2.6"/>
    <n v="2.2000000000000002"/>
    <n v="1.8"/>
    <n v="2.4"/>
    <n v="2.1"/>
    <n v="1.3"/>
    <n v="3.1"/>
    <n v="2.1"/>
    <n v="2.6"/>
    <n v="2.4"/>
    <n v="3.2"/>
    <n v="2.2999999999999998"/>
    <n v="3.8"/>
    <n v="2.2999999999999998"/>
    <n v="3.2"/>
    <n v="2.9"/>
    <n v="2.4"/>
    <n v="3.3"/>
    <n v="3.2"/>
    <n v="3"/>
    <n v="3.6"/>
    <n v="2.9"/>
    <n v="1.4"/>
    <n v="1.4"/>
    <n v="4.2"/>
    <n v="2.9"/>
    <n v="3"/>
    <n v="2.5"/>
    <n v="2.8"/>
    <n v="4.0999999999999996"/>
    <n v="3.7"/>
    <n v="4.3"/>
    <n v="4.0999999999999996"/>
    <n v="5.3"/>
    <n v="3"/>
    <n v="3.1"/>
    <n v="3.7"/>
    <n v="3.9"/>
    <n v="3.4"/>
    <n v="2.5"/>
    <n v="2.4"/>
    <n v="5.0999999999999996"/>
    <n v="7.9"/>
    <n v="3.5"/>
    <n v="4.4000000000000004"/>
    <n v="1.5"/>
    <n v="1.6"/>
    <n v="1.9"/>
    <n v="2.2000000000000002"/>
    <n v="2.6"/>
    <n v="3.1"/>
    <n v="2.7"/>
    <n v="2.7"/>
    <n v="1.7"/>
    <n v="0.7"/>
    <n v="-0.3"/>
    <n v="-1.3"/>
    <n v="-2.2999999999999998"/>
    <n v="-3.3"/>
    <n v="-4.4000000000000004"/>
    <n v="-6.8"/>
    <n v="-11"/>
    <n v="-19.5"/>
    <n v="-47.3"/>
    <m/>
    <m/>
    <m/>
    <m/>
    <m/>
    <m/>
    <m/>
    <m/>
    <m/>
    <m/>
    <m/>
    <n v="-76.900000000000006"/>
    <n v="-40.5"/>
    <n v="-27.4"/>
    <n v="-20.8"/>
    <n v="-20.8"/>
    <n v="-28.6"/>
    <n v="-43"/>
    <n v="-86.5"/>
    <m/>
    <m/>
    <m/>
    <m/>
    <m/>
    <m/>
    <m/>
    <m/>
    <m/>
    <m/>
    <m/>
    <m/>
    <m/>
    <m/>
    <m/>
    <m/>
    <m/>
  </r>
  <r>
    <x v="5"/>
    <x v="5"/>
    <x v="0"/>
    <x v="1"/>
    <x v="2"/>
    <x v="5"/>
    <x v="0"/>
    <x v="3"/>
    <x v="0"/>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0"/>
    <x v="0"/>
    <x v="2"/>
    <x v="1"/>
    <n v="1390"/>
    <n v="3183"/>
    <n v="2500"/>
    <n v="4972"/>
    <n v="7098"/>
    <n v="4897"/>
    <n v="2968"/>
    <n v="8647"/>
    <n v="7024"/>
    <n v="10984"/>
    <n v="7826"/>
    <n v="11979"/>
    <n v="7229"/>
    <n v="4681"/>
    <m/>
    <m/>
    <m/>
    <m/>
    <m/>
    <m/>
    <m/>
    <n v="7073"/>
    <n v="16967"/>
    <n v="18639"/>
    <n v="30789"/>
    <n v="11910"/>
    <m/>
    <m/>
    <n v="78305"/>
    <m/>
    <m/>
    <n v="956"/>
    <n v="434"/>
    <n v="1529"/>
    <m/>
    <n v="1654"/>
    <m/>
    <m/>
    <m/>
    <n v="1100"/>
    <n v="1100"/>
    <n v="300"/>
    <n v="2393"/>
    <n v="1111"/>
    <n v="921"/>
    <n v="547"/>
    <n v="1733"/>
    <n v="618"/>
    <n v="2517"/>
    <n v="1081"/>
    <n v="1149"/>
    <n v="2188"/>
    <m/>
    <n v="1405"/>
    <n v="1304"/>
    <n v="1065"/>
    <n v="371"/>
    <n v="1532"/>
    <m/>
    <n v="200"/>
    <n v="5000"/>
    <m/>
    <n v="1997"/>
    <n v="1450"/>
    <n v="1795"/>
    <n v="1665"/>
    <n v="1608"/>
    <n v="1956"/>
    <n v="2117"/>
    <n v="2128"/>
    <n v="2583"/>
    <n v="1705"/>
    <n v="2451"/>
    <n v="700"/>
    <n v="1488"/>
    <n v="1425"/>
    <n v="4213"/>
    <n v="2413"/>
    <n v="3000"/>
    <n v="2000"/>
    <n v="4566"/>
    <m/>
    <n v="1193"/>
    <n v="2026"/>
    <n v="2000"/>
    <n v="2010"/>
    <n v="2249"/>
    <n v="912"/>
    <n v="1520"/>
    <m/>
    <m/>
    <m/>
    <m/>
    <m/>
    <m/>
    <m/>
    <m/>
    <m/>
    <m/>
    <m/>
    <m/>
    <m/>
    <m/>
    <m/>
    <m/>
    <m/>
    <m/>
    <m/>
    <m/>
    <m/>
    <m/>
    <m/>
    <m/>
    <m/>
    <m/>
    <m/>
    <m/>
    <m/>
    <m/>
    <m/>
    <m/>
    <m/>
    <m/>
    <m/>
    <m/>
    <m/>
    <m/>
    <m/>
    <m/>
    <m/>
    <m/>
    <m/>
    <m/>
    <m/>
    <m/>
    <m/>
  </r>
  <r>
    <x v="5"/>
    <x v="5"/>
    <x v="0"/>
    <x v="1"/>
    <x v="2"/>
    <x v="5"/>
    <x v="0"/>
    <x v="3"/>
    <x v="0"/>
    <x v="0"/>
    <x v="2"/>
    <x v="2"/>
    <n v="5427"/>
    <n v="5382"/>
    <n v="2498"/>
    <n v="3589"/>
    <n v="5623"/>
    <n v="4447"/>
    <n v="5196"/>
    <n v="5765"/>
    <n v="5777"/>
    <n v="7850"/>
    <n v="11334"/>
    <n v="13213"/>
    <n v="8333"/>
    <n v="4375"/>
    <n v="3231"/>
    <m/>
    <m/>
    <m/>
    <m/>
    <m/>
    <m/>
    <n v="13307"/>
    <n v="13659"/>
    <n v="16738"/>
    <n v="32397"/>
    <n v="15939"/>
    <m/>
    <m/>
    <n v="78733"/>
    <n v="1568"/>
    <n v="1852"/>
    <n v="891"/>
    <n v="1116"/>
    <n v="1604"/>
    <n v="1141"/>
    <n v="1080"/>
    <n v="611"/>
    <n v="946"/>
    <n v="759"/>
    <n v="475"/>
    <n v="357"/>
    <n v="907"/>
    <n v="546"/>
    <n v="775"/>
    <n v="1098"/>
    <n v="1170"/>
    <n v="1146"/>
    <n v="1107"/>
    <n v="1147"/>
    <n v="1125"/>
    <n v="1098"/>
    <n v="1166"/>
    <n v="1140"/>
    <n v="1085"/>
    <n v="1056"/>
    <n v="1181"/>
    <n v="1191"/>
    <n v="1581"/>
    <n v="1243"/>
    <n v="1139"/>
    <n v="1103"/>
    <n v="559"/>
    <n v="1396"/>
    <n v="1568"/>
    <n v="1484"/>
    <n v="1857"/>
    <n v="1296"/>
    <n v="1140"/>
    <n v="1234"/>
    <n v="2074"/>
    <n v="1734"/>
    <n v="1465"/>
    <n v="1343"/>
    <n v="1337"/>
    <n v="2276"/>
    <n v="3002"/>
    <n v="4719"/>
    <n v="3879"/>
    <n v="3766"/>
    <n v="4052"/>
    <n v="1516"/>
    <n v="2043"/>
    <n v="2193"/>
    <n v="1334"/>
    <n v="1265"/>
    <n v="1498"/>
    <n v="1175"/>
    <n v="1324"/>
    <n v="864"/>
    <n v="1012"/>
    <n v="828"/>
    <n v="643"/>
    <n v="594"/>
    <n v="1166"/>
    <m/>
    <m/>
    <m/>
    <m/>
    <m/>
    <m/>
    <m/>
    <m/>
    <m/>
    <m/>
    <m/>
    <m/>
    <m/>
    <m/>
    <m/>
    <m/>
    <m/>
    <m/>
    <m/>
    <m/>
    <m/>
    <m/>
    <m/>
    <m/>
    <m/>
    <m/>
    <m/>
    <m/>
    <m/>
    <m/>
    <m/>
    <m/>
    <m/>
    <m/>
    <m/>
    <m/>
    <m/>
    <m/>
    <m/>
    <m/>
    <m/>
    <m/>
  </r>
  <r>
    <x v="5"/>
    <x v="5"/>
    <x v="0"/>
    <x v="1"/>
    <x v="2"/>
    <x v="5"/>
    <x v="0"/>
    <x v="3"/>
    <x v="0"/>
    <x v="0"/>
    <x v="2"/>
    <x v="3"/>
    <m/>
    <n v="1079"/>
    <n v="934"/>
    <n v="2111"/>
    <n v="1363"/>
    <m/>
    <n v="1659"/>
    <n v="4184"/>
    <n v="2960"/>
    <m/>
    <n v="4794"/>
    <n v="3560"/>
    <n v="2456"/>
    <n v="2762"/>
    <n v="-469"/>
    <m/>
    <m/>
    <m/>
    <m/>
    <m/>
    <m/>
    <n v="934"/>
    <m/>
    <n v="2960"/>
    <n v="3560"/>
    <n v="-469"/>
    <m/>
    <m/>
    <n v="-469"/>
    <m/>
    <m/>
    <m/>
    <m/>
    <n v="2974"/>
    <n v="1668"/>
    <n v="3134"/>
    <n v="1806"/>
    <n v="1079"/>
    <n v="1095"/>
    <n v="1770"/>
    <n v="1919"/>
    <n v="934"/>
    <n v="3266"/>
    <n v="2344"/>
    <n v="2993"/>
    <n v="2111"/>
    <n v="3596"/>
    <n v="2627"/>
    <n v="4258"/>
    <n v="2400"/>
    <n v="1363"/>
    <m/>
    <m/>
    <m/>
    <m/>
    <n v="3740"/>
    <n v="3994"/>
    <n v="2762"/>
    <n v="1659"/>
    <n v="1625"/>
    <n v="5739"/>
    <n v="4279"/>
    <n v="3300"/>
    <n v="4184"/>
    <n v="4308"/>
    <n v="5590"/>
    <n v="3512"/>
    <n v="2960"/>
    <n v="6586"/>
    <n v="8663"/>
    <n v="5702"/>
    <n v="5702"/>
    <m/>
    <n v="8907"/>
    <n v="8018"/>
    <n v="5300"/>
    <n v="4794"/>
    <n v="3328"/>
    <n v="2562"/>
    <n v="510"/>
    <n v="3560"/>
    <n v="1517"/>
    <n v="517"/>
    <n v="1209"/>
    <n v="1944"/>
    <n v="2456"/>
    <n v="3530"/>
    <n v="3118"/>
    <n v="3774"/>
    <n v="2762"/>
    <n v="1934"/>
    <n v="1291"/>
    <n v="697"/>
    <n v="-469"/>
    <m/>
    <m/>
    <m/>
    <m/>
    <m/>
    <m/>
    <m/>
    <m/>
    <m/>
    <m/>
    <m/>
    <m/>
    <m/>
    <m/>
    <m/>
    <m/>
    <m/>
    <m/>
    <m/>
    <m/>
    <m/>
    <m/>
    <m/>
    <m/>
    <m/>
    <m/>
    <m/>
    <m/>
    <m/>
    <m/>
    <m/>
    <m/>
    <m/>
    <m/>
    <m/>
    <m/>
    <m/>
    <m/>
    <m/>
    <m/>
    <m/>
    <m/>
  </r>
  <r>
    <x v="5"/>
    <x v="5"/>
    <x v="0"/>
    <x v="1"/>
    <x v="2"/>
    <x v="5"/>
    <x v="0"/>
    <x v="3"/>
    <x v="0"/>
    <x v="0"/>
    <x v="2"/>
    <x v="4"/>
    <m/>
    <n v="1.8"/>
    <n v="1"/>
    <n v="1.9"/>
    <n v="1.2"/>
    <m/>
    <n v="1.4"/>
    <n v="3"/>
    <n v="1.9"/>
    <m/>
    <n v="1.6"/>
    <n v="2.1"/>
    <n v="2.4"/>
    <n v="4.3"/>
    <m/>
    <m/>
    <m/>
    <m/>
    <m/>
    <m/>
    <m/>
    <n v="1"/>
    <m/>
    <n v="1.9"/>
    <n v="2.1"/>
    <m/>
    <m/>
    <m/>
    <m/>
    <m/>
    <m/>
    <m/>
    <m/>
    <n v="3.3"/>
    <n v="2.2000000000000002"/>
    <n v="5"/>
    <n v="2.6"/>
    <n v="1.8"/>
    <n v="1.8"/>
    <n v="2.4"/>
    <n v="2.1"/>
    <n v="1"/>
    <n v="3.1"/>
    <n v="2.1"/>
    <n v="2.6"/>
    <n v="1.9"/>
    <n v="3.2"/>
    <n v="2.2999999999999998"/>
    <n v="3.8"/>
    <n v="2.2000000000000002"/>
    <n v="1.2"/>
    <m/>
    <m/>
    <m/>
    <m/>
    <n v="3"/>
    <n v="3.6"/>
    <n v="2.5"/>
    <n v="1.4"/>
    <n v="1.3"/>
    <n v="4.2"/>
    <n v="2.8"/>
    <n v="2.2000000000000002"/>
    <n v="3"/>
    <n v="2.8"/>
    <n v="3.7"/>
    <n v="2.2999999999999998"/>
    <n v="1.9"/>
    <n v="4.0999999999999996"/>
    <n v="5.3"/>
    <n v="3"/>
    <n v="2.2000000000000002"/>
    <m/>
    <n v="2.5"/>
    <n v="2.1"/>
    <n v="1.5"/>
    <n v="1.6"/>
    <n v="1.2"/>
    <n v="1.2"/>
    <n v="0.3"/>
    <n v="2.1"/>
    <n v="1"/>
    <n v="0.4"/>
    <n v="1"/>
    <n v="1.7"/>
    <n v="2.4"/>
    <n v="3.8"/>
    <n v="4"/>
    <n v="4.4000000000000004"/>
    <n v="4.3"/>
    <n v="4"/>
    <n v="3.7"/>
    <n v="3"/>
    <m/>
    <m/>
    <m/>
    <m/>
    <m/>
    <m/>
    <m/>
    <m/>
    <m/>
    <m/>
    <m/>
    <m/>
    <m/>
    <m/>
    <m/>
    <m/>
    <m/>
    <m/>
    <m/>
    <m/>
    <m/>
    <m/>
    <m/>
    <m/>
    <m/>
    <m/>
    <m/>
    <m/>
    <m/>
    <m/>
    <m/>
    <m/>
    <m/>
    <m/>
    <m/>
    <m/>
    <m/>
    <m/>
    <m/>
    <m/>
    <m/>
    <m/>
    <m/>
  </r>
  <r>
    <x v="5"/>
    <x v="5"/>
    <x v="0"/>
    <x v="1"/>
    <x v="2"/>
    <x v="5"/>
    <x v="0"/>
    <x v="3"/>
    <x v="0"/>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0"/>
    <x v="0"/>
    <x v="3"/>
    <x v="1"/>
    <n v="1390"/>
    <n v="3183"/>
    <n v="2500"/>
    <n v="4972"/>
    <n v="7098"/>
    <n v="4897"/>
    <n v="2968"/>
    <n v="8647"/>
    <n v="7024"/>
    <n v="10984"/>
    <n v="6015"/>
    <n v="11779"/>
    <n v="7427"/>
    <n v="6481"/>
    <n v="186"/>
    <n v="0"/>
    <n v="0"/>
    <n v="0"/>
    <n v="0"/>
    <n v="0"/>
    <n v="0"/>
    <n v="7073"/>
    <n v="16967"/>
    <n v="18639"/>
    <n v="28778"/>
    <n v="14094"/>
    <n v="0"/>
    <n v="0"/>
    <n v="78478"/>
    <m/>
    <m/>
    <n v="956"/>
    <n v="434"/>
    <n v="1529"/>
    <m/>
    <n v="1654"/>
    <m/>
    <m/>
    <m/>
    <n v="1100"/>
    <n v="1100"/>
    <n v="300"/>
    <n v="2393"/>
    <n v="1111"/>
    <n v="921"/>
    <n v="547"/>
    <n v="1733"/>
    <n v="618"/>
    <n v="2517"/>
    <n v="1081"/>
    <n v="1149"/>
    <n v="2188"/>
    <m/>
    <n v="1405"/>
    <n v="1304"/>
    <n v="1065"/>
    <n v="371"/>
    <n v="1532"/>
    <m/>
    <n v="200"/>
    <n v="5000"/>
    <m/>
    <n v="1997"/>
    <n v="1450"/>
    <n v="1795"/>
    <n v="1665"/>
    <n v="1608"/>
    <n v="1956"/>
    <n v="2117"/>
    <n v="2128"/>
    <n v="2583"/>
    <n v="1705"/>
    <n v="2451"/>
    <n v="700"/>
    <n v="1488"/>
    <n v="1740"/>
    <n v="2087"/>
    <n v="6000"/>
    <n v="2848"/>
    <n v="1387"/>
    <n v="1544"/>
    <m/>
    <n v="1391"/>
    <n v="2026"/>
    <n v="2000"/>
    <n v="2010"/>
    <n v="2249"/>
    <n v="912"/>
    <n v="1520"/>
    <n v="1800"/>
    <n v="186"/>
    <n v="0"/>
    <n v="0"/>
    <n v="0"/>
    <n v="0"/>
    <n v="0"/>
    <n v="0"/>
    <n v="0"/>
    <n v="0"/>
    <n v="0"/>
    <n v="0"/>
    <n v="0"/>
    <n v="0"/>
    <n v="0"/>
    <n v="0"/>
    <n v="0"/>
    <n v="0"/>
    <n v="0"/>
    <n v="0"/>
    <n v="0"/>
    <n v="0"/>
    <n v="0"/>
    <n v="0"/>
    <n v="0"/>
    <n v="0"/>
    <n v="0"/>
    <n v="0"/>
    <n v="0"/>
    <n v="0"/>
    <n v="0"/>
    <m/>
    <m/>
    <m/>
    <m/>
    <m/>
    <m/>
    <m/>
    <m/>
    <m/>
    <m/>
    <m/>
    <m/>
    <m/>
    <m/>
    <m/>
    <m/>
  </r>
  <r>
    <x v="5"/>
    <x v="5"/>
    <x v="0"/>
    <x v="1"/>
    <x v="2"/>
    <x v="5"/>
    <x v="0"/>
    <x v="3"/>
    <x v="0"/>
    <x v="0"/>
    <x v="3"/>
    <x v="2"/>
    <n v="5427"/>
    <n v="5382"/>
    <n v="2498"/>
    <n v="3589"/>
    <n v="5623"/>
    <n v="4447"/>
    <n v="5196"/>
    <n v="5765"/>
    <n v="5777"/>
    <n v="7850"/>
    <n v="9960"/>
    <n v="7926"/>
    <n v="7358"/>
    <n v="3178"/>
    <n v="2653"/>
    <n v="2888"/>
    <n v="4611"/>
    <n v="4340"/>
    <n v="4474"/>
    <n v="5064"/>
    <n v="4568"/>
    <n v="13307"/>
    <n v="13659"/>
    <n v="16738"/>
    <n v="25736"/>
    <n v="13189"/>
    <n v="11839"/>
    <n v="14106"/>
    <n v="69322"/>
    <n v="1568"/>
    <n v="1852"/>
    <n v="891"/>
    <n v="1116"/>
    <n v="1604"/>
    <n v="1141"/>
    <n v="1080"/>
    <n v="611"/>
    <n v="946"/>
    <n v="759"/>
    <n v="475"/>
    <n v="357"/>
    <n v="907"/>
    <n v="546"/>
    <n v="775"/>
    <n v="1098"/>
    <n v="1170"/>
    <n v="1146"/>
    <n v="1107"/>
    <n v="1147"/>
    <n v="1125"/>
    <n v="1098"/>
    <n v="1166"/>
    <n v="1140"/>
    <n v="1085"/>
    <n v="1056"/>
    <n v="1181"/>
    <n v="1191"/>
    <n v="1581"/>
    <n v="1243"/>
    <n v="1139"/>
    <n v="1103"/>
    <n v="559"/>
    <n v="1396"/>
    <n v="1568"/>
    <n v="1484"/>
    <n v="1857"/>
    <n v="1296"/>
    <n v="1140"/>
    <n v="1234"/>
    <n v="2074"/>
    <n v="1734"/>
    <n v="1465"/>
    <n v="1343"/>
    <n v="1337"/>
    <n v="2276"/>
    <n v="3002"/>
    <n v="3345"/>
    <n v="1332"/>
    <n v="1443"/>
    <n v="2683"/>
    <n v="2468"/>
    <n v="2457"/>
    <n v="1703"/>
    <n v="986"/>
    <n v="988"/>
    <n v="1224"/>
    <n v="803"/>
    <n v="958"/>
    <n v="575"/>
    <n v="842"/>
    <n v="708"/>
    <n v="525"/>
    <n v="475"/>
    <n v="945"/>
    <n v="534"/>
    <n v="598"/>
    <n v="841"/>
    <n v="915"/>
    <n v="931"/>
    <n v="792"/>
    <n v="960"/>
    <n v="972"/>
    <n v="956"/>
    <n v="1035"/>
    <n v="1229"/>
    <n v="1048"/>
    <n v="1028"/>
    <n v="944"/>
    <n v="1086"/>
    <n v="1310"/>
    <n v="1134"/>
    <n v="992"/>
    <n v="1012"/>
    <n v="567"/>
    <n v="1117"/>
    <n v="1376"/>
    <n v="1256"/>
    <n v="1229"/>
    <n v="1037"/>
    <n v="1046"/>
    <m/>
    <m/>
    <m/>
    <m/>
    <m/>
    <m/>
    <m/>
    <m/>
    <m/>
    <m/>
    <m/>
    <m/>
    <m/>
    <m/>
    <m/>
    <m/>
  </r>
  <r>
    <x v="5"/>
    <x v="5"/>
    <x v="0"/>
    <x v="1"/>
    <x v="2"/>
    <x v="5"/>
    <x v="0"/>
    <x v="3"/>
    <x v="0"/>
    <x v="0"/>
    <x v="3"/>
    <x v="3"/>
    <n v="3659"/>
    <n v="1363"/>
    <n v="1234"/>
    <n v="2663"/>
    <n v="3642"/>
    <n v="3997"/>
    <n v="1659"/>
    <n v="3540"/>
    <n v="6727"/>
    <n v="8288"/>
    <n v="4914"/>
    <n v="7422"/>
    <n v="4821"/>
    <n v="8124"/>
    <n v="5657"/>
    <n v="2769"/>
    <n v="-1842"/>
    <n v="-6182"/>
    <n v="-10656"/>
    <n v="-15720"/>
    <n v="-20288"/>
    <n v="1234"/>
    <n v="3997"/>
    <n v="6727"/>
    <n v="7422"/>
    <n v="5657"/>
    <n v="-6182"/>
    <n v="-20288"/>
    <n v="5657"/>
    <n v="5077"/>
    <n v="2947"/>
    <n v="3664"/>
    <n v="3659"/>
    <n v="2974"/>
    <n v="1668"/>
    <n v="3134"/>
    <n v="1806"/>
    <n v="1363"/>
    <n v="1095"/>
    <n v="1770"/>
    <n v="1919"/>
    <n v="1234"/>
    <n v="3266"/>
    <n v="2344"/>
    <n v="2993"/>
    <n v="2663"/>
    <n v="3596"/>
    <n v="2627"/>
    <n v="4258"/>
    <n v="2594"/>
    <n v="3642"/>
    <n v="3291"/>
    <n v="2891"/>
    <n v="4458"/>
    <n v="3997"/>
    <n v="3740"/>
    <n v="3994"/>
    <n v="3160"/>
    <n v="1659"/>
    <n v="1683"/>
    <n v="5797"/>
    <n v="4337"/>
    <n v="3300"/>
    <n v="3540"/>
    <n v="4308"/>
    <n v="6071"/>
    <n v="3512"/>
    <n v="6727"/>
    <n v="6586"/>
    <n v="8663"/>
    <n v="5745"/>
    <n v="7099"/>
    <n v="8288"/>
    <n v="8907"/>
    <n v="8018"/>
    <n v="5300"/>
    <n v="4914"/>
    <n v="10858"/>
    <n v="16777"/>
    <n v="6677"/>
    <n v="7422"/>
    <n v="2295"/>
    <n v="1983"/>
    <n v="3023"/>
    <n v="4035"/>
    <n v="4821"/>
    <n v="6267"/>
    <n v="6221"/>
    <n v="7166"/>
    <n v="8124"/>
    <n v="7602"/>
    <n v="7077"/>
    <n v="6602"/>
    <n v="5657"/>
    <n v="5123"/>
    <n v="4525"/>
    <n v="3684"/>
    <n v="2769"/>
    <n v="1838"/>
    <n v="1046"/>
    <n v="86"/>
    <n v="-886"/>
    <n v="-1842"/>
    <n v="-2877"/>
    <n v="-4106"/>
    <n v="-5154"/>
    <n v="-6182"/>
    <n v="-7126"/>
    <n v="-8212"/>
    <n v="-9522"/>
    <n v="-10656"/>
    <n v="-11648"/>
    <n v="-12660"/>
    <n v="-13227"/>
    <n v="-14344"/>
    <n v="-15720"/>
    <n v="-16976"/>
    <n v="-18205"/>
    <n v="-19242"/>
    <n v="-20288"/>
    <m/>
    <m/>
    <m/>
    <m/>
    <m/>
    <m/>
    <m/>
    <m/>
    <m/>
    <m/>
    <m/>
    <m/>
    <m/>
    <m/>
    <m/>
    <m/>
  </r>
  <r>
    <x v="5"/>
    <x v="5"/>
    <x v="0"/>
    <x v="1"/>
    <x v="2"/>
    <x v="5"/>
    <x v="0"/>
    <x v="3"/>
    <x v="0"/>
    <x v="0"/>
    <x v="3"/>
    <x v="4"/>
    <n v="3.3992939427722035"/>
    <n v="2.2388304862023651"/>
    <n v="1.3030623020063359"/>
    <n v="2.3679530499733241"/>
    <n v="3.2356076759061834"/>
    <n v="3.1546961325966851"/>
    <n v="1.4388551604509976"/>
    <n v="2.5246041934103554"/>
    <n v="4.2847133757961782"/>
    <n v="3.6698547644349984"/>
    <n v="2.3663681017047096"/>
    <n v="5.0434900788257675"/>
    <n v="6.2030365414307775"/>
    <n v="12.745528710385942"/>
    <n v="7.4063891070960981"/>
    <n v="3.0026024723487317"/>
    <n v="-1.7429977289931871"/>
    <n v="-5.6549579216977683"/>
    <n v="-10.521327014218009"/>
    <n v="-17.206654991243433"/>
    <n v="0"/>
    <n v="1.3030623020063359"/>
    <n v="3.1546961325966851"/>
    <n v="4.2847133757961782"/>
    <n v="5.0434900788257675"/>
    <n v="7.4063891070960981"/>
    <n v="-5.6549579216977683"/>
    <n v="0"/>
    <n v="7.4063891070960981"/>
    <n v="3.8"/>
    <n v="2.5265775034293552"/>
    <n v="3.2997118155619596"/>
    <n v="3.3992939427722035"/>
    <n v="3.2774961428256555"/>
    <n v="2.1544820459829501"/>
    <n v="4.9777636594663281"/>
    <n v="2.6219512195121952"/>
    <n v="2.2388304862023651"/>
    <n v="1.7892156862745099"/>
    <n v="2.4029323920716807"/>
    <n v="2.1341192170818504"/>
    <n v="1.3030623020063359"/>
    <n v="3.0834592145015103"/>
    <n v="2.0677487649964714"/>
    <n v="2.6277436347673397"/>
    <n v="2.3679530499733241"/>
    <n v="3.1862484494063441"/>
    <n v="2.3141296687808315"/>
    <n v="3.7923049519059493"/>
    <n v="2.339044183949504"/>
    <n v="3.2356076759061834"/>
    <n v="2.9108437997523442"/>
    <n v="2.3720052510666227"/>
    <n v="3.5652591170825336"/>
    <n v="3.1546961325966851"/>
    <n v="2.988652708965958"/>
    <n v="3.5502222222222226"/>
    <n v="2.9044117647058827"/>
    <n v="1.4388551604509976"/>
    <n v="1.3772504091653028"/>
    <n v="4.2227564102564106"/>
    <n v="2.8529140902512831"/>
    <n v="2.24642614023145"/>
    <n v="2.5246041934103554"/>
    <n v="2.8338376529404026"/>
    <n v="4.0592404386199519"/>
    <n v="2.2963253563488948"/>
    <n v="4.2847133757961782"/>
    <n v="4.1405758833144723"/>
    <n v="5.3114653586756591"/>
    <n v="3.0483922317733207"/>
    <n v="3.1403167300716621"/>
    <n v="3.6698547644349984"/>
    <n v="3.9072644323565537"/>
    <n v="3.3960186361711138"/>
    <n v="2.3511667110283025"/>
    <n v="2.3663681017047096"/>
    <n v="5.0483541007997026"/>
    <n v="8.1465475381178987"/>
    <n v="3.8810741687979537"/>
    <n v="5.0434900788257675"/>
    <n v="2.0117461430575032"/>
    <n v="1.9993950393224442"/>
    <n v="3.3234388742304311"/>
    <n v="4.5831440254429809"/>
    <n v="6.2030365414307775"/>
    <n v="8.6848669623059873"/>
    <n v="9.9535999999999998"/>
    <n v="10.25178826895565"/>
    <n v="12.745528710385942"/>
    <n v="12.352941176470589"/>
    <n v="10.428824049513706"/>
    <n v="8.6120532220193056"/>
    <n v="7.4063891070960981"/>
    <n v="6.2828059847927396"/>
    <n v="5.0968686641135381"/>
    <n v="4.030634573304158"/>
    <n v="3.0026024723487317"/>
    <n v="1.9490986214209969"/>
    <n v="1.0151397515527951"/>
    <n v="8.2061068702290074E-2"/>
    <n v="-0.83648036253776437"/>
    <n v="-1.7429977289931871"/>
    <n v="-2.6963448922211808"/>
    <n v="-3.7906203840472674"/>
    <n v="-4.6837513631406766"/>
    <n v="-5.6549579216977683"/>
    <n v="-6.4383809179616911"/>
    <n v="-8.1874376869391838"/>
    <n v="-9.8734964744919118"/>
    <n v="-10.521327014218009"/>
    <n v="-10.930930930930931"/>
    <n v="-11.415689810640217"/>
    <n v="-10.99501246882793"/>
    <n v="-12.065948855989232"/>
    <n v="-17.206654991243433"/>
    <n v="-25.628019323671495"/>
    <n v="-43.698991838694198"/>
    <n v="-91.978967495219877"/>
    <n v="0"/>
    <m/>
    <m/>
    <m/>
    <m/>
    <m/>
    <m/>
    <m/>
    <m/>
    <m/>
    <m/>
    <m/>
    <m/>
    <m/>
    <m/>
    <m/>
    <m/>
  </r>
  <r>
    <x v="5"/>
    <x v="5"/>
    <x v="0"/>
    <x v="1"/>
    <x v="2"/>
    <x v="5"/>
    <x v="0"/>
    <x v="3"/>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0"/>
    <x v="0"/>
    <x v="3"/>
    <x v="8"/>
    <m/>
    <m/>
    <m/>
    <m/>
    <m/>
    <m/>
    <m/>
    <m/>
    <m/>
    <m/>
    <m/>
    <m/>
    <m/>
    <m/>
    <m/>
    <m/>
    <m/>
    <m/>
    <m/>
    <m/>
    <m/>
    <m/>
    <m/>
    <m/>
    <m/>
    <m/>
    <m/>
    <m/>
    <m/>
    <m/>
    <m/>
    <m/>
    <m/>
    <m/>
    <m/>
    <m/>
    <m/>
    <n v="0"/>
    <n v="0"/>
    <m/>
    <n v="1500"/>
    <n v="500"/>
    <n v="1038"/>
    <m/>
    <n v="2566"/>
    <n v="1600"/>
    <n v="1733"/>
    <n v="250"/>
    <n v="0"/>
    <n v="368"/>
    <n v="800"/>
    <n v="800"/>
    <n v="800"/>
    <n v="800"/>
    <n v="800"/>
    <n v="335"/>
    <n v="1600"/>
    <n v="0"/>
    <n v="800"/>
    <n v="0"/>
    <n v="5000"/>
    <n v="1068"/>
    <n v="2800"/>
    <n v="2800"/>
    <n v="1011"/>
    <n v="1000"/>
    <n v="1000"/>
    <n v="1000"/>
    <n v="1892"/>
    <n v="2076"/>
    <n v="3112"/>
    <n v="3977"/>
    <n v="1358"/>
    <n v="977"/>
    <n v="1126"/>
    <n v="1529"/>
    <n v="4213"/>
    <n v="2413"/>
    <n v="3000"/>
    <n v="2000"/>
    <n v="4566"/>
    <n v="0"/>
    <n v="1391"/>
    <n v="2026"/>
    <n v="2000"/>
    <n v="2010"/>
    <n v="2249"/>
    <n v="912"/>
    <n v="1520"/>
    <n v="1800"/>
    <n v="186"/>
    <n v="0"/>
    <n v="0"/>
    <n v="0"/>
    <n v="0"/>
    <n v="0"/>
    <n v="0"/>
    <n v="0"/>
    <n v="0"/>
    <n v="0"/>
    <n v="0"/>
    <n v="0"/>
    <n v="0"/>
    <n v="0"/>
    <n v="0"/>
    <n v="0"/>
    <n v="0"/>
    <n v="0"/>
    <n v="0"/>
    <n v="0"/>
    <n v="0"/>
    <n v="0"/>
    <n v="0"/>
    <n v="0"/>
    <n v="0"/>
    <n v="0"/>
    <n v="0"/>
    <n v="0"/>
    <n v="0"/>
    <n v="0"/>
    <m/>
    <m/>
    <m/>
    <m/>
    <m/>
    <m/>
    <m/>
    <m/>
    <m/>
    <m/>
    <m/>
    <m/>
    <m/>
    <m/>
    <m/>
    <m/>
  </r>
  <r>
    <x v="5"/>
    <x v="5"/>
    <x v="0"/>
    <x v="1"/>
    <x v="2"/>
    <x v="5"/>
    <x v="0"/>
    <x v="3"/>
    <x v="0"/>
    <x v="0"/>
    <x v="3"/>
    <x v="9"/>
    <m/>
    <m/>
    <m/>
    <m/>
    <m/>
    <m/>
    <m/>
    <m/>
    <m/>
    <m/>
    <m/>
    <m/>
    <m/>
    <m/>
    <m/>
    <m/>
    <m/>
    <m/>
    <m/>
    <m/>
    <m/>
    <m/>
    <m/>
    <m/>
    <m/>
    <m/>
    <m/>
    <m/>
    <m/>
    <m/>
    <m/>
    <m/>
    <m/>
    <m/>
    <m/>
    <m/>
    <m/>
    <m/>
    <m/>
    <m/>
    <m/>
    <m/>
    <m/>
    <m/>
    <m/>
    <m/>
    <m/>
    <m/>
    <m/>
    <m/>
    <m/>
    <m/>
    <m/>
    <m/>
    <m/>
    <m/>
    <m/>
    <m/>
    <m/>
    <m/>
    <m/>
    <m/>
    <m/>
    <m/>
    <m/>
    <m/>
    <m/>
    <m/>
    <m/>
    <m/>
    <m/>
    <m/>
    <m/>
    <m/>
    <m/>
    <m/>
    <m/>
    <m/>
    <m/>
    <n v="3389"/>
    <n v="1076"/>
    <n v="1538"/>
    <n v="1703"/>
    <n v="986"/>
    <n v="988"/>
    <n v="1224"/>
    <n v="803"/>
    <n v="958"/>
    <n v="575"/>
    <n v="842"/>
    <n v="708"/>
    <n v="525"/>
    <n v="475"/>
    <n v="945"/>
    <n v="534"/>
    <n v="598"/>
    <n v="841"/>
    <n v="915"/>
    <n v="931"/>
    <n v="792"/>
    <n v="960"/>
    <n v="972"/>
    <n v="956"/>
    <n v="1035"/>
    <n v="1229"/>
    <n v="1048"/>
    <n v="1028"/>
    <n v="944"/>
    <n v="1086"/>
    <n v="1310"/>
    <n v="1134"/>
    <n v="992"/>
    <n v="1012"/>
    <n v="567"/>
    <n v="1117"/>
    <n v="1376"/>
    <n v="1256"/>
    <n v="1229"/>
    <n v="1037"/>
    <n v="1046"/>
    <n v="1028"/>
    <n v="1499"/>
    <n v="1392"/>
    <n v="1381"/>
    <n v="1298"/>
    <n v="1361"/>
    <n v="1850"/>
    <n v="1600.3"/>
    <n v="2462"/>
    <n v="1356"/>
    <n v="1496"/>
    <n v="2096"/>
    <n v="753"/>
    <m/>
    <m/>
    <m/>
  </r>
  <r>
    <x v="5"/>
    <x v="5"/>
    <x v="0"/>
    <x v="1"/>
    <x v="2"/>
    <x v="5"/>
    <x v="0"/>
    <x v="3"/>
    <x v="0"/>
    <x v="0"/>
    <x v="3"/>
    <x v="10"/>
    <m/>
    <m/>
    <m/>
    <m/>
    <m/>
    <m/>
    <m/>
    <m/>
    <m/>
    <m/>
    <m/>
    <m/>
    <m/>
    <m/>
    <m/>
    <m/>
    <m/>
    <m/>
    <m/>
    <m/>
    <m/>
    <m/>
    <m/>
    <m/>
    <m/>
    <m/>
    <m/>
    <m/>
    <m/>
    <m/>
    <m/>
    <m/>
    <m/>
    <m/>
    <m/>
    <m/>
    <m/>
    <m/>
    <m/>
    <m/>
    <m/>
    <m/>
    <m/>
    <m/>
    <m/>
    <m/>
    <m/>
    <m/>
    <m/>
    <m/>
    <m/>
    <m/>
    <m/>
    <n v="4458"/>
    <m/>
    <m/>
    <m/>
    <m/>
    <n v="1659"/>
    <m/>
    <m/>
    <m/>
    <n v="3300"/>
    <m/>
    <m/>
    <m/>
    <n v="3512"/>
    <m/>
    <m/>
    <m/>
    <m/>
    <m/>
    <m/>
    <m/>
    <m/>
    <n v="5300"/>
    <m/>
    <m/>
    <m/>
    <m/>
    <m/>
    <m/>
    <m/>
    <m/>
    <m/>
    <m/>
    <m/>
    <m/>
    <m/>
    <m/>
    <m/>
    <m/>
    <m/>
    <m/>
    <m/>
    <m/>
    <m/>
    <m/>
    <m/>
    <m/>
    <m/>
    <m/>
    <m/>
    <m/>
    <m/>
    <m/>
    <m/>
    <m/>
    <m/>
    <m/>
    <m/>
    <m/>
    <m/>
    <m/>
    <m/>
    <m/>
    <m/>
    <m/>
    <m/>
    <m/>
    <m/>
    <m/>
    <m/>
    <m/>
    <m/>
    <m/>
    <m/>
    <m/>
    <m/>
    <m/>
    <m/>
    <m/>
    <m/>
    <m/>
    <m/>
    <m/>
  </r>
  <r>
    <x v="5"/>
    <x v="5"/>
    <x v="0"/>
    <x v="1"/>
    <x v="2"/>
    <x v="5"/>
    <x v="0"/>
    <x v="3"/>
    <x v="0"/>
    <x v="0"/>
    <x v="3"/>
    <x v="11"/>
    <m/>
    <m/>
    <m/>
    <m/>
    <m/>
    <m/>
    <m/>
    <m/>
    <m/>
    <m/>
    <m/>
    <m/>
    <m/>
    <m/>
    <m/>
    <m/>
    <m/>
    <m/>
    <m/>
    <m/>
    <m/>
    <m/>
    <m/>
    <m/>
    <m/>
    <m/>
    <m/>
    <m/>
    <m/>
    <n v="0.98770000000000002"/>
    <n v="1"/>
    <n v="1"/>
    <n v="1"/>
    <n v="0.99419999999999997"/>
    <n v="0.9819"/>
    <n v="1"/>
    <n v="0.98950000000000005"/>
    <n v="1"/>
    <n v="0.98360000000000003"/>
    <n v="0.95960000000000001"/>
    <n v="0.98050000000000004"/>
    <n v="0.97940000000000005"/>
    <n v="0.9778"/>
    <n v="0.98399999999999999"/>
    <n v="0.99560000000000004"/>
    <n v="1"/>
    <n v="1"/>
    <n v="1"/>
    <n v="1"/>
    <n v="1"/>
    <n v="1"/>
    <n v="1"/>
    <n v="1"/>
    <n v="1"/>
    <n v="1"/>
    <n v="1"/>
    <n v="1"/>
    <n v="1"/>
    <n v="1"/>
    <n v="1"/>
    <n v="0.98750000000000004"/>
    <n v="0.97499999999999998"/>
    <n v="0.997"/>
    <n v="1"/>
    <n v="0.999"/>
    <n v="1"/>
    <n v="1"/>
    <n v="1"/>
    <n v="1"/>
    <n v="1"/>
    <n v="1"/>
    <n v="1"/>
    <n v="1"/>
    <n v="1"/>
    <n v="1"/>
    <n v="1"/>
    <n v="0.97589999999999999"/>
    <n v="0.46960000000000002"/>
    <n v="0.75290000000000001"/>
    <n v="0.97540000000000004"/>
    <n v="0.99150000000000005"/>
    <n v="0.99570000000000003"/>
    <m/>
    <m/>
    <m/>
    <m/>
    <m/>
    <m/>
    <m/>
    <m/>
    <m/>
    <m/>
    <m/>
    <m/>
    <m/>
    <m/>
    <m/>
    <m/>
    <m/>
    <m/>
    <m/>
    <m/>
    <m/>
    <m/>
    <m/>
    <m/>
    <m/>
    <m/>
    <m/>
    <m/>
    <m/>
    <m/>
    <m/>
    <m/>
    <m/>
    <m/>
    <m/>
    <m/>
    <m/>
    <m/>
    <m/>
    <m/>
    <m/>
    <m/>
    <m/>
    <m/>
    <m/>
    <m/>
    <m/>
    <m/>
    <m/>
    <m/>
    <m/>
    <m/>
    <m/>
    <m/>
  </r>
  <r>
    <x v="5"/>
    <x v="5"/>
    <x v="0"/>
    <x v="1"/>
    <x v="2"/>
    <x v="5"/>
    <x v="0"/>
    <x v="3"/>
    <x v="0"/>
    <x v="0"/>
    <x v="3"/>
    <x v="12"/>
    <m/>
    <m/>
    <m/>
    <m/>
    <m/>
    <m/>
    <m/>
    <m/>
    <m/>
    <m/>
    <m/>
    <m/>
    <m/>
    <m/>
    <m/>
    <m/>
    <m/>
    <m/>
    <m/>
    <m/>
    <m/>
    <m/>
    <m/>
    <m/>
    <m/>
    <m/>
    <m/>
    <m/>
    <m/>
    <m/>
    <m/>
    <m/>
    <m/>
    <m/>
    <m/>
    <m/>
    <m/>
    <m/>
    <m/>
    <m/>
    <m/>
    <m/>
    <m/>
    <m/>
    <m/>
    <m/>
    <m/>
    <m/>
    <m/>
    <m/>
    <m/>
    <s v="95 shifted from Regional"/>
    <s v="252 shifted from BBY"/>
    <s v="maybe double for IR"/>
    <s v="maybe double for IR"/>
    <s v="Supply Recovery"/>
    <m/>
    <m/>
    <m/>
    <m/>
    <m/>
    <m/>
    <m/>
    <m/>
    <m/>
    <m/>
    <m/>
    <m/>
    <m/>
    <m/>
    <m/>
    <m/>
    <m/>
    <m/>
    <m/>
    <m/>
    <m/>
    <m/>
    <m/>
    <m/>
    <m/>
    <m/>
    <m/>
    <m/>
    <m/>
    <m/>
    <m/>
    <m/>
    <m/>
    <m/>
    <m/>
    <m/>
    <m/>
    <m/>
    <m/>
    <m/>
    <m/>
    <m/>
    <m/>
    <m/>
    <m/>
    <m/>
    <m/>
    <m/>
    <m/>
    <m/>
    <m/>
    <m/>
    <m/>
    <m/>
    <m/>
    <m/>
    <m/>
    <m/>
    <m/>
    <m/>
    <m/>
    <m/>
    <m/>
    <m/>
    <m/>
    <m/>
    <m/>
    <m/>
    <m/>
    <m/>
    <m/>
    <m/>
    <m/>
    <m/>
    <m/>
    <m/>
    <m/>
    <m/>
    <m/>
    <m/>
  </r>
  <r>
    <x v="5"/>
    <x v="5"/>
    <x v="0"/>
    <x v="1"/>
    <x v="2"/>
    <x v="5"/>
    <x v="0"/>
    <x v="3"/>
    <x v="0"/>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0"/>
    <x v="0"/>
    <x v="4"/>
    <x v="1"/>
    <n v="3250"/>
    <n v="3250"/>
    <n v="2150"/>
    <n v="7695"/>
    <n v="4042"/>
    <n v="2503"/>
    <n v="4277"/>
    <n v="4367"/>
    <n v="11003"/>
    <n v="9014"/>
    <n v="9810"/>
    <n v="8900"/>
    <n v="1390"/>
    <n v="3183"/>
    <n v="2500"/>
    <n v="5514"/>
    <n v="4000"/>
    <n v="3200"/>
    <n v="3200"/>
    <n v="4000"/>
    <n v="3200"/>
    <n v="8650"/>
    <n v="14240"/>
    <n v="19647"/>
    <n v="27724"/>
    <n v="7073"/>
    <n v="12714"/>
    <n v="10400"/>
    <n v="68684"/>
    <m/>
    <n v="2750"/>
    <m/>
    <n v="500"/>
    <m/>
    <n v="3250"/>
    <m/>
    <m/>
    <m/>
    <m/>
    <m/>
    <n v="850"/>
    <n v="1300"/>
    <n v="1600"/>
    <n v="400"/>
    <n v="3815"/>
    <n v="1880"/>
    <n v="763"/>
    <n v="2117"/>
    <n v="1089"/>
    <m/>
    <n v="73"/>
    <n v="115"/>
    <n v="176"/>
    <n v="419"/>
    <n v="1793"/>
    <n v="303"/>
    <n v="1550"/>
    <n v="695"/>
    <n v="1729"/>
    <n v="1080"/>
    <n v="1994"/>
    <m/>
    <n v="292"/>
    <n v="1001"/>
    <n v="2072"/>
    <n v="3378"/>
    <n v="1000"/>
    <n v="4553"/>
    <n v="1083"/>
    <n v="2038"/>
    <n v="3139"/>
    <n v="934"/>
    <n v="1820"/>
    <n v="4070"/>
    <n v="3540"/>
    <m/>
    <n v="2200"/>
    <n v="550"/>
    <n v="1000"/>
    <n v="3525"/>
    <n v="3825"/>
    <m/>
    <m/>
    <n v="956"/>
    <n v="434"/>
    <n v="1529"/>
    <m/>
    <n v="1654"/>
    <m/>
    <m/>
    <m/>
    <n v="1100"/>
    <n v="1100"/>
    <n v="300"/>
    <n v="2393"/>
    <m/>
    <n v="921"/>
    <n v="2200"/>
    <n v="800"/>
    <n v="800"/>
    <n v="800"/>
    <n v="800"/>
    <n v="800"/>
    <n v="800"/>
    <n v="800"/>
    <n v="800"/>
    <n v="800"/>
    <n v="800"/>
    <n v="800"/>
    <n v="800"/>
    <n v="800"/>
    <n v="800"/>
    <n v="800"/>
    <n v="800"/>
    <n v="800"/>
    <n v="800"/>
    <n v="800"/>
    <n v="800"/>
    <n v="800"/>
    <n v="800"/>
    <m/>
    <m/>
    <m/>
    <m/>
    <m/>
    <m/>
    <m/>
    <m/>
    <m/>
    <m/>
    <m/>
    <m/>
    <m/>
    <m/>
    <m/>
    <m/>
  </r>
  <r>
    <x v="5"/>
    <x v="5"/>
    <x v="0"/>
    <x v="1"/>
    <x v="2"/>
    <x v="5"/>
    <x v="0"/>
    <x v="3"/>
    <x v="0"/>
    <x v="0"/>
    <x v="4"/>
    <x v="2"/>
    <n v="6177"/>
    <n v="5740"/>
    <n v="3923"/>
    <n v="2777"/>
    <n v="4635"/>
    <n v="3836"/>
    <n v="3784"/>
    <n v="5901"/>
    <n v="4503"/>
    <n v="7122"/>
    <n v="9269"/>
    <n v="12265"/>
    <n v="5427"/>
    <n v="5382"/>
    <n v="2498"/>
    <n v="2921"/>
    <n v="4000"/>
    <n v="3200"/>
    <n v="3200"/>
    <n v="4000"/>
    <n v="3200"/>
    <n v="15840"/>
    <n v="11248"/>
    <n v="14188"/>
    <n v="28656"/>
    <n v="13307"/>
    <n v="10121"/>
    <n v="10400"/>
    <n v="67399"/>
    <n v="2347"/>
    <n v="1427"/>
    <n v="1098"/>
    <n v="1305"/>
    <n v="1321"/>
    <n v="1042"/>
    <n v="1101"/>
    <n v="1080"/>
    <n v="1196"/>
    <n v="1219"/>
    <n v="1388"/>
    <n v="886"/>
    <n v="430"/>
    <n v="669"/>
    <n v="565"/>
    <n v="783"/>
    <n v="760"/>
    <n v="801"/>
    <n v="863"/>
    <n v="974"/>
    <n v="953"/>
    <n v="1044"/>
    <n v="1016"/>
    <n v="1063"/>
    <n v="914"/>
    <n v="843"/>
    <n v="742"/>
    <n v="1240"/>
    <n v="944"/>
    <n v="858"/>
    <n v="1149"/>
    <n v="1107"/>
    <n v="932"/>
    <n v="1242"/>
    <n v="1471"/>
    <n v="1501"/>
    <n v="1162"/>
    <n v="966"/>
    <n v="874"/>
    <n v="771"/>
    <n v="1738"/>
    <n v="1583"/>
    <n v="1654"/>
    <n v="1376"/>
    <n v="1098"/>
    <n v="1498"/>
    <n v="2779"/>
    <n v="3894"/>
    <n v="3403"/>
    <n v="4041"/>
    <n v="3779"/>
    <n v="1042"/>
    <n v="1568"/>
    <n v="1852"/>
    <n v="891"/>
    <n v="1116"/>
    <n v="1604"/>
    <n v="1141"/>
    <n v="1080"/>
    <n v="611"/>
    <n v="946"/>
    <n v="759"/>
    <n v="475"/>
    <n v="357"/>
    <n v="907"/>
    <n v="546"/>
    <n v="775"/>
    <n v="800"/>
    <n v="800"/>
    <n v="800"/>
    <n v="800"/>
    <n v="800"/>
    <n v="800"/>
    <n v="800"/>
    <n v="800"/>
    <n v="800"/>
    <n v="800"/>
    <n v="800"/>
    <n v="800"/>
    <n v="800"/>
    <n v="800"/>
    <n v="800"/>
    <n v="800"/>
    <n v="800"/>
    <n v="800"/>
    <n v="800"/>
    <n v="800"/>
    <n v="800"/>
    <n v="800"/>
    <n v="800"/>
    <n v="800"/>
    <m/>
    <m/>
    <m/>
    <m/>
    <m/>
    <m/>
    <m/>
    <m/>
    <m/>
    <m/>
    <m/>
    <m/>
    <m/>
    <m/>
    <m/>
    <m/>
  </r>
  <r>
    <x v="5"/>
    <x v="5"/>
    <x v="0"/>
    <x v="1"/>
    <x v="2"/>
    <x v="5"/>
    <x v="0"/>
    <x v="3"/>
    <x v="0"/>
    <x v="0"/>
    <x v="4"/>
    <x v="3"/>
    <n v="4364"/>
    <n v="3303"/>
    <n v="1649"/>
    <n v="5125"/>
    <n v="6148"/>
    <n v="4649"/>
    <n v="6322"/>
    <n v="3836"/>
    <n v="11429"/>
    <n v="10018"/>
    <n v="12469"/>
    <n v="6177"/>
    <n v="3659"/>
    <n v="1363"/>
    <n v="1234"/>
    <n v="3865"/>
    <n v="3865"/>
    <n v="3865"/>
    <n v="3865"/>
    <n v="3865"/>
    <n v="3865"/>
    <n v="1649"/>
    <n v="4649"/>
    <n v="11429"/>
    <n v="6177"/>
    <n v="1234"/>
    <n v="3865"/>
    <n v="3865"/>
    <n v="1234"/>
    <n v="4924"/>
    <n v="8085"/>
    <n v="5032"/>
    <n v="4364"/>
    <n v="4347"/>
    <n v="7102"/>
    <n v="3535"/>
    <n v="4090"/>
    <n v="3303"/>
    <n v="2356"/>
    <n v="1052"/>
    <n v="1265"/>
    <n v="1649"/>
    <n v="2462"/>
    <n v="1653"/>
    <n v="5585"/>
    <n v="5125"/>
    <n v="5790"/>
    <n v="7588"/>
    <n v="7228"/>
    <n v="6494"/>
    <n v="6148"/>
    <n v="5572"/>
    <n v="4532"/>
    <n v="4203"/>
    <n v="4649"/>
    <n v="3611"/>
    <n v="3829"/>
    <n v="3859"/>
    <n v="6322"/>
    <n v="4510"/>
    <n v="5447"/>
    <n v="-19826"/>
    <n v="3983"/>
    <n v="3836"/>
    <n v="9696"/>
    <n v="11079"/>
    <n v="2476"/>
    <n v="11429"/>
    <n v="6413"/>
    <n v="7844"/>
    <n v="12725"/>
    <n v="10443"/>
    <n v="10018"/>
    <n v="14048"/>
    <n v="13715"/>
    <n v="10598"/>
    <n v="12469"/>
    <n v="8221"/>
    <n v="6029"/>
    <n v="5875"/>
    <n v="6177"/>
    <n v="5077"/>
    <n v="2947"/>
    <n v="3664"/>
    <n v="3659"/>
    <n v="2974"/>
    <n v="1668"/>
    <n v="3134"/>
    <n v="1806"/>
    <n v="1363"/>
    <n v="1095"/>
    <n v="1770"/>
    <n v="1919"/>
    <n v="1234"/>
    <n v="3266"/>
    <n v="1233"/>
    <n v="2465"/>
    <n v="3865"/>
    <n v="3865"/>
    <n v="3865"/>
    <n v="3865"/>
    <n v="3865"/>
    <n v="3865"/>
    <n v="3865"/>
    <n v="3865"/>
    <n v="3865"/>
    <n v="3865"/>
    <n v="3865"/>
    <n v="3865"/>
    <n v="3865"/>
    <n v="3865"/>
    <n v="3865"/>
    <n v="3865"/>
    <n v="3865"/>
    <n v="3865"/>
    <n v="3865"/>
    <n v="3865"/>
    <n v="3865"/>
    <n v="3865"/>
    <n v="3865"/>
    <m/>
    <m/>
    <m/>
    <m/>
    <m/>
    <m/>
    <m/>
    <m/>
    <m/>
    <m/>
    <m/>
    <m/>
    <m/>
    <m/>
    <m/>
    <m/>
  </r>
  <r>
    <x v="5"/>
    <x v="5"/>
    <x v="0"/>
    <x v="1"/>
    <x v="2"/>
    <x v="5"/>
    <x v="0"/>
    <x v="3"/>
    <x v="0"/>
    <x v="0"/>
    <x v="4"/>
    <x v="4"/>
    <n v="3.8"/>
    <n v="3.6"/>
    <n v="2.2999999999999998"/>
    <n v="5.5"/>
    <n v="6.7"/>
    <n v="4.7"/>
    <n v="5.4"/>
    <n v="3.6"/>
    <n v="8"/>
    <n v="4"/>
    <n v="4.5"/>
    <n v="4.4000000000000004"/>
    <n v="3.4"/>
    <n v="2.2000000000000002"/>
    <n v="1.7"/>
    <n v="4.8"/>
    <n v="4.8"/>
    <n v="4.8"/>
    <n v="4.8"/>
    <n v="6"/>
    <m/>
    <n v="2.2999999999999998"/>
    <n v="4.7"/>
    <n v="8"/>
    <n v="4.4000000000000004"/>
    <n v="1.7"/>
    <n v="4.8"/>
    <m/>
    <n v="1.7"/>
    <n v="4"/>
    <n v="6.9"/>
    <n v="4.3"/>
    <n v="3.8"/>
    <n v="3.9"/>
    <n v="5.9"/>
    <n v="3.1"/>
    <n v="4"/>
    <n v="3.6"/>
    <n v="3"/>
    <n v="1.6"/>
    <n v="2"/>
    <n v="2.2999999999999998"/>
    <n v="3.3"/>
    <n v="2"/>
    <n v="6.4"/>
    <n v="5.5"/>
    <n v="6"/>
    <n v="7.5"/>
    <n v="7.2"/>
    <n v="6.7"/>
    <n v="6.7"/>
    <n v="5.8"/>
    <n v="4.8"/>
    <n v="4.5"/>
    <n v="4.7"/>
    <n v="3.4"/>
    <n v="3.8"/>
    <n v="3.6"/>
    <n v="5.4"/>
    <n v="3.6"/>
    <n v="4.3"/>
    <n v="-15.6"/>
    <n v="3.3"/>
    <n v="3.6"/>
    <n v="8.8000000000000007"/>
    <n v="9.3000000000000007"/>
    <n v="1.9"/>
    <n v="8"/>
    <n v="4.3"/>
    <n v="5.4"/>
    <n v="7.6"/>
    <n v="4.9000000000000004"/>
    <n v="4"/>
    <n v="4.5"/>
    <n v="3.8"/>
    <n v="3.3"/>
    <n v="4.5"/>
    <n v="3.3"/>
    <n v="3.3"/>
    <n v="4.5"/>
    <n v="4.4000000000000004"/>
    <n v="3.8"/>
    <n v="2.5"/>
    <n v="3.3"/>
    <n v="3.4"/>
    <n v="3.3"/>
    <n v="2.2000000000000002"/>
    <n v="5"/>
    <n v="2.6"/>
    <n v="2.2000000000000002"/>
    <n v="1.8"/>
    <n v="2.6"/>
    <n v="2.5"/>
    <n v="1.7"/>
    <n v="4.0999999999999996"/>
    <n v="1.5"/>
    <n v="3.1"/>
    <n v="4.8"/>
    <n v="4.8"/>
    <n v="4.8"/>
    <n v="4.8"/>
    <n v="4.8"/>
    <n v="4.8"/>
    <n v="4.8"/>
    <n v="4.8"/>
    <n v="4.8"/>
    <n v="4.8"/>
    <n v="4.8"/>
    <n v="4.8"/>
    <n v="4.8"/>
    <n v="4.8"/>
    <n v="4.8"/>
    <n v="4.8"/>
    <n v="4.8"/>
    <n v="4.8"/>
    <n v="6"/>
    <n v="8.1"/>
    <n v="12.1"/>
    <n v="24.2"/>
    <m/>
    <m/>
    <m/>
    <m/>
    <m/>
    <m/>
    <m/>
    <m/>
    <m/>
    <m/>
    <m/>
    <m/>
    <m/>
    <m/>
    <m/>
    <m/>
    <m/>
  </r>
  <r>
    <x v="5"/>
    <x v="5"/>
    <x v="0"/>
    <x v="1"/>
    <x v="2"/>
    <x v="5"/>
    <x v="0"/>
    <x v="3"/>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0"/>
    <x v="0"/>
    <x v="5"/>
    <x v="1"/>
    <n v="4000"/>
    <n v="7710"/>
    <n v="3915"/>
    <n v="2000"/>
    <n v="8000"/>
    <n v="6000"/>
    <n v="4500"/>
    <n v="4500"/>
    <n v="12650"/>
    <n v="12005"/>
    <m/>
    <n v="7000"/>
    <n v="3250"/>
    <n v="3250"/>
    <n v="2150"/>
    <n v="7695"/>
    <n v="4042"/>
    <n v="2503"/>
    <n v="4277"/>
    <n v="4367"/>
    <n v="11003"/>
    <n v="15625"/>
    <n v="16000"/>
    <n v="21650"/>
    <n v="19005"/>
    <n v="8650"/>
    <n v="14240"/>
    <n v="19647"/>
    <n v="65305"/>
    <n v="4000"/>
    <m/>
    <m/>
    <m/>
    <n v="1750"/>
    <m/>
    <m/>
    <n v="5960"/>
    <m/>
    <n v="1040"/>
    <m/>
    <m/>
    <n v="2875"/>
    <m/>
    <m/>
    <n v="2000"/>
    <m/>
    <n v="4000"/>
    <m/>
    <n v="4000"/>
    <m/>
    <m/>
    <m/>
    <m/>
    <n v="6000"/>
    <m/>
    <n v="2250"/>
    <n v="2250"/>
    <m/>
    <m/>
    <n v="2000"/>
    <m/>
    <n v="2500"/>
    <m/>
    <m/>
    <n v="5000"/>
    <m/>
    <n v="7650"/>
    <m/>
    <m/>
    <n v="7005"/>
    <m/>
    <m/>
    <n v="5000"/>
    <m/>
    <m/>
    <m/>
    <m/>
    <n v="2000"/>
    <n v="2000"/>
    <n v="3000"/>
    <m/>
    <m/>
    <n v="2750"/>
    <m/>
    <n v="500"/>
    <m/>
    <n v="3250"/>
    <m/>
    <m/>
    <m/>
    <m/>
    <m/>
    <n v="850"/>
    <n v="1300"/>
    <n v="1600"/>
    <n v="400"/>
    <n v="3815"/>
    <n v="1880"/>
    <n v="763"/>
    <n v="2117"/>
    <n v="1089"/>
    <m/>
    <n v="73"/>
    <n v="115"/>
    <n v="176"/>
    <n v="419"/>
    <n v="1793"/>
    <n v="303"/>
    <n v="1550"/>
    <n v="695"/>
    <n v="1729"/>
    <n v="1080"/>
    <n v="1994"/>
    <m/>
    <n v="292"/>
    <n v="1001"/>
    <n v="2072"/>
    <n v="3378"/>
    <n v="1000"/>
    <n v="4553"/>
    <m/>
    <m/>
    <m/>
    <m/>
    <m/>
    <m/>
    <m/>
    <m/>
    <m/>
    <m/>
    <m/>
    <m/>
    <m/>
    <m/>
    <m/>
    <m/>
  </r>
  <r>
    <x v="5"/>
    <x v="5"/>
    <x v="0"/>
    <x v="1"/>
    <x v="2"/>
    <x v="5"/>
    <x v="0"/>
    <x v="3"/>
    <x v="0"/>
    <x v="0"/>
    <x v="5"/>
    <x v="2"/>
    <n v="7697"/>
    <n v="3843"/>
    <n v="4603"/>
    <n v="3884"/>
    <n v="5085"/>
    <n v="4610"/>
    <n v="4212"/>
    <n v="4523"/>
    <n v="4734"/>
    <n v="6716"/>
    <n v="8358"/>
    <n v="9544"/>
    <n v="6177"/>
    <n v="5740"/>
    <n v="3923"/>
    <n v="2777"/>
    <n v="4635"/>
    <n v="3836"/>
    <n v="3784"/>
    <n v="5901"/>
    <n v="4503"/>
    <n v="16143"/>
    <n v="13579"/>
    <n v="13469"/>
    <n v="24618"/>
    <n v="15840"/>
    <n v="11248"/>
    <n v="14188"/>
    <n v="67506"/>
    <n v="2063"/>
    <n v="1936"/>
    <n v="1955"/>
    <n v="1743"/>
    <n v="1486"/>
    <n v="848"/>
    <n v="662"/>
    <n v="254"/>
    <n v="593"/>
    <n v="1147"/>
    <n v="1212"/>
    <n v="1046"/>
    <n v="1198"/>
    <n v="1093"/>
    <n v="1033"/>
    <n v="951"/>
    <n v="807"/>
    <n v="734"/>
    <n v="789"/>
    <n v="897"/>
    <n v="1255"/>
    <n v="1410"/>
    <n v="1628"/>
    <n v="1220"/>
    <n v="903"/>
    <n v="859"/>
    <n v="808"/>
    <n v="984"/>
    <n v="1279"/>
    <n v="1141"/>
    <n v="831"/>
    <n v="575"/>
    <n v="574"/>
    <n v="1190"/>
    <n v="1353"/>
    <n v="1395"/>
    <n v="1079"/>
    <n v="1063"/>
    <n v="1197"/>
    <n v="1214"/>
    <n v="1519"/>
    <n v="1329"/>
    <n v="1328"/>
    <n v="1326"/>
    <n v="1401"/>
    <n v="1628"/>
    <n v="2183"/>
    <n v="3146"/>
    <n v="3109"/>
    <n v="2976"/>
    <n v="1191"/>
    <n v="2268"/>
    <n v="2347"/>
    <n v="1427"/>
    <n v="1098"/>
    <n v="1305"/>
    <n v="1321"/>
    <n v="1042"/>
    <n v="1101"/>
    <n v="1080"/>
    <n v="1196"/>
    <n v="1219"/>
    <n v="1388"/>
    <n v="886"/>
    <n v="430"/>
    <n v="669"/>
    <n v="565"/>
    <n v="783"/>
    <n v="760"/>
    <n v="801"/>
    <n v="863"/>
    <n v="974"/>
    <n v="953"/>
    <n v="1044"/>
    <n v="1016"/>
    <n v="1063"/>
    <n v="914"/>
    <n v="843"/>
    <n v="742"/>
    <n v="1240"/>
    <n v="944"/>
    <n v="858"/>
    <n v="1149"/>
    <n v="1107"/>
    <n v="932"/>
    <n v="1242"/>
    <n v="1471"/>
    <n v="1501"/>
    <n v="1162"/>
    <n v="966"/>
    <n v="874"/>
    <m/>
    <m/>
    <m/>
    <m/>
    <m/>
    <m/>
    <m/>
    <m/>
    <m/>
    <m/>
    <m/>
    <m/>
    <m/>
    <m/>
    <m/>
    <m/>
  </r>
  <r>
    <x v="5"/>
    <x v="5"/>
    <x v="0"/>
    <x v="1"/>
    <x v="2"/>
    <x v="5"/>
    <x v="0"/>
    <x v="3"/>
    <x v="0"/>
    <x v="0"/>
    <x v="5"/>
    <x v="3"/>
    <n v="2299"/>
    <n v="2067"/>
    <n v="4057"/>
    <n v="1232"/>
    <n v="4563"/>
    <n v="6811"/>
    <n v="6757"/>
    <n v="6765"/>
    <n v="9180"/>
    <n v="18220"/>
    <n v="9501"/>
    <n v="4141"/>
    <n v="4364"/>
    <n v="3303"/>
    <n v="1649"/>
    <n v="5125"/>
    <n v="6148"/>
    <n v="4649"/>
    <n v="6322"/>
    <n v="3836"/>
    <n v="11429"/>
    <n v="4057"/>
    <n v="6811"/>
    <n v="9180"/>
    <n v="4141"/>
    <n v="1649"/>
    <n v="4649"/>
    <n v="11429"/>
    <n v="1649"/>
    <n v="4140"/>
    <n v="4134"/>
    <n v="2264"/>
    <n v="2299"/>
    <n v="2500"/>
    <n v="1744"/>
    <n v="802"/>
    <n v="6584"/>
    <n v="2067"/>
    <n v="5800"/>
    <n v="4628"/>
    <n v="2261"/>
    <n v="4057"/>
    <n v="1824"/>
    <n v="866"/>
    <n v="1996"/>
    <n v="1232"/>
    <n v="4589"/>
    <n v="3063"/>
    <n v="6211"/>
    <n v="4993"/>
    <n v="4563"/>
    <n v="3373"/>
    <n v="2870"/>
    <n v="8033"/>
    <n v="6811"/>
    <n v="3144"/>
    <n v="6634"/>
    <n v="6000"/>
    <n v="6757"/>
    <n v="6694"/>
    <n v="6162"/>
    <n v="7962"/>
    <n v="6814"/>
    <n v="6765"/>
    <n v="7192"/>
    <n v="-397"/>
    <n v="6250"/>
    <n v="9180"/>
    <n v="9381"/>
    <n v="18101"/>
    <n v="16940"/>
    <n v="13099"/>
    <n v="18220"/>
    <n v="19759"/>
    <n v="18220"/>
    <n v="12572"/>
    <n v="9501"/>
    <n v="10341"/>
    <n v="9352"/>
    <n v="11231"/>
    <n v="4141"/>
    <n v="4924"/>
    <n v="8085"/>
    <n v="5032"/>
    <n v="4364"/>
    <n v="4347"/>
    <n v="7102"/>
    <n v="3535"/>
    <n v="4090"/>
    <n v="3303"/>
    <n v="2356"/>
    <n v="1052"/>
    <n v="1265"/>
    <n v="1649"/>
    <n v="2462"/>
    <n v="1653"/>
    <n v="5585"/>
    <n v="5125"/>
    <n v="5790"/>
    <n v="7588"/>
    <n v="7228"/>
    <n v="6494"/>
    <n v="6148"/>
    <n v="5572"/>
    <n v="4532"/>
    <n v="4203"/>
    <n v="4649"/>
    <n v="3611"/>
    <n v="3829"/>
    <n v="3859"/>
    <n v="6322"/>
    <n v="4510"/>
    <n v="5447"/>
    <n v="-19826"/>
    <n v="3983"/>
    <n v="3836"/>
    <n v="9696"/>
    <n v="11079"/>
    <n v="2476"/>
    <n v="11429"/>
    <m/>
    <m/>
    <m/>
    <m/>
    <m/>
    <m/>
    <m/>
    <m/>
    <m/>
    <m/>
    <m/>
    <m/>
    <m/>
    <m/>
    <m/>
    <m/>
  </r>
  <r>
    <x v="5"/>
    <x v="5"/>
    <x v="0"/>
    <x v="1"/>
    <x v="2"/>
    <x v="5"/>
    <x v="0"/>
    <x v="3"/>
    <x v="0"/>
    <x v="0"/>
    <x v="5"/>
    <x v="4"/>
    <n v="3"/>
    <n v="1.8"/>
    <n v="4.4000000000000004"/>
    <n v="1.2"/>
    <n v="4.2"/>
    <n v="6.8"/>
    <n v="7.5"/>
    <n v="5.7"/>
    <n v="6.8"/>
    <n v="7.9"/>
    <n v="4"/>
    <n v="2.8"/>
    <n v="3.8"/>
    <n v="3.6"/>
    <n v="2.2999999999999998"/>
    <n v="5.5"/>
    <n v="6.7"/>
    <n v="4.7"/>
    <n v="5.4"/>
    <n v="4.3"/>
    <m/>
    <n v="4.4000000000000004"/>
    <n v="6.8"/>
    <n v="6.8"/>
    <n v="2.8"/>
    <n v="2.2999999999999998"/>
    <n v="4.7"/>
    <m/>
    <n v="2.2999999999999998"/>
    <n v="2.6"/>
    <n v="3.1"/>
    <n v="2.2999999999999998"/>
    <n v="3"/>
    <n v="3.6"/>
    <n v="2.2999999999999998"/>
    <n v="0.9"/>
    <n v="6.3"/>
    <n v="1.8"/>
    <n v="5.2"/>
    <n v="4.3"/>
    <n v="2.2000000000000002"/>
    <n v="4.4000000000000004"/>
    <n v="2.1"/>
    <n v="1"/>
    <n v="2.2000000000000002"/>
    <n v="1.2"/>
    <n v="3.8"/>
    <n v="2.4"/>
    <n v="4.8"/>
    <n v="4.0999999999999996"/>
    <n v="4.2"/>
    <n v="3.5"/>
    <n v="3"/>
    <n v="7.9"/>
    <n v="6.8"/>
    <n v="3.3"/>
    <n v="7.5"/>
    <n v="7"/>
    <n v="7.5"/>
    <n v="6.6"/>
    <n v="5.5"/>
    <n v="6.5"/>
    <n v="5.6"/>
    <n v="5.7"/>
    <n v="5.9"/>
    <n v="-0.3"/>
    <n v="4.7"/>
    <n v="6.8"/>
    <n v="6.8"/>
    <n v="12.9"/>
    <n v="10.8"/>
    <n v="6.8"/>
    <n v="7.9"/>
    <n v="7.6"/>
    <n v="7.2"/>
    <n v="5"/>
    <n v="4"/>
    <n v="5.0999999999999996"/>
    <n v="5.6"/>
    <n v="6.6"/>
    <n v="2.8"/>
    <n v="4"/>
    <n v="6.9"/>
    <n v="4.3"/>
    <n v="3.8"/>
    <n v="3.9"/>
    <n v="5.9"/>
    <n v="3.1"/>
    <n v="4"/>
    <n v="3.6"/>
    <n v="3"/>
    <n v="1.6"/>
    <n v="2"/>
    <n v="2.2999999999999998"/>
    <n v="3.3"/>
    <n v="2"/>
    <n v="6.4"/>
    <n v="5.5"/>
    <n v="6"/>
    <n v="7.5"/>
    <n v="7.2"/>
    <n v="6.7"/>
    <n v="6.7"/>
    <n v="5.8"/>
    <n v="4.8"/>
    <n v="4.5"/>
    <n v="4.7"/>
    <n v="3.4"/>
    <n v="3.8"/>
    <n v="3.6"/>
    <n v="5.4"/>
    <n v="3.6"/>
    <n v="4.3"/>
    <n v="-15.6"/>
    <n v="3.3"/>
    <n v="4.3"/>
    <n v="16.100000000000001"/>
    <n v="30.1"/>
    <n v="14.2"/>
    <m/>
    <m/>
    <m/>
    <m/>
    <m/>
    <m/>
    <m/>
    <m/>
    <m/>
    <m/>
    <m/>
    <m/>
    <m/>
    <m/>
    <m/>
    <m/>
    <m/>
  </r>
  <r>
    <x v="6"/>
    <x v="6"/>
    <x v="0"/>
    <x v="2"/>
    <x v="3"/>
    <x v="6"/>
    <x v="0"/>
    <x v="4"/>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0"/>
    <x v="1"/>
    <m/>
    <m/>
    <m/>
    <n v="4974"/>
    <n v="5948"/>
    <n v="5084"/>
    <n v="4942"/>
    <n v="6302"/>
    <n v="3569"/>
    <n v="4336"/>
    <n v="6504"/>
    <n v="7509"/>
    <n v="3847"/>
    <n v="3056"/>
    <n v="2794"/>
    <m/>
    <m/>
    <m/>
    <m/>
    <m/>
    <m/>
    <m/>
    <n v="16006"/>
    <n v="14813"/>
    <n v="18349"/>
    <n v="9697"/>
    <m/>
    <m/>
    <n v="58865"/>
    <m/>
    <m/>
    <m/>
    <m/>
    <m/>
    <m/>
    <m/>
    <m/>
    <m/>
    <m/>
    <m/>
    <m/>
    <m/>
    <n v="1363"/>
    <n v="1147"/>
    <n v="1178"/>
    <n v="1286"/>
    <n v="1166"/>
    <n v="1285"/>
    <n v="1157"/>
    <n v="1188"/>
    <n v="1152"/>
    <n v="1319"/>
    <n v="1343"/>
    <n v="1279"/>
    <n v="1143"/>
    <n v="1207"/>
    <n v="1459"/>
    <n v="1255"/>
    <n v="1021"/>
    <n v="1247"/>
    <n v="1151"/>
    <n v="1279"/>
    <n v="1366"/>
    <n v="1259"/>
    <n v="1094"/>
    <n v="941"/>
    <n v="816"/>
    <n v="718"/>
    <n v="804"/>
    <n v="858"/>
    <n v="857"/>
    <n v="1088"/>
    <n v="729"/>
    <n v="1297"/>
    <n v="1297"/>
    <n v="2009"/>
    <n v="1901"/>
    <n v="1674"/>
    <n v="2511"/>
    <n v="2176"/>
    <n v="1148"/>
    <n v="791"/>
    <n v="791"/>
    <n v="791"/>
    <n v="791"/>
    <n v="683"/>
    <n v="791"/>
    <n v="791"/>
    <n v="791"/>
    <n v="683"/>
    <n v="791"/>
    <n v="791"/>
    <n v="660"/>
    <n v="552"/>
    <m/>
    <m/>
    <m/>
    <m/>
    <m/>
    <m/>
    <m/>
    <m/>
    <m/>
    <m/>
    <m/>
    <m/>
    <m/>
    <m/>
    <m/>
    <m/>
    <m/>
    <m/>
    <m/>
    <m/>
    <m/>
    <m/>
    <m/>
    <m/>
    <m/>
    <m/>
    <m/>
    <m/>
    <m/>
    <m/>
    <m/>
    <m/>
    <m/>
    <m/>
    <m/>
    <m/>
    <m/>
    <m/>
    <m/>
    <m/>
    <m/>
    <m/>
  </r>
  <r>
    <x v="6"/>
    <x v="6"/>
    <x v="0"/>
    <x v="2"/>
    <x v="3"/>
    <x v="6"/>
    <x v="0"/>
    <x v="4"/>
    <x v="0"/>
    <x v="0"/>
    <x v="0"/>
    <x v="2"/>
    <m/>
    <m/>
    <m/>
    <n v="5082"/>
    <n v="6056"/>
    <n v="5192"/>
    <n v="5050"/>
    <n v="6410"/>
    <n v="3677"/>
    <n v="4444"/>
    <n v="6612"/>
    <n v="7617"/>
    <n v="3955"/>
    <n v="3164"/>
    <n v="2902"/>
    <m/>
    <m/>
    <m/>
    <m/>
    <m/>
    <m/>
    <m/>
    <n v="16330"/>
    <n v="15137"/>
    <n v="18673"/>
    <n v="10021"/>
    <m/>
    <m/>
    <n v="60161"/>
    <m/>
    <m/>
    <m/>
    <m/>
    <m/>
    <m/>
    <m/>
    <m/>
    <m/>
    <m/>
    <m/>
    <m/>
    <m/>
    <n v="1363"/>
    <n v="1147"/>
    <n v="1178"/>
    <n v="1394"/>
    <n v="1166"/>
    <n v="1285"/>
    <n v="1157"/>
    <n v="1188"/>
    <n v="1260"/>
    <n v="1319"/>
    <n v="1343"/>
    <n v="1279"/>
    <n v="1251"/>
    <n v="1207"/>
    <n v="1459"/>
    <n v="1255"/>
    <n v="1129"/>
    <n v="1247"/>
    <n v="1151"/>
    <n v="1279"/>
    <n v="1366"/>
    <n v="1367"/>
    <n v="1094"/>
    <n v="941"/>
    <n v="816"/>
    <n v="826"/>
    <n v="804"/>
    <n v="858"/>
    <n v="857"/>
    <n v="1088"/>
    <n v="837"/>
    <n v="1297"/>
    <n v="1297"/>
    <n v="2009"/>
    <n v="2009"/>
    <n v="1674"/>
    <n v="2511"/>
    <n v="2176"/>
    <n v="1256"/>
    <n v="791"/>
    <n v="791"/>
    <n v="791"/>
    <n v="791"/>
    <n v="791"/>
    <n v="791"/>
    <n v="791"/>
    <n v="791"/>
    <n v="791"/>
    <n v="791"/>
    <n v="791"/>
    <n v="660"/>
    <n v="660"/>
    <m/>
    <m/>
    <m/>
    <m/>
    <m/>
    <m/>
    <m/>
    <m/>
    <m/>
    <m/>
    <m/>
    <m/>
    <m/>
    <m/>
    <m/>
    <m/>
    <m/>
    <m/>
    <m/>
    <m/>
    <m/>
    <m/>
    <m/>
    <m/>
    <m/>
    <m/>
    <m/>
    <m/>
    <m/>
    <m/>
    <m/>
    <m/>
    <m/>
    <m/>
    <m/>
    <m/>
    <m/>
    <m/>
    <m/>
    <m/>
    <m/>
    <m/>
  </r>
  <r>
    <x v="6"/>
    <x v="6"/>
    <x v="0"/>
    <x v="2"/>
    <x v="3"/>
    <x v="6"/>
    <x v="0"/>
    <x v="4"/>
    <x v="0"/>
    <x v="0"/>
    <x v="0"/>
    <x v="3"/>
    <m/>
    <m/>
    <m/>
    <n v="7335"/>
    <n v="7227"/>
    <n v="7118"/>
    <n v="7009"/>
    <n v="6900"/>
    <n v="6791"/>
    <n v="6683"/>
    <n v="6574"/>
    <n v="6466"/>
    <n v="6355"/>
    <n v="6245"/>
    <n v="6136"/>
    <n v="6136"/>
    <n v="6136"/>
    <m/>
    <m/>
    <m/>
    <m/>
    <m/>
    <n v="7118"/>
    <n v="6791"/>
    <n v="6466"/>
    <n v="6136"/>
    <n v="6136"/>
    <m/>
    <n v="6136"/>
    <m/>
    <m/>
    <m/>
    <m/>
    <m/>
    <m/>
    <m/>
    <m/>
    <m/>
    <m/>
    <m/>
    <m/>
    <m/>
    <n v="7443"/>
    <n v="7443"/>
    <n v="7443"/>
    <n v="7335"/>
    <n v="7335"/>
    <n v="7335"/>
    <n v="7336"/>
    <n v="7336"/>
    <n v="7227"/>
    <n v="7227"/>
    <n v="7227"/>
    <n v="7227"/>
    <n v="7118"/>
    <n v="7118"/>
    <n v="7117"/>
    <n v="7117"/>
    <n v="7009"/>
    <n v="7009"/>
    <n v="7009"/>
    <n v="7009"/>
    <n v="7009"/>
    <n v="6900"/>
    <n v="6900"/>
    <n v="6900"/>
    <n v="6900"/>
    <n v="6791"/>
    <n v="6792"/>
    <n v="6792"/>
    <n v="6792"/>
    <n v="6791"/>
    <n v="6683"/>
    <n v="6683"/>
    <n v="6682"/>
    <n v="6682"/>
    <n v="6574"/>
    <n v="6574"/>
    <n v="6574"/>
    <n v="6574"/>
    <n v="6466"/>
    <n v="6465"/>
    <n v="6465"/>
    <n v="6464"/>
    <n v="6464"/>
    <n v="6355"/>
    <n v="6354"/>
    <n v="6354"/>
    <n v="6354"/>
    <n v="6245"/>
    <n v="6244"/>
    <n v="6244"/>
    <n v="6244"/>
    <n v="6136"/>
    <n v="6136"/>
    <n v="6136"/>
    <n v="6136"/>
    <n v="6136"/>
    <n v="6136"/>
    <n v="6136"/>
    <n v="6136"/>
    <n v="6136"/>
    <n v="6136"/>
    <m/>
    <m/>
    <m/>
    <m/>
    <m/>
    <m/>
    <m/>
    <m/>
    <m/>
    <m/>
    <m/>
    <m/>
    <m/>
    <m/>
    <m/>
    <m/>
    <m/>
    <m/>
    <m/>
    <m/>
    <m/>
    <m/>
    <m/>
    <m/>
    <m/>
    <m/>
    <m/>
    <m/>
    <m/>
    <m/>
    <m/>
    <m/>
    <m/>
  </r>
  <r>
    <x v="6"/>
    <x v="6"/>
    <x v="0"/>
    <x v="2"/>
    <x v="3"/>
    <x v="6"/>
    <x v="0"/>
    <x v="4"/>
    <x v="0"/>
    <x v="0"/>
    <x v="0"/>
    <x v="4"/>
    <m/>
    <m/>
    <m/>
    <n v="6.1"/>
    <n v="5.6"/>
    <n v="5.7"/>
    <n v="5.5"/>
    <n v="7.7"/>
    <n v="7.6"/>
    <n v="4"/>
    <n v="3.9"/>
    <n v="8.1999999999999993"/>
    <n v="8"/>
    <n v="10.8"/>
    <m/>
    <m/>
    <m/>
    <m/>
    <m/>
    <m/>
    <m/>
    <m/>
    <n v="5.7"/>
    <n v="7.6"/>
    <n v="8.1999999999999993"/>
    <m/>
    <m/>
    <m/>
    <m/>
    <m/>
    <m/>
    <m/>
    <m/>
    <m/>
    <m/>
    <m/>
    <m/>
    <m/>
    <m/>
    <m/>
    <m/>
    <m/>
    <n v="6"/>
    <n v="6"/>
    <n v="6"/>
    <n v="6.1"/>
    <n v="5.9"/>
    <n v="5.9"/>
    <n v="5.7"/>
    <n v="5.7"/>
    <n v="5.6"/>
    <n v="5.5"/>
    <n v="5.6"/>
    <n v="5.7"/>
    <n v="5.7"/>
    <n v="5.7"/>
    <n v="5.9"/>
    <n v="5.8"/>
    <n v="5.5"/>
    <n v="5.6"/>
    <n v="5.8"/>
    <n v="6.3"/>
    <n v="6.9"/>
    <n v="7.7"/>
    <n v="8.1"/>
    <n v="8.3000000000000007"/>
    <n v="7.8"/>
    <n v="7.6"/>
    <n v="6.9"/>
    <n v="6.3"/>
    <n v="5.2"/>
    <n v="4.5999999999999996"/>
    <n v="4"/>
    <n v="3.5"/>
    <n v="3.2"/>
    <n v="3.5"/>
    <n v="3.9"/>
    <n v="4.4000000000000004"/>
    <n v="5.7"/>
    <n v="7.4"/>
    <n v="8.1999999999999993"/>
    <n v="8.1999999999999993"/>
    <n v="8.1999999999999993"/>
    <n v="8.1999999999999993"/>
    <n v="8.1999999999999993"/>
    <n v="8"/>
    <n v="8"/>
    <n v="8.3000000000000007"/>
    <n v="8.6"/>
    <n v="10.8"/>
    <n v="14.8"/>
    <n v="23.7"/>
    <n v="47.3"/>
    <m/>
    <m/>
    <m/>
    <m/>
    <m/>
    <m/>
    <m/>
    <m/>
    <m/>
    <m/>
    <m/>
    <m/>
    <m/>
    <m/>
    <m/>
    <m/>
    <m/>
    <m/>
    <m/>
    <m/>
    <m/>
    <m/>
    <m/>
    <m/>
    <m/>
    <m/>
    <m/>
    <m/>
    <m/>
    <m/>
    <m/>
    <m/>
    <m/>
    <m/>
    <m/>
    <m/>
    <m/>
    <m/>
    <m/>
    <m/>
    <m/>
    <m/>
    <m/>
  </r>
  <r>
    <x v="6"/>
    <x v="6"/>
    <x v="0"/>
    <x v="2"/>
    <x v="3"/>
    <x v="6"/>
    <x v="0"/>
    <x v="4"/>
    <x v="0"/>
    <x v="0"/>
    <x v="1"/>
    <x v="5"/>
    <n v="8954"/>
    <n v="8124"/>
    <n v="6000"/>
    <n v="6528"/>
    <n v="6324"/>
    <n v="9384"/>
    <n v="2228"/>
    <n v="6544"/>
    <n v="5100"/>
    <n v="13464"/>
    <n v="10772"/>
    <n v="5268"/>
    <n v="3361"/>
    <n v="5256"/>
    <m/>
    <m/>
    <m/>
    <m/>
    <m/>
    <m/>
    <m/>
    <n v="23078"/>
    <n v="22236"/>
    <n v="13872"/>
    <n v="29504"/>
    <n v="8617"/>
    <m/>
    <m/>
    <n v="74229"/>
    <n v="4058"/>
    <n v="2652"/>
    <n v="2040"/>
    <n v="204"/>
    <n v="2652"/>
    <n v="204"/>
    <n v="1800"/>
    <n v="1428"/>
    <n v="2040"/>
    <n v="1428"/>
    <n v="2040"/>
    <n v="2040"/>
    <n v="492"/>
    <m/>
    <n v="3468"/>
    <n v="1428"/>
    <n v="1632"/>
    <n v="3672"/>
    <n v="816"/>
    <n v="1224"/>
    <n v="612"/>
    <m/>
    <n v="1428"/>
    <m/>
    <n v="7752"/>
    <n v="204"/>
    <n v="408"/>
    <m/>
    <n v="204"/>
    <n v="1616"/>
    <n v="-1004"/>
    <n v="3876"/>
    <m/>
    <n v="3468"/>
    <n v="204"/>
    <n v="1836"/>
    <n v="612"/>
    <n v="2040"/>
    <n v="612"/>
    <n v="2040"/>
    <n v="6324"/>
    <n v="1664"/>
    <n v="1192"/>
    <n v="2244"/>
    <n v="1000"/>
    <n v="2468"/>
    <n v="5304"/>
    <n v="2000"/>
    <n v="3100"/>
    <n v="1020"/>
    <m/>
    <n v="1148"/>
    <n v="3591"/>
    <n v="-2495"/>
    <n v="791"/>
    <n v="791"/>
    <n v="683"/>
    <n v="2991"/>
    <n v="791"/>
    <n v="791"/>
    <n v="683"/>
    <m/>
    <m/>
    <m/>
    <m/>
    <m/>
    <m/>
    <m/>
    <m/>
    <m/>
    <m/>
    <m/>
    <m/>
    <m/>
    <m/>
    <m/>
    <m/>
    <m/>
    <m/>
    <m/>
    <m/>
    <m/>
    <m/>
    <m/>
    <m/>
    <m/>
    <m/>
    <m/>
    <m/>
    <m/>
    <m/>
    <m/>
    <m/>
    <m/>
    <m/>
    <m/>
    <m/>
    <m/>
    <m/>
    <m/>
    <m/>
    <m/>
    <m/>
    <m/>
    <m/>
    <m/>
    <m/>
  </r>
  <r>
    <x v="6"/>
    <x v="6"/>
    <x v="0"/>
    <x v="2"/>
    <x v="3"/>
    <x v="6"/>
    <x v="0"/>
    <x v="4"/>
    <x v="0"/>
    <x v="0"/>
    <x v="1"/>
    <x v="1"/>
    <n v="8772"/>
    <n v="8124"/>
    <n v="6000"/>
    <n v="6528"/>
    <n v="6324"/>
    <n v="9384"/>
    <n v="1020"/>
    <n v="7752"/>
    <n v="5100"/>
    <n v="13464"/>
    <n v="10812"/>
    <n v="4896"/>
    <n v="3897"/>
    <n v="5256"/>
    <n v="6800"/>
    <n v="6400"/>
    <n v="7100"/>
    <n v="4800"/>
    <n v="1000"/>
    <m/>
    <m/>
    <n v="22896"/>
    <n v="22236"/>
    <n v="13872"/>
    <n v="29172"/>
    <n v="15953"/>
    <n v="18300"/>
    <n v="1000"/>
    <n v="81233"/>
    <n v="3876"/>
    <n v="2652"/>
    <n v="2040"/>
    <n v="204"/>
    <n v="2652"/>
    <n v="204"/>
    <n v="1800"/>
    <n v="1428"/>
    <n v="2040"/>
    <n v="1428"/>
    <n v="2040"/>
    <n v="2040"/>
    <n v="492"/>
    <m/>
    <n v="3468"/>
    <n v="1428"/>
    <n v="1632"/>
    <n v="3672"/>
    <n v="816"/>
    <n v="1224"/>
    <n v="612"/>
    <m/>
    <n v="1428"/>
    <m/>
    <n v="7752"/>
    <n v="204"/>
    <n v="408"/>
    <m/>
    <n v="204"/>
    <n v="408"/>
    <n v="204"/>
    <n v="3876"/>
    <m/>
    <n v="3468"/>
    <n v="204"/>
    <n v="1836"/>
    <n v="612"/>
    <n v="2040"/>
    <n v="612"/>
    <n v="2040"/>
    <n v="6324"/>
    <n v="1664"/>
    <n v="1192"/>
    <n v="2244"/>
    <m/>
    <n v="3468"/>
    <n v="5304"/>
    <n v="2040"/>
    <n v="3060"/>
    <n v="1020"/>
    <n v="204"/>
    <n v="612"/>
    <n v="612"/>
    <n v="1020"/>
    <n v="791"/>
    <n v="791"/>
    <n v="683"/>
    <n v="2991"/>
    <n v="791"/>
    <n v="791"/>
    <n v="683"/>
    <n v="1700"/>
    <n v="1700"/>
    <n v="1700"/>
    <n v="1700"/>
    <n v="1700"/>
    <n v="1700"/>
    <n v="1500"/>
    <n v="1500"/>
    <n v="1500"/>
    <n v="1400"/>
    <n v="1400"/>
    <n v="1400"/>
    <n v="1400"/>
    <n v="1400"/>
    <n v="1400"/>
    <n v="1000"/>
    <n v="1000"/>
    <n v="1000"/>
    <m/>
    <m/>
    <m/>
    <m/>
    <m/>
    <m/>
    <m/>
    <m/>
    <m/>
    <m/>
    <m/>
    <m/>
    <m/>
    <m/>
    <m/>
    <m/>
    <m/>
    <m/>
    <m/>
    <m/>
    <m/>
    <m/>
    <m/>
    <m/>
    <m/>
    <m/>
    <m/>
    <m/>
  </r>
  <r>
    <x v="6"/>
    <x v="6"/>
    <x v="0"/>
    <x v="2"/>
    <x v="3"/>
    <x v="6"/>
    <x v="0"/>
    <x v="4"/>
    <x v="0"/>
    <x v="0"/>
    <x v="1"/>
    <x v="2"/>
    <n v="6236"/>
    <n v="8524"/>
    <n v="7032"/>
    <n v="6700"/>
    <n v="6996"/>
    <n v="3965"/>
    <n v="3226"/>
    <n v="8070"/>
    <n v="6586"/>
    <n v="5877"/>
    <n v="6237"/>
    <n v="12472"/>
    <n v="8221"/>
    <n v="6000"/>
    <n v="6800"/>
    <n v="6200"/>
    <n v="7100"/>
    <n v="4800"/>
    <n v="1000"/>
    <m/>
    <m/>
    <n v="21792"/>
    <n v="17661"/>
    <n v="17882"/>
    <n v="24586"/>
    <n v="21021"/>
    <n v="18100"/>
    <n v="1000"/>
    <n v="81150"/>
    <n v="2154"/>
    <n v="1849"/>
    <n v="984"/>
    <n v="1249"/>
    <n v="1595"/>
    <n v="1875"/>
    <n v="1671"/>
    <n v="1700"/>
    <n v="1683"/>
    <n v="1814"/>
    <n v="1707"/>
    <n v="1724"/>
    <n v="1787"/>
    <n v="1929"/>
    <n v="1548"/>
    <n v="1546"/>
    <n v="1677"/>
    <n v="1464"/>
    <n v="1402"/>
    <n v="1343"/>
    <n v="1431"/>
    <n v="1356"/>
    <n v="1523"/>
    <n v="1411"/>
    <n v="832"/>
    <n v="199"/>
    <n v="1"/>
    <n v="147"/>
    <n v="1250"/>
    <n v="1828"/>
    <n v="1718"/>
    <n v="1659"/>
    <n v="1526"/>
    <n v="1647"/>
    <n v="1520"/>
    <n v="1422"/>
    <n v="1557"/>
    <n v="1605"/>
    <n v="2002"/>
    <n v="1696"/>
    <n v="1287"/>
    <n v="1129"/>
    <n v="921"/>
    <n v="844"/>
    <n v="1100"/>
    <n v="1410"/>
    <n v="1576"/>
    <n v="2151"/>
    <n v="2716"/>
    <n v="3009"/>
    <n v="3991"/>
    <n v="2756"/>
    <n v="2321"/>
    <n v="2150"/>
    <n v="1000"/>
    <n v="1250"/>
    <n v="1500"/>
    <n v="1500"/>
    <n v="1500"/>
    <n v="1500"/>
    <n v="1500"/>
    <n v="1700"/>
    <n v="1700"/>
    <n v="1700"/>
    <n v="1700"/>
    <n v="1700"/>
    <n v="1500"/>
    <n v="1500"/>
    <n v="1500"/>
    <n v="1500"/>
    <n v="1400"/>
    <n v="1400"/>
    <n v="1400"/>
    <n v="1400"/>
    <n v="1400"/>
    <n v="1400"/>
    <n v="1000"/>
    <n v="1000"/>
    <n v="1000"/>
    <m/>
    <m/>
    <m/>
    <m/>
    <m/>
    <m/>
    <m/>
    <m/>
    <m/>
    <m/>
    <m/>
    <m/>
    <m/>
    <m/>
    <m/>
    <m/>
    <m/>
    <m/>
    <m/>
    <m/>
    <m/>
    <m/>
    <m/>
    <m/>
    <m/>
    <m/>
    <m/>
    <m/>
  </r>
  <r>
    <x v="6"/>
    <x v="6"/>
    <x v="0"/>
    <x v="2"/>
    <x v="3"/>
    <x v="6"/>
    <x v="0"/>
    <x v="4"/>
    <x v="0"/>
    <x v="0"/>
    <x v="1"/>
    <x v="3"/>
    <n v="6587"/>
    <n v="6272"/>
    <n v="5392"/>
    <n v="5082"/>
    <n v="5195"/>
    <n v="8418"/>
    <n v="8797"/>
    <n v="6686"/>
    <n v="7396"/>
    <n v="14097"/>
    <n v="17883"/>
    <n v="9322"/>
    <n v="5427"/>
    <n v="4683"/>
    <n v="4683"/>
    <n v="4883"/>
    <n v="4883"/>
    <n v="4883"/>
    <n v="4883"/>
    <n v="4883"/>
    <n v="4883"/>
    <n v="5392"/>
    <n v="8418"/>
    <n v="7396"/>
    <n v="9322"/>
    <n v="4683"/>
    <n v="4883"/>
    <n v="4883"/>
    <n v="4683"/>
    <n v="8130"/>
    <n v="5071"/>
    <n v="5192"/>
    <n v="6587"/>
    <n v="5378"/>
    <n v="5750"/>
    <n v="6894"/>
    <n v="5975"/>
    <n v="6272"/>
    <n v="5814"/>
    <n v="6622"/>
    <n v="6967"/>
    <n v="5392"/>
    <n v="3837"/>
    <n v="6024"/>
    <n v="4177"/>
    <n v="5082"/>
    <n v="7188"/>
    <n v="5749"/>
    <n v="6962"/>
    <n v="5639"/>
    <n v="5195"/>
    <n v="5079"/>
    <n v="2478"/>
    <n v="10013"/>
    <n v="8418"/>
    <n v="7444"/>
    <n v="8748"/>
    <n v="9364"/>
    <n v="8797"/>
    <n v="7095"/>
    <n v="9527"/>
    <n v="8900"/>
    <n v="8195"/>
    <n v="6686"/>
    <n v="6530"/>
    <n v="7432"/>
    <n v="7726"/>
    <n v="7396"/>
    <n v="7580"/>
    <n v="10701"/>
    <n v="8750"/>
    <n v="11400"/>
    <n v="14097"/>
    <n v="13944"/>
    <n v="15391"/>
    <n v="18809"/>
    <n v="17883"/>
    <n v="20080"/>
    <n v="15968"/>
    <n v="11302"/>
    <n v="9322"/>
    <n v="7226"/>
    <n v="6912"/>
    <n v="6703"/>
    <n v="6244"/>
    <n v="5427"/>
    <n v="6918"/>
    <n v="6209"/>
    <n v="5500"/>
    <n v="4683"/>
    <n v="4683"/>
    <n v="4683"/>
    <n v="4683"/>
    <n v="4683"/>
    <n v="4683"/>
    <n v="4883"/>
    <n v="4883"/>
    <n v="4883"/>
    <n v="4883"/>
    <n v="4883"/>
    <n v="4883"/>
    <n v="4883"/>
    <n v="4883"/>
    <n v="4883"/>
    <n v="4883"/>
    <n v="4883"/>
    <n v="4883"/>
    <n v="4883"/>
    <n v="4883"/>
    <n v="4883"/>
    <n v="4883"/>
    <n v="4883"/>
    <n v="4883"/>
    <n v="4883"/>
    <n v="4883"/>
    <n v="4883"/>
    <n v="4883"/>
    <n v="4883"/>
    <n v="4883"/>
    <n v="4883"/>
    <m/>
    <m/>
    <m/>
    <m/>
    <m/>
    <m/>
    <m/>
    <m/>
    <m/>
    <m/>
    <m/>
    <m/>
    <m/>
    <m/>
    <m/>
    <m/>
  </r>
  <r>
    <x v="6"/>
    <x v="6"/>
    <x v="0"/>
    <x v="2"/>
    <x v="3"/>
    <x v="6"/>
    <x v="0"/>
    <x v="4"/>
    <x v="0"/>
    <x v="0"/>
    <x v="1"/>
    <x v="4"/>
    <n v="3.9"/>
    <n v="3.5"/>
    <n v="3.3"/>
    <n v="3.6"/>
    <n v="6.5"/>
    <n v="8.5"/>
    <n v="5.5"/>
    <n v="4"/>
    <n v="6.3"/>
    <n v="7.9"/>
    <n v="6"/>
    <n v="5.7"/>
    <n v="3.5"/>
    <n v="2.8"/>
    <n v="3"/>
    <n v="3.4"/>
    <n v="4.2"/>
    <n v="24.4"/>
    <m/>
    <m/>
    <m/>
    <n v="3.3"/>
    <n v="8.5"/>
    <n v="6.3"/>
    <n v="5.7"/>
    <n v="3"/>
    <n v="24.4"/>
    <m/>
    <n v="3"/>
    <n v="5.4"/>
    <n v="3.4"/>
    <n v="3.2"/>
    <n v="3.9"/>
    <n v="3.1"/>
    <n v="3.4"/>
    <n v="4"/>
    <n v="3.4"/>
    <n v="3.5"/>
    <n v="3.3"/>
    <n v="3.9"/>
    <n v="4.0999999999999996"/>
    <n v="3.3"/>
    <n v="2.5"/>
    <n v="4.0999999999999996"/>
    <n v="2.9"/>
    <n v="3.6"/>
    <n v="5.0999999999999996"/>
    <n v="4.0999999999999996"/>
    <n v="5.3"/>
    <n v="5.3"/>
    <n v="6.5"/>
    <n v="9.8000000000000007"/>
    <n v="5.0999999999999996"/>
    <n v="14.6"/>
    <n v="8.5"/>
    <n v="5.6"/>
    <n v="5.5"/>
    <n v="5.6"/>
    <n v="5.5"/>
    <n v="4.5999999999999996"/>
    <n v="6.2"/>
    <n v="5.7"/>
    <n v="5.0999999999999996"/>
    <n v="4"/>
    <n v="4"/>
    <n v="4.8"/>
    <n v="5.5"/>
    <n v="6.3"/>
    <n v="7.2"/>
    <n v="9.9"/>
    <n v="7.5"/>
    <n v="8"/>
    <n v="7.9"/>
    <n v="6.4"/>
    <n v="5.7"/>
    <n v="6.4"/>
    <n v="6"/>
    <n v="7.1"/>
    <n v="6.5"/>
    <n v="6"/>
    <n v="5.7"/>
    <n v="4.9000000000000004"/>
    <n v="5.0999999999999996"/>
    <n v="4.5999999999999996"/>
    <n v="4.2"/>
    <n v="3.5"/>
    <n v="4.4000000000000004"/>
    <n v="3.8"/>
    <n v="3.3"/>
    <n v="2.8"/>
    <n v="2.8"/>
    <n v="2.9"/>
    <n v="3"/>
    <n v="3"/>
    <n v="3.2"/>
    <n v="3.3"/>
    <n v="3.4"/>
    <n v="3.4"/>
    <n v="3.5"/>
    <n v="3.5"/>
    <n v="3.7"/>
    <n v="3.9"/>
    <n v="4.2"/>
    <n v="5.5"/>
    <n v="8.1"/>
    <n v="12.2"/>
    <n v="24.4"/>
    <m/>
    <m/>
    <m/>
    <m/>
    <m/>
    <m/>
    <m/>
    <m/>
    <m/>
    <m/>
    <m/>
    <m/>
    <m/>
    <m/>
    <m/>
    <m/>
    <m/>
    <m/>
    <m/>
    <m/>
    <m/>
    <m/>
    <m/>
    <m/>
    <m/>
    <m/>
    <m/>
    <m/>
    <m/>
  </r>
  <r>
    <x v="6"/>
    <x v="6"/>
    <x v="0"/>
    <x v="2"/>
    <x v="3"/>
    <x v="6"/>
    <x v="0"/>
    <x v="4"/>
    <x v="0"/>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2"/>
    <x v="1"/>
    <n v="8772"/>
    <n v="8124"/>
    <n v="6000"/>
    <n v="6528"/>
    <n v="6324"/>
    <n v="9384"/>
    <n v="1020"/>
    <n v="7752"/>
    <n v="5100"/>
    <n v="13464"/>
    <n v="9384"/>
    <n v="5324"/>
    <n v="6647"/>
    <n v="5256"/>
    <n v="5294"/>
    <n v="12900"/>
    <n v="6297"/>
    <n v="3569"/>
    <n v="2903"/>
    <n v="7262"/>
    <n v="3247"/>
    <n v="22896"/>
    <n v="22236"/>
    <n v="13872"/>
    <n v="28172"/>
    <n v="17197"/>
    <n v="22766"/>
    <n v="13412"/>
    <n v="81477"/>
    <n v="3876"/>
    <n v="2652"/>
    <n v="2040"/>
    <n v="204"/>
    <n v="2652"/>
    <n v="204"/>
    <n v="1800"/>
    <n v="1428"/>
    <n v="2040"/>
    <n v="1428"/>
    <n v="2040"/>
    <n v="2040"/>
    <n v="492"/>
    <m/>
    <n v="3468"/>
    <n v="1428"/>
    <n v="1632"/>
    <n v="3672"/>
    <n v="816"/>
    <n v="1224"/>
    <n v="612"/>
    <m/>
    <n v="1428"/>
    <m/>
    <n v="7752"/>
    <n v="204"/>
    <n v="408"/>
    <m/>
    <n v="204"/>
    <n v="408"/>
    <n v="204"/>
    <n v="3876"/>
    <m/>
    <n v="3468"/>
    <n v="204"/>
    <n v="1836"/>
    <n v="612"/>
    <n v="2040"/>
    <n v="612"/>
    <n v="2040"/>
    <n v="6324"/>
    <n v="1664"/>
    <n v="1192"/>
    <n v="2244"/>
    <m/>
    <n v="3468"/>
    <n v="3876"/>
    <n v="2040"/>
    <n v="3000"/>
    <n v="1000"/>
    <n v="176"/>
    <n v="1148"/>
    <n v="3591"/>
    <n v="791"/>
    <n v="791"/>
    <n v="791"/>
    <n v="683"/>
    <n v="2991"/>
    <n v="791"/>
    <n v="791"/>
    <n v="683"/>
    <n v="3291"/>
    <n v="791"/>
    <n v="660"/>
    <n v="552"/>
    <n v="5000"/>
    <n v="5000"/>
    <n v="1391"/>
    <n v="1509"/>
    <n v="1318"/>
    <n v="1262"/>
    <n v="1209"/>
    <n v="1288"/>
    <n v="1220"/>
    <n v="1371"/>
    <n v="1270"/>
    <n v="749"/>
    <n v="179"/>
    <n v="1"/>
    <n v="132"/>
    <n v="1125"/>
    <n v="1645"/>
    <n v="1546"/>
    <n v="1493"/>
    <n v="1373"/>
    <n v="1482"/>
    <n v="1368"/>
    <n v="1280"/>
    <n v="1401"/>
    <m/>
    <n v="566"/>
    <m/>
    <m/>
    <m/>
    <m/>
    <m/>
    <m/>
    <m/>
    <m/>
    <m/>
    <m/>
    <m/>
    <m/>
    <m/>
    <m/>
    <m/>
    <m/>
  </r>
  <r>
    <x v="6"/>
    <x v="6"/>
    <x v="0"/>
    <x v="2"/>
    <x v="3"/>
    <x v="6"/>
    <x v="0"/>
    <x v="4"/>
    <x v="0"/>
    <x v="0"/>
    <x v="2"/>
    <x v="2"/>
    <n v="6236"/>
    <n v="8524"/>
    <n v="7032"/>
    <n v="6700"/>
    <n v="6996"/>
    <n v="3965"/>
    <n v="3226"/>
    <n v="8070"/>
    <n v="6586"/>
    <n v="5877"/>
    <n v="6847"/>
    <n v="12296"/>
    <n v="8402"/>
    <n v="7233"/>
    <n v="7476"/>
    <n v="6029"/>
    <n v="6297"/>
    <n v="3569"/>
    <n v="2903"/>
    <n v="7262"/>
    <n v="3247"/>
    <n v="21792"/>
    <n v="17661"/>
    <n v="17882"/>
    <n v="25020"/>
    <n v="23111"/>
    <n v="15895"/>
    <n v="13412"/>
    <n v="83674"/>
    <n v="2154"/>
    <n v="1849"/>
    <n v="984"/>
    <n v="1249"/>
    <n v="1595"/>
    <n v="1875"/>
    <n v="1671"/>
    <n v="1700"/>
    <n v="1683"/>
    <n v="1814"/>
    <n v="1707"/>
    <n v="1724"/>
    <n v="1787"/>
    <n v="1929"/>
    <n v="1548"/>
    <n v="1546"/>
    <n v="1677"/>
    <n v="1464"/>
    <n v="1402"/>
    <n v="1343"/>
    <n v="1431"/>
    <n v="1356"/>
    <n v="1523"/>
    <n v="1411"/>
    <n v="832"/>
    <n v="199"/>
    <n v="1"/>
    <n v="147"/>
    <n v="1250"/>
    <n v="1828"/>
    <n v="1718"/>
    <n v="1659"/>
    <n v="1526"/>
    <n v="1647"/>
    <n v="1520"/>
    <n v="1422"/>
    <n v="1557"/>
    <n v="1605"/>
    <n v="2002"/>
    <n v="1696"/>
    <n v="1287"/>
    <n v="1129"/>
    <n v="921"/>
    <n v="844"/>
    <n v="1100"/>
    <n v="1410"/>
    <n v="1576"/>
    <n v="2761"/>
    <n v="2932"/>
    <n v="3490"/>
    <n v="3351"/>
    <n v="2523"/>
    <n v="2531"/>
    <n v="1871"/>
    <n v="1073"/>
    <n v="1349"/>
    <n v="1578"/>
    <n v="1832"/>
    <n v="1753"/>
    <n v="1786"/>
    <n v="1862"/>
    <n v="1945"/>
    <n v="1892"/>
    <n v="1940"/>
    <n v="1699"/>
    <n v="1736"/>
    <n v="1393"/>
    <n v="1391"/>
    <n v="1509"/>
    <n v="1318"/>
    <n v="1262"/>
    <n v="1209"/>
    <n v="1288"/>
    <n v="1220"/>
    <n v="1371"/>
    <n v="1270"/>
    <n v="749"/>
    <n v="179"/>
    <n v="1"/>
    <n v="132"/>
    <n v="1125"/>
    <n v="1645"/>
    <n v="1546"/>
    <n v="1493"/>
    <n v="1373"/>
    <n v="1482"/>
    <n v="1368"/>
    <n v="1280"/>
    <n v="1401"/>
    <m/>
    <n v="566"/>
    <m/>
    <m/>
    <m/>
    <m/>
    <m/>
    <m/>
    <m/>
    <m/>
    <m/>
    <m/>
    <m/>
    <m/>
    <m/>
    <m/>
    <m/>
    <m/>
  </r>
  <r>
    <x v="6"/>
    <x v="6"/>
    <x v="0"/>
    <x v="2"/>
    <x v="3"/>
    <x v="6"/>
    <x v="0"/>
    <x v="4"/>
    <x v="0"/>
    <x v="0"/>
    <x v="2"/>
    <x v="3"/>
    <m/>
    <n v="4418"/>
    <n v="4900"/>
    <n v="3396"/>
    <n v="4168"/>
    <m/>
    <n v="8389"/>
    <n v="3709"/>
    <n v="6114"/>
    <m/>
    <n v="10948"/>
    <n v="3976"/>
    <n v="2221"/>
    <n v="244"/>
    <n v="-1938"/>
    <n v="6871"/>
    <n v="6871"/>
    <n v="6871"/>
    <n v="6871"/>
    <n v="6871"/>
    <n v="6871"/>
    <n v="4900"/>
    <m/>
    <n v="6114"/>
    <n v="3976"/>
    <n v="-1938"/>
    <n v="6871"/>
    <n v="6871"/>
    <n v="-1938"/>
    <m/>
    <m/>
    <m/>
    <m/>
    <n v="5378"/>
    <n v="5750"/>
    <n v="6894"/>
    <n v="4547"/>
    <n v="4418"/>
    <n v="5814"/>
    <n v="6622"/>
    <n v="6967"/>
    <n v="4900"/>
    <n v="3837"/>
    <n v="6024"/>
    <n v="4177"/>
    <n v="3396"/>
    <n v="7188"/>
    <n v="5749"/>
    <n v="6962"/>
    <n v="5435"/>
    <n v="4168"/>
    <m/>
    <m/>
    <m/>
    <m/>
    <n v="7444"/>
    <n v="8748"/>
    <n v="9364"/>
    <n v="8389"/>
    <n v="7095"/>
    <n v="9527"/>
    <n v="8900"/>
    <n v="4727"/>
    <n v="3709"/>
    <n v="6530"/>
    <n v="7024"/>
    <n v="5681"/>
    <n v="6114"/>
    <n v="7580"/>
    <n v="10701"/>
    <n v="8546"/>
    <n v="8546"/>
    <m/>
    <n v="13944"/>
    <n v="13555"/>
    <n v="11669"/>
    <n v="10948"/>
    <n v="11016"/>
    <n v="8526"/>
    <n v="5351"/>
    <n v="3976"/>
    <n v="5036"/>
    <n v="3956"/>
    <n v="3674"/>
    <n v="3116"/>
    <n v="2221"/>
    <n v="3380"/>
    <n v="2418"/>
    <n v="1423"/>
    <n v="244"/>
    <n v="1590"/>
    <n v="489"/>
    <n v="-791"/>
    <n v="-1938"/>
    <n v="3264"/>
    <n v="6871"/>
    <n v="6871"/>
    <n v="6871"/>
    <n v="6871"/>
    <n v="6871"/>
    <n v="6871"/>
    <n v="6871"/>
    <n v="6871"/>
    <n v="6871"/>
    <n v="6871"/>
    <n v="6871"/>
    <n v="6871"/>
    <n v="6871"/>
    <n v="6871"/>
    <n v="6871"/>
    <n v="6871"/>
    <n v="6871"/>
    <n v="6871"/>
    <n v="6871"/>
    <n v="6871"/>
    <n v="6871"/>
    <n v="6871"/>
    <n v="6871"/>
    <n v="6871"/>
    <n v="6871"/>
    <m/>
    <m/>
    <m/>
    <m/>
    <m/>
    <m/>
    <m/>
    <m/>
    <m/>
    <m/>
    <m/>
    <m/>
    <m/>
    <m/>
    <m/>
    <m/>
  </r>
  <r>
    <x v="6"/>
    <x v="6"/>
    <x v="0"/>
    <x v="2"/>
    <x v="3"/>
    <x v="6"/>
    <x v="0"/>
    <x v="4"/>
    <x v="0"/>
    <x v="0"/>
    <x v="2"/>
    <x v="4"/>
    <m/>
    <n v="2.5"/>
    <n v="3"/>
    <n v="2.4"/>
    <n v="5.3"/>
    <m/>
    <n v="5.2"/>
    <n v="2.2000000000000002"/>
    <n v="5.2"/>
    <m/>
    <n v="3.7"/>
    <n v="2.4"/>
    <n v="1.2"/>
    <n v="0.1"/>
    <n v="-1.3"/>
    <n v="5.5"/>
    <n v="9.6"/>
    <n v="7.7"/>
    <n v="4.7"/>
    <n v="10.6"/>
    <m/>
    <n v="3"/>
    <m/>
    <n v="5.2"/>
    <n v="2.4"/>
    <n v="-1.3"/>
    <n v="7.7"/>
    <m/>
    <n v="-1.3"/>
    <m/>
    <m/>
    <m/>
    <m/>
    <n v="3.1"/>
    <n v="3.4"/>
    <n v="4"/>
    <n v="2.6"/>
    <n v="2.5"/>
    <n v="3.3"/>
    <n v="3.9"/>
    <n v="4.0999999999999996"/>
    <n v="3"/>
    <n v="2.5"/>
    <n v="4.0999999999999996"/>
    <n v="2.9"/>
    <n v="2.4"/>
    <n v="5.0999999999999996"/>
    <n v="4.0999999999999996"/>
    <n v="5.3"/>
    <n v="5.0999999999999996"/>
    <n v="5.3"/>
    <m/>
    <m/>
    <m/>
    <m/>
    <n v="5.6"/>
    <n v="5.5"/>
    <n v="5.6"/>
    <n v="5.2"/>
    <n v="4.5999999999999996"/>
    <n v="6.2"/>
    <n v="5.7"/>
    <n v="2.9"/>
    <n v="2.2000000000000002"/>
    <n v="4"/>
    <n v="4.5"/>
    <n v="4"/>
    <n v="5.2"/>
    <n v="7.2"/>
    <n v="9.9"/>
    <n v="7.3"/>
    <n v="5.6"/>
    <m/>
    <n v="5.7"/>
    <n v="4.8"/>
    <n v="3.9"/>
    <n v="3.7"/>
    <n v="4"/>
    <n v="3.8"/>
    <n v="2.9"/>
    <n v="2.4"/>
    <n v="3.3"/>
    <n v="2.6"/>
    <n v="2.2000000000000002"/>
    <n v="1.8"/>
    <n v="1.2"/>
    <n v="1.8"/>
    <n v="1.3"/>
    <n v="0.8"/>
    <n v="0.1"/>
    <n v="0.9"/>
    <n v="0.3"/>
    <n v="-0.5"/>
    <n v="-1.3"/>
    <n v="2.4"/>
    <n v="5.0999999999999996"/>
    <n v="5.2"/>
    <n v="5.5"/>
    <n v="5.4"/>
    <n v="5.4"/>
    <n v="5.8"/>
    <n v="7.2"/>
    <n v="9.6"/>
    <n v="14.7"/>
    <n v="15.7"/>
    <n v="11.1"/>
    <n v="7.7"/>
    <n v="5.8"/>
    <n v="4.8"/>
    <n v="4.5999999999999996"/>
    <n v="4.7"/>
    <n v="4.9000000000000004"/>
    <n v="5"/>
    <n v="6.2"/>
    <n v="7.4"/>
    <n v="10.6"/>
    <n v="17.5"/>
    <n v="60.7"/>
    <n v="60.7"/>
    <m/>
    <m/>
    <m/>
    <m/>
    <m/>
    <m/>
    <m/>
    <m/>
    <m/>
    <m/>
    <m/>
    <m/>
    <m/>
    <m/>
    <m/>
    <m/>
    <m/>
  </r>
  <r>
    <x v="6"/>
    <x v="6"/>
    <x v="0"/>
    <x v="2"/>
    <x v="3"/>
    <x v="6"/>
    <x v="0"/>
    <x v="4"/>
    <x v="0"/>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3"/>
    <x v="1"/>
    <n v="8772"/>
    <n v="8124"/>
    <n v="6000"/>
    <n v="6528"/>
    <n v="6324"/>
    <n v="9384"/>
    <n v="1020"/>
    <n v="7752"/>
    <n v="5100"/>
    <n v="13464"/>
    <n v="10812"/>
    <n v="4896"/>
    <n v="3693"/>
    <n v="5256"/>
    <n v="5294"/>
    <n v="4000"/>
    <n v="5000"/>
    <n v="4000"/>
    <n v="4000"/>
    <n v="5000"/>
    <n v="4000"/>
    <n v="22896"/>
    <n v="22236"/>
    <n v="13872"/>
    <n v="29172"/>
    <n v="14243"/>
    <n v="13000"/>
    <n v="13000"/>
    <n v="79523"/>
    <n v="3876"/>
    <n v="2652"/>
    <n v="2040"/>
    <n v="204"/>
    <n v="2652"/>
    <n v="204"/>
    <n v="1800"/>
    <n v="1428"/>
    <n v="2040"/>
    <n v="1428"/>
    <n v="2040"/>
    <n v="2040"/>
    <n v="492"/>
    <m/>
    <n v="3468"/>
    <n v="1428"/>
    <n v="1632"/>
    <n v="3672"/>
    <n v="816"/>
    <n v="1224"/>
    <n v="612"/>
    <m/>
    <n v="1428"/>
    <m/>
    <n v="7752"/>
    <n v="204"/>
    <n v="408"/>
    <m/>
    <n v="204"/>
    <n v="408"/>
    <n v="204"/>
    <n v="3876"/>
    <m/>
    <n v="3468"/>
    <n v="204"/>
    <n v="1836"/>
    <n v="612"/>
    <n v="2040"/>
    <n v="612"/>
    <n v="2040"/>
    <n v="6324"/>
    <n v="1664"/>
    <n v="1192"/>
    <n v="2244"/>
    <m/>
    <n v="3468"/>
    <n v="5304"/>
    <n v="2040"/>
    <n v="3060"/>
    <n v="1020"/>
    <n v="204"/>
    <n v="612"/>
    <n v="612"/>
    <n v="816"/>
    <n v="791"/>
    <n v="791"/>
    <n v="683"/>
    <n v="2991"/>
    <n v="791"/>
    <n v="791"/>
    <n v="683"/>
    <n v="3291"/>
    <n v="791"/>
    <n v="660"/>
    <n v="552"/>
    <n v="1000"/>
    <n v="1000"/>
    <n v="1000"/>
    <n v="1000"/>
    <n v="1000"/>
    <n v="1000"/>
    <n v="1000"/>
    <n v="1000"/>
    <n v="1000"/>
    <n v="1000"/>
    <n v="1000"/>
    <n v="1000"/>
    <n v="1000"/>
    <n v="1000"/>
    <n v="1000"/>
    <n v="1000"/>
    <n v="1000"/>
    <n v="1000"/>
    <n v="1000"/>
    <n v="1000"/>
    <n v="1000"/>
    <n v="1000"/>
    <n v="1000"/>
    <n v="1000"/>
    <n v="1000"/>
    <n v="1000"/>
    <m/>
    <m/>
    <m/>
    <m/>
    <m/>
    <m/>
    <m/>
    <m/>
    <m/>
    <m/>
    <m/>
    <m/>
    <m/>
    <m/>
    <m/>
    <m/>
  </r>
  <r>
    <x v="6"/>
    <x v="6"/>
    <x v="0"/>
    <x v="2"/>
    <x v="3"/>
    <x v="6"/>
    <x v="0"/>
    <x v="4"/>
    <x v="0"/>
    <x v="0"/>
    <x v="3"/>
    <x v="2"/>
    <n v="6236"/>
    <n v="8524"/>
    <n v="7032"/>
    <n v="6700"/>
    <n v="6996"/>
    <n v="3965"/>
    <n v="3226"/>
    <n v="8070"/>
    <n v="6586"/>
    <n v="5877"/>
    <n v="6237"/>
    <n v="12472"/>
    <n v="7711"/>
    <n v="6011"/>
    <n v="6660"/>
    <n v="5199"/>
    <n v="6001"/>
    <n v="3637"/>
    <n v="2333"/>
    <n v="4790"/>
    <n v="3186"/>
    <n v="21792"/>
    <n v="17661"/>
    <n v="17882"/>
    <n v="24586"/>
    <n v="20382"/>
    <n v="14837"/>
    <n v="10309"/>
    <n v="80511"/>
    <n v="2154"/>
    <n v="1849"/>
    <n v="984"/>
    <n v="1249"/>
    <n v="1595"/>
    <n v="1875"/>
    <n v="1671"/>
    <n v="1700"/>
    <n v="1683"/>
    <n v="1814"/>
    <n v="1707"/>
    <n v="1724"/>
    <n v="1787"/>
    <n v="1929"/>
    <n v="1548"/>
    <n v="1546"/>
    <n v="1677"/>
    <n v="1464"/>
    <n v="1402"/>
    <n v="1343"/>
    <n v="1431"/>
    <n v="1356"/>
    <n v="1523"/>
    <n v="1411"/>
    <n v="832"/>
    <n v="199"/>
    <n v="1"/>
    <n v="147"/>
    <n v="1250"/>
    <n v="1828"/>
    <n v="1718"/>
    <n v="1659"/>
    <n v="1526"/>
    <n v="1647"/>
    <n v="1520"/>
    <n v="1422"/>
    <n v="1557"/>
    <n v="1605"/>
    <n v="2002"/>
    <n v="1696"/>
    <n v="1287"/>
    <n v="1129"/>
    <n v="921"/>
    <n v="844"/>
    <n v="1100"/>
    <n v="1410"/>
    <n v="1576"/>
    <n v="2151"/>
    <n v="2716"/>
    <n v="3009"/>
    <n v="3991"/>
    <n v="2756"/>
    <n v="2321"/>
    <n v="1734"/>
    <n v="947"/>
    <n v="1250"/>
    <n v="1459"/>
    <n v="1591"/>
    <n v="1507"/>
    <n v="1457"/>
    <n v="1456"/>
    <n v="1632"/>
    <n v="1746"/>
    <n v="1724"/>
    <n v="1558"/>
    <n v="1447"/>
    <n v="1118"/>
    <n v="1269"/>
    <n v="1365"/>
    <n v="1255"/>
    <n v="1191"/>
    <n v="1161"/>
    <n v="1233"/>
    <n v="1161"/>
    <n v="1301"/>
    <n v="1331"/>
    <n v="798"/>
    <n v="207"/>
    <n v="0"/>
    <n v="126"/>
    <n v="939"/>
    <n v="1268"/>
    <n v="1167"/>
    <n v="1001"/>
    <n v="896"/>
    <n v="893"/>
    <n v="833"/>
    <n v="718"/>
    <n v="807"/>
    <n v="747"/>
    <n v="914"/>
    <m/>
    <m/>
    <m/>
    <m/>
    <m/>
    <m/>
    <m/>
    <m/>
    <m/>
    <m/>
    <m/>
    <m/>
    <m/>
    <m/>
    <m/>
    <m/>
  </r>
  <r>
    <x v="6"/>
    <x v="6"/>
    <x v="0"/>
    <x v="2"/>
    <x v="3"/>
    <x v="6"/>
    <x v="0"/>
    <x v="4"/>
    <x v="0"/>
    <x v="0"/>
    <x v="3"/>
    <x v="3"/>
    <n v="6587"/>
    <n v="6272"/>
    <n v="5392"/>
    <n v="5082"/>
    <n v="5195"/>
    <n v="8418"/>
    <n v="8389"/>
    <n v="6686"/>
    <n v="7396"/>
    <n v="14097"/>
    <n v="17883"/>
    <n v="9322"/>
    <n v="4917"/>
    <n v="4162"/>
    <n v="2796"/>
    <n v="1597"/>
    <n v="596"/>
    <n v="959"/>
    <n v="2626"/>
    <n v="2836"/>
    <n v="3650"/>
    <n v="5392"/>
    <n v="8418"/>
    <n v="7396"/>
    <n v="9322"/>
    <n v="2796"/>
    <n v="959"/>
    <n v="3650"/>
    <n v="2796"/>
    <n v="8130"/>
    <n v="5071"/>
    <n v="5192"/>
    <n v="6587"/>
    <n v="5378"/>
    <n v="5750"/>
    <n v="6894"/>
    <n v="5975"/>
    <n v="6272"/>
    <n v="5814"/>
    <n v="6622"/>
    <n v="6967"/>
    <n v="5392"/>
    <n v="3837"/>
    <n v="6024"/>
    <n v="4177"/>
    <n v="5082"/>
    <n v="7188"/>
    <n v="5749"/>
    <n v="6962"/>
    <n v="5639"/>
    <n v="5195"/>
    <n v="5079"/>
    <n v="2478"/>
    <n v="10013"/>
    <n v="8418"/>
    <n v="7444"/>
    <n v="8748"/>
    <n v="9364"/>
    <n v="8389"/>
    <n v="7095"/>
    <n v="9527"/>
    <n v="8900"/>
    <n v="8195"/>
    <n v="6686"/>
    <n v="6530"/>
    <n v="7432"/>
    <n v="5681"/>
    <n v="7396"/>
    <n v="7580"/>
    <n v="10701"/>
    <n v="8750"/>
    <n v="11400"/>
    <n v="14097"/>
    <n v="13944"/>
    <n v="15391"/>
    <n v="18809"/>
    <n v="17883"/>
    <n v="20080"/>
    <n v="15968"/>
    <n v="11302"/>
    <n v="9322"/>
    <n v="7226"/>
    <n v="6308"/>
    <n v="6152"/>
    <n v="5693"/>
    <n v="4917"/>
    <n v="6317"/>
    <n v="5601"/>
    <n v="4935"/>
    <n v="4162"/>
    <n v="5821"/>
    <n v="4866"/>
    <n v="3802"/>
    <n v="2796"/>
    <n v="2349"/>
    <n v="2231"/>
    <n v="1962"/>
    <n v="1597"/>
    <n v="1342"/>
    <n v="1151"/>
    <n v="990"/>
    <n v="757"/>
    <n v="596"/>
    <n v="295"/>
    <n v="-36"/>
    <n v="166"/>
    <n v="959"/>
    <n v="1959"/>
    <n v="2833"/>
    <n v="2894"/>
    <n v="2626"/>
    <n v="2459"/>
    <n v="2458"/>
    <n v="2562"/>
    <n v="2669"/>
    <n v="2836"/>
    <n v="3118"/>
    <n v="3311"/>
    <n v="3564"/>
    <n v="3650"/>
    <m/>
    <m/>
    <m/>
    <m/>
    <m/>
    <m/>
    <m/>
    <m/>
    <m/>
    <m/>
    <m/>
    <m/>
    <m/>
    <m/>
    <m/>
    <m/>
  </r>
  <r>
    <x v="6"/>
    <x v="6"/>
    <x v="0"/>
    <x v="2"/>
    <x v="3"/>
    <x v="6"/>
    <x v="0"/>
    <x v="4"/>
    <x v="0"/>
    <x v="0"/>
    <x v="3"/>
    <x v="4"/>
    <n v="3.8637963397465978"/>
    <n v="3.4996094185916746"/>
    <n v="3.3023027927486526"/>
    <n v="3.632075471698113"/>
    <n v="6.5494200706001005"/>
    <n v="8.5133495145631066"/>
    <n v="5.1976456009913266"/>
    <n v="4.0364646220719633"/>
    <n v="6.2923260166751751"/>
    <n v="7.8727800737183067"/>
    <n v="6.0444128979922942"/>
    <n v="6.0446115938270006"/>
    <n v="3.2166688473112655"/>
    <n v="2.5669174787220923"/>
    <n v="2.1660985435388906"/>
    <n v="1.3306115647392101"/>
    <n v="0.81935661259279635"/>
    <n v="1.37"/>
    <n v="2.7411273486430061"/>
    <n v="4.4507219083490268"/>
    <n v="0"/>
    <n v="3.3023027927486526"/>
    <n v="8.5133495145631066"/>
    <n v="6.2923260166751751"/>
    <n v="6.0446115938270006"/>
    <n v="2.1660985435388906"/>
    <n v="1.37"/>
    <n v="0"/>
    <n v="2.1660985435388906"/>
    <n v="5.4"/>
    <n v="3.4384323298074317"/>
    <n v="3.2088998763906056"/>
    <n v="3.8637963397465978"/>
    <n v="3.0756033398147089"/>
    <n v="3.3527696793002915"/>
    <n v="3.9951321279554937"/>
    <n v="3.4279977051061388"/>
    <n v="3.4996094185916746"/>
    <n v="3.3433007475560665"/>
    <n v="3.879775017576752"/>
    <n v="4.1045127842582776"/>
    <n v="3.3023027927486526"/>
    <n v="2.5121120858976038"/>
    <n v="4.0527448869752423"/>
    <n v="2.8543118764520981"/>
    <n v="3.632075471698113"/>
    <n v="5.0942593905031899"/>
    <n v="4.069224235560589"/>
    <n v="5.3120708072638489"/>
    <n v="5.2988160120278138"/>
    <n v="6.5494200706001005"/>
    <n v="9.8050193050193037"/>
    <n v="5.1008645533141204"/>
    <n v="14.617518248175184"/>
    <n v="8.5133495145631066"/>
    <n v="5.6376855498333835"/>
    <n v="5.4805162260368379"/>
    <n v="5.588445929816185"/>
    <n v="5.1976456009913266"/>
    <n v="4.5632878826858754"/>
    <n v="6.2089416058394162"/>
    <n v="5.7411946845568318"/>
    <n v="5.0548976067110782"/>
    <n v="4.0364646220719633"/>
    <n v="4.0076101632502761"/>
    <n v="4.8140950900375694"/>
    <n v="4.0376687988628284"/>
    <n v="6.2923260166751751"/>
    <n v="7.1766710850217761"/>
    <n v="9.9009992598075502"/>
    <n v="7.4773542984105283"/>
    <n v="8.0497104928682397"/>
    <n v="7.8727800737183067"/>
    <n v="6.4187074203645729"/>
    <n v="5.7245406531280221"/>
    <n v="6.4313068453805649"/>
    <n v="6.0444128979922942"/>
    <n v="7.2695677358627186"/>
    <n v="6.7954719550600053"/>
    <n v="6.2733126110124342"/>
    <n v="6.0446115938270006"/>
    <n v="5.1754762927947286"/>
    <n v="4.6698252887177976"/>
    <n v="4.2345814977973566"/>
    <n v="3.8105756358768406"/>
    <n v="3.2166688473112655"/>
    <n v="4.0503975378302126"/>
    <n v="3.4940736119775422"/>
    <n v="3.0402907836372597"/>
    <n v="2.5669174787220923"/>
    <n v="3.8331357829579877"/>
    <n v="3.4190556492411468"/>
    <n v="2.8133787183661392"/>
    <n v="2.1660985435388906"/>
    <n v="1.8949661181026136"/>
    <n v="1.7873738182983496"/>
    <n v="1.5809830781627721"/>
    <n v="1.3306115647392101"/>
    <n v="1.1096411443691088"/>
    <n v="0.93017617585259416"/>
    <n v="0.84993131868131866"/>
    <n v="0.78887036265110466"/>
    <n v="0.81935661259279635"/>
    <n v="0.59910641754671001"/>
    <n v="-8.6956521739130432E-2"/>
    <n v="0.32677165354330712"/>
    <n v="1.37"/>
    <n v="2.1761830704287934"/>
    <n v="2.6873458546765323"/>
    <n v="2.7693779904306219"/>
    <n v="2.7411273486430061"/>
    <n v="2.8322967058281501"/>
    <n v="2.9635881360019289"/>
    <n v="3.2041020510255125"/>
    <n v="3.3204777307788009"/>
    <n v="4.4507219083490268"/>
    <n v="6.3168557536466778"/>
    <n v="9.9668874172185422"/>
    <n v="19.496717724288843"/>
    <n v="0"/>
    <m/>
    <m/>
    <m/>
    <m/>
    <m/>
    <m/>
    <m/>
    <m/>
    <m/>
    <m/>
    <m/>
    <m/>
    <m/>
    <m/>
    <m/>
    <m/>
  </r>
  <r>
    <x v="6"/>
    <x v="6"/>
    <x v="0"/>
    <x v="2"/>
    <x v="3"/>
    <x v="6"/>
    <x v="0"/>
    <x v="4"/>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3"/>
    <x v="8"/>
    <m/>
    <m/>
    <m/>
    <m/>
    <m/>
    <m/>
    <m/>
    <m/>
    <m/>
    <m/>
    <m/>
    <m/>
    <m/>
    <m/>
    <m/>
    <m/>
    <m/>
    <m/>
    <m/>
    <m/>
    <m/>
    <m/>
    <m/>
    <m/>
    <m/>
    <m/>
    <m/>
    <m/>
    <m/>
    <m/>
    <m/>
    <m/>
    <m/>
    <m/>
    <m/>
    <m/>
    <m/>
    <n v="2040"/>
    <n v="0"/>
    <n v="2000"/>
    <n v="2000"/>
    <n v="2000"/>
    <n v="0"/>
    <n v="0"/>
    <n v="2000"/>
    <n v="500"/>
    <n v="1216"/>
    <n v="1623"/>
    <n v="1476"/>
    <n v="1703"/>
    <n v="1000"/>
    <n v="1300"/>
    <n v="1300"/>
    <n v="1300"/>
    <n v="1300"/>
    <n v="1300"/>
    <n v="1300"/>
    <n v="1000"/>
    <n v="1000"/>
    <n v="246"/>
    <n v="1536"/>
    <n v="1000"/>
    <n v="1000"/>
    <n v="0"/>
    <n v="0"/>
    <n v="234"/>
    <n v="1117"/>
    <n v="1062"/>
    <n v="0"/>
    <n v="2000"/>
    <n v="857"/>
    <n v="0"/>
    <n v="1817"/>
    <n v="3000"/>
    <n v="2000"/>
    <n v="2000"/>
    <n v="2040"/>
    <n v="3000"/>
    <n v="1000"/>
    <n v="176"/>
    <n v="1148"/>
    <n v="3591"/>
    <n v="816"/>
    <n v="791"/>
    <n v="791"/>
    <n v="683"/>
    <n v="2991"/>
    <n v="791"/>
    <n v="791"/>
    <n v="683"/>
    <n v="3291"/>
    <n v="791"/>
    <n v="660"/>
    <n v="552"/>
    <n v="1000"/>
    <n v="1000"/>
    <n v="1000"/>
    <n v="1000"/>
    <n v="1000"/>
    <n v="1000"/>
    <n v="1000"/>
    <n v="1000"/>
    <n v="1000"/>
    <n v="1000"/>
    <n v="1000"/>
    <n v="1000"/>
    <n v="1000"/>
    <n v="1000"/>
    <n v="1000"/>
    <n v="1000"/>
    <n v="1000"/>
    <n v="1000"/>
    <n v="1000"/>
    <n v="1000"/>
    <n v="1000"/>
    <n v="1000"/>
    <n v="1000"/>
    <n v="1000"/>
    <n v="1000"/>
    <n v="1000"/>
    <m/>
    <m/>
    <m/>
    <m/>
    <m/>
    <m/>
    <m/>
    <m/>
    <m/>
    <m/>
    <m/>
    <m/>
    <m/>
    <m/>
    <m/>
    <m/>
  </r>
  <r>
    <x v="6"/>
    <x v="6"/>
    <x v="0"/>
    <x v="2"/>
    <x v="3"/>
    <x v="6"/>
    <x v="0"/>
    <x v="4"/>
    <x v="0"/>
    <x v="0"/>
    <x v="3"/>
    <x v="9"/>
    <m/>
    <m/>
    <m/>
    <m/>
    <m/>
    <m/>
    <m/>
    <m/>
    <m/>
    <m/>
    <m/>
    <m/>
    <m/>
    <m/>
    <m/>
    <m/>
    <m/>
    <m/>
    <m/>
    <m/>
    <m/>
    <m/>
    <m/>
    <m/>
    <m/>
    <m/>
    <m/>
    <m/>
    <m/>
    <m/>
    <m/>
    <m/>
    <m/>
    <m/>
    <m/>
    <m/>
    <m/>
    <m/>
    <m/>
    <m/>
    <m/>
    <m/>
    <m/>
    <m/>
    <m/>
    <m/>
    <m/>
    <m/>
    <m/>
    <m/>
    <m/>
    <m/>
    <m/>
    <m/>
    <m/>
    <m/>
    <m/>
    <m/>
    <m/>
    <m/>
    <m/>
    <m/>
    <m/>
    <m/>
    <m/>
    <m/>
    <m/>
    <m/>
    <m/>
    <m/>
    <m/>
    <m/>
    <m/>
    <m/>
    <m/>
    <m/>
    <m/>
    <m/>
    <m/>
    <n v="2987"/>
    <n v="2291"/>
    <n v="2066"/>
    <n v="1734"/>
    <n v="947"/>
    <n v="1250"/>
    <n v="1459"/>
    <n v="1591"/>
    <n v="1507"/>
    <n v="1457"/>
    <n v="1456"/>
    <n v="1632"/>
    <n v="1746"/>
    <n v="1724"/>
    <n v="1558"/>
    <n v="1447"/>
    <n v="1118"/>
    <n v="1269"/>
    <n v="1365"/>
    <n v="1255"/>
    <n v="1191"/>
    <n v="1161"/>
    <n v="1233"/>
    <n v="1161"/>
    <n v="1301"/>
    <n v="1331"/>
    <n v="798"/>
    <n v="207"/>
    <n v="0"/>
    <n v="126"/>
    <n v="939"/>
    <n v="1268"/>
    <n v="1167"/>
    <n v="1001"/>
    <n v="896"/>
    <n v="893"/>
    <n v="833"/>
    <n v="718"/>
    <n v="807"/>
    <n v="747"/>
    <n v="914"/>
    <n v="1088"/>
    <n v="899"/>
    <n v="919"/>
    <n v="834"/>
    <n v="794"/>
    <n v="926"/>
    <n v="1264"/>
    <n v="1198.5999999999999"/>
    <n v="1844"/>
    <n v="2238"/>
    <n v="2581"/>
    <n v="2821"/>
    <n v="2176"/>
    <m/>
    <m/>
    <m/>
  </r>
  <r>
    <x v="6"/>
    <x v="6"/>
    <x v="0"/>
    <x v="2"/>
    <x v="3"/>
    <x v="6"/>
    <x v="0"/>
    <x v="4"/>
    <x v="0"/>
    <x v="0"/>
    <x v="3"/>
    <x v="10"/>
    <m/>
    <m/>
    <m/>
    <m/>
    <m/>
    <m/>
    <m/>
    <m/>
    <m/>
    <m/>
    <m/>
    <m/>
    <m/>
    <m/>
    <m/>
    <m/>
    <m/>
    <m/>
    <m/>
    <m/>
    <m/>
    <m/>
    <m/>
    <m/>
    <m/>
    <m/>
    <m/>
    <m/>
    <m/>
    <m/>
    <m/>
    <m/>
    <m/>
    <m/>
    <m/>
    <m/>
    <m/>
    <m/>
    <m/>
    <m/>
    <m/>
    <m/>
    <m/>
    <m/>
    <m/>
    <m/>
    <m/>
    <m/>
    <m/>
    <m/>
    <m/>
    <m/>
    <m/>
    <m/>
    <m/>
    <m/>
    <m/>
    <m/>
    <n v="8389"/>
    <m/>
    <m/>
    <m/>
    <m/>
    <m/>
    <m/>
    <m/>
    <n v="5681"/>
    <m/>
    <m/>
    <m/>
    <m/>
    <m/>
    <m/>
    <m/>
    <m/>
    <m/>
    <m/>
    <m/>
    <m/>
    <m/>
    <m/>
    <m/>
    <m/>
    <m/>
    <m/>
    <m/>
    <m/>
    <m/>
    <m/>
    <m/>
    <m/>
    <m/>
    <m/>
    <m/>
    <m/>
    <m/>
    <m/>
    <m/>
    <m/>
    <m/>
    <m/>
    <m/>
    <m/>
    <m/>
    <m/>
    <m/>
    <m/>
    <m/>
    <m/>
    <m/>
    <m/>
    <m/>
    <m/>
    <m/>
    <m/>
    <m/>
    <m/>
    <m/>
    <m/>
    <m/>
    <m/>
    <m/>
    <m/>
    <m/>
    <m/>
    <m/>
    <m/>
    <m/>
    <m/>
    <m/>
    <m/>
    <m/>
    <m/>
    <m/>
    <m/>
    <m/>
  </r>
  <r>
    <x v="6"/>
    <x v="6"/>
    <x v="0"/>
    <x v="2"/>
    <x v="3"/>
    <x v="6"/>
    <x v="0"/>
    <x v="4"/>
    <x v="0"/>
    <x v="0"/>
    <x v="3"/>
    <x v="11"/>
    <m/>
    <m/>
    <m/>
    <m/>
    <m/>
    <m/>
    <m/>
    <m/>
    <m/>
    <m/>
    <m/>
    <m/>
    <m/>
    <m/>
    <m/>
    <m/>
    <m/>
    <m/>
    <m/>
    <m/>
    <m/>
    <m/>
    <m/>
    <m/>
    <m/>
    <m/>
    <m/>
    <m/>
    <m/>
    <n v="1"/>
    <n v="1"/>
    <n v="1"/>
    <n v="1"/>
    <n v="1"/>
    <n v="1"/>
    <n v="1"/>
    <n v="1"/>
    <n v="1"/>
    <n v="1"/>
    <n v="1"/>
    <n v="1"/>
    <n v="1"/>
    <n v="1"/>
    <n v="1"/>
    <n v="1"/>
    <n v="1"/>
    <n v="1"/>
    <n v="1"/>
    <n v="1"/>
    <n v="1"/>
    <n v="1"/>
    <n v="1"/>
    <n v="1"/>
    <n v="1"/>
    <n v="0.18720000000000001"/>
    <m/>
    <n v="0.47510000000000002"/>
    <n v="1"/>
    <n v="1"/>
    <n v="1"/>
    <n v="1"/>
    <n v="1"/>
    <n v="1"/>
    <n v="1"/>
    <n v="1"/>
    <n v="1"/>
    <n v="1"/>
    <n v="1"/>
    <n v="1"/>
    <n v="1"/>
    <n v="1"/>
    <n v="1"/>
    <n v="1"/>
    <n v="1"/>
    <n v="1"/>
    <n v="1"/>
    <n v="1"/>
    <n v="1"/>
    <n v="1"/>
    <n v="1"/>
    <n v="1"/>
    <n v="1"/>
    <m/>
    <m/>
    <m/>
    <m/>
    <m/>
    <m/>
    <m/>
    <m/>
    <m/>
    <m/>
    <m/>
    <m/>
    <m/>
    <m/>
    <m/>
    <m/>
    <m/>
    <m/>
    <m/>
    <m/>
    <m/>
    <m/>
    <m/>
    <m/>
    <m/>
    <m/>
    <m/>
    <m/>
    <m/>
    <m/>
    <m/>
    <m/>
    <m/>
    <m/>
    <m/>
    <m/>
    <m/>
    <m/>
    <m/>
    <m/>
    <m/>
    <m/>
    <m/>
    <m/>
    <m/>
    <m/>
    <m/>
    <m/>
    <m/>
    <m/>
    <m/>
    <m/>
    <m/>
    <m/>
  </r>
  <r>
    <x v="6"/>
    <x v="6"/>
    <x v="0"/>
    <x v="2"/>
    <x v="3"/>
    <x v="6"/>
    <x v="0"/>
    <x v="4"/>
    <x v="0"/>
    <x v="0"/>
    <x v="3"/>
    <x v="12"/>
    <m/>
    <m/>
    <m/>
    <m/>
    <m/>
    <m/>
    <m/>
    <m/>
    <m/>
    <m/>
    <m/>
    <m/>
    <m/>
    <m/>
    <m/>
    <m/>
    <m/>
    <m/>
    <m/>
    <m/>
    <m/>
    <m/>
    <m/>
    <m/>
    <m/>
    <m/>
    <m/>
    <m/>
    <m/>
    <m/>
    <m/>
    <m/>
    <m/>
    <m/>
    <m/>
    <m/>
    <m/>
    <m/>
    <m/>
    <m/>
    <m/>
    <m/>
    <s v="\Commit"/>
    <n v="-0.112811588268414"/>
    <n v="-0.112811588268414"/>
    <n v="-0.112811588268414"/>
    <m/>
    <m/>
    <m/>
    <m/>
    <m/>
    <s v="Live RR too low"/>
    <m/>
    <m/>
    <m/>
    <m/>
    <m/>
    <m/>
    <m/>
    <m/>
    <m/>
    <m/>
    <m/>
    <m/>
    <m/>
    <m/>
    <m/>
    <m/>
    <n v="-0.16295212366801701"/>
    <n v="-0.16295212366801701"/>
    <m/>
    <m/>
    <m/>
    <m/>
    <m/>
    <m/>
    <m/>
    <m/>
    <m/>
    <m/>
    <m/>
    <m/>
    <m/>
    <m/>
    <m/>
    <m/>
    <m/>
    <m/>
    <m/>
    <m/>
    <n v="-0.34044953571118602"/>
    <n v="-0.34044953571118602"/>
    <n v="-0.34044953571118602"/>
    <n v="-0.34044953571118602"/>
    <s v="SI: Taking the Q2 SI consensus volume: all 1000 in Q2"/>
    <m/>
    <m/>
    <m/>
    <m/>
    <m/>
    <m/>
    <m/>
    <m/>
    <m/>
    <m/>
    <m/>
    <m/>
    <m/>
    <m/>
    <m/>
    <m/>
    <m/>
    <m/>
    <m/>
    <m/>
    <m/>
    <m/>
    <m/>
    <m/>
    <m/>
    <m/>
    <m/>
    <m/>
    <m/>
    <m/>
    <m/>
    <m/>
    <m/>
    <m/>
    <m/>
    <m/>
    <m/>
    <m/>
    <m/>
    <m/>
    <m/>
  </r>
  <r>
    <x v="6"/>
    <x v="6"/>
    <x v="0"/>
    <x v="2"/>
    <x v="3"/>
    <x v="6"/>
    <x v="0"/>
    <x v="4"/>
    <x v="0"/>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4"/>
    <x v="1"/>
    <n v="5508"/>
    <n v="8692"/>
    <n v="4488"/>
    <n v="10340"/>
    <n v="5970"/>
    <n v="7548"/>
    <n v="6672"/>
    <n v="4284"/>
    <n v="9792"/>
    <n v="11628"/>
    <n v="4080"/>
    <n v="5282"/>
    <n v="8772"/>
    <n v="8124"/>
    <n v="6000"/>
    <n v="1928"/>
    <n v="7018"/>
    <n v="4000"/>
    <n v="4000"/>
    <n v="5000"/>
    <n v="1000"/>
    <n v="18688"/>
    <n v="23858"/>
    <n v="20748"/>
    <n v="20990"/>
    <n v="22896"/>
    <n v="12946"/>
    <n v="10000"/>
    <n v="88492"/>
    <m/>
    <n v="5508"/>
    <m/>
    <m/>
    <n v="4000"/>
    <m/>
    <m/>
    <n v="4692"/>
    <m/>
    <m/>
    <n v="3060"/>
    <m/>
    <n v="1428"/>
    <n v="3200"/>
    <m/>
    <n v="7140"/>
    <m/>
    <n v="934"/>
    <n v="1020"/>
    <n v="4016"/>
    <m/>
    <m/>
    <n v="1020"/>
    <n v="2448"/>
    <n v="1428"/>
    <n v="2652"/>
    <n v="408"/>
    <n v="2040"/>
    <n v="960"/>
    <n v="3264"/>
    <n v="1020"/>
    <n v="2856"/>
    <m/>
    <n v="204"/>
    <n v="204"/>
    <n v="1224"/>
    <n v="5916"/>
    <m/>
    <n v="2652"/>
    <m/>
    <n v="2244"/>
    <n v="4692"/>
    <n v="1020"/>
    <n v="3672"/>
    <n v="2652"/>
    <m/>
    <n v="1224"/>
    <n v="204"/>
    <n v="1224"/>
    <n v="1836"/>
    <n v="1122"/>
    <n v="1100"/>
    <n v="3876"/>
    <n v="2652"/>
    <n v="2040"/>
    <n v="204"/>
    <n v="2652"/>
    <n v="204"/>
    <n v="1800"/>
    <n v="1428"/>
    <n v="2040"/>
    <n v="1428"/>
    <n v="2040"/>
    <n v="2040"/>
    <n v="492"/>
    <m/>
    <m/>
    <n v="1428"/>
    <n v="500"/>
    <n v="1216"/>
    <n v="1623"/>
    <n v="1476"/>
    <n v="1703"/>
    <n v="1000"/>
    <n v="1000"/>
    <n v="1000"/>
    <n v="1000"/>
    <n v="1000"/>
    <n v="1000"/>
    <n v="1000"/>
    <n v="1000"/>
    <n v="1000"/>
    <n v="1000"/>
    <n v="1000"/>
    <n v="1000"/>
    <n v="1000"/>
    <n v="1000"/>
    <n v="1000"/>
    <m/>
    <m/>
    <m/>
    <m/>
    <m/>
    <m/>
    <m/>
    <m/>
    <m/>
    <m/>
    <m/>
    <m/>
    <m/>
    <m/>
    <m/>
    <m/>
    <m/>
    <m/>
    <m/>
  </r>
  <r>
    <x v="6"/>
    <x v="6"/>
    <x v="0"/>
    <x v="2"/>
    <x v="3"/>
    <x v="6"/>
    <x v="0"/>
    <x v="4"/>
    <x v="0"/>
    <x v="0"/>
    <x v="4"/>
    <x v="2"/>
    <n v="7233"/>
    <n v="9066"/>
    <n v="6747"/>
    <n v="5728"/>
    <n v="6825"/>
    <n v="5853"/>
    <n v="5693"/>
    <n v="7226"/>
    <n v="4145"/>
    <n v="5181"/>
    <n v="8047"/>
    <n v="12609"/>
    <n v="6236"/>
    <n v="8524"/>
    <n v="7032"/>
    <n v="6477"/>
    <n v="5900"/>
    <n v="4400"/>
    <n v="4300"/>
    <n v="5000"/>
    <n v="1000"/>
    <n v="23046"/>
    <n v="18406"/>
    <n v="17064"/>
    <n v="25837"/>
    <n v="21792"/>
    <n v="16777"/>
    <n v="10300"/>
    <n v="83099"/>
    <n v="1805"/>
    <n v="1747"/>
    <n v="1888"/>
    <n v="1793"/>
    <n v="1940"/>
    <n v="1871"/>
    <n v="1664"/>
    <n v="1871"/>
    <n v="1720"/>
    <n v="1684"/>
    <n v="1860"/>
    <n v="1696"/>
    <n v="1507"/>
    <n v="1536"/>
    <n v="1293"/>
    <n v="1328"/>
    <n v="1571"/>
    <n v="1314"/>
    <n v="1448"/>
    <n v="1304"/>
    <n v="1339"/>
    <n v="1420"/>
    <n v="1487"/>
    <n v="1514"/>
    <n v="1442"/>
    <n v="1410"/>
    <n v="1361"/>
    <n v="1645"/>
    <n v="1415"/>
    <n v="1272"/>
    <n v="1406"/>
    <n v="1297"/>
    <n v="1442"/>
    <n v="1540"/>
    <n v="1541"/>
    <n v="1233"/>
    <n v="1061"/>
    <n v="920"/>
    <n v="931"/>
    <n v="960"/>
    <n v="1025"/>
    <n v="1024"/>
    <n v="956"/>
    <n v="1216"/>
    <n v="1330"/>
    <n v="1701"/>
    <n v="2279"/>
    <n v="2737"/>
    <n v="2964"/>
    <n v="3643"/>
    <n v="3472"/>
    <n v="2530"/>
    <n v="2154"/>
    <n v="1849"/>
    <n v="984"/>
    <n v="1249"/>
    <n v="1595"/>
    <n v="1875"/>
    <n v="1671"/>
    <n v="1700"/>
    <n v="1683"/>
    <n v="1814"/>
    <n v="1707"/>
    <n v="1724"/>
    <n v="1787"/>
    <n v="1929"/>
    <n v="1548"/>
    <n v="1500"/>
    <n v="1500"/>
    <n v="1500"/>
    <n v="1100"/>
    <n v="1100"/>
    <n v="1100"/>
    <n v="1100"/>
    <n v="1100"/>
    <n v="1100"/>
    <n v="1100"/>
    <n v="1100"/>
    <n v="1100"/>
    <n v="1100"/>
    <n v="1100"/>
    <n v="1000"/>
    <n v="1000"/>
    <n v="1000"/>
    <n v="1000"/>
    <n v="1000"/>
    <n v="1000"/>
    <n v="1000"/>
    <m/>
    <m/>
    <m/>
    <m/>
    <m/>
    <m/>
    <m/>
    <m/>
    <m/>
    <m/>
    <m/>
    <m/>
    <m/>
    <m/>
    <m/>
    <m/>
    <m/>
    <m/>
    <m/>
  </r>
  <r>
    <x v="6"/>
    <x v="6"/>
    <x v="0"/>
    <x v="2"/>
    <x v="3"/>
    <x v="6"/>
    <x v="0"/>
    <x v="4"/>
    <x v="0"/>
    <x v="0"/>
    <x v="4"/>
    <x v="3"/>
    <n v="1973"/>
    <n v="2119"/>
    <n v="3422"/>
    <n v="3720"/>
    <n v="7023"/>
    <n v="8077"/>
    <n v="11346"/>
    <n v="6833"/>
    <n v="10704"/>
    <n v="15789"/>
    <n v="12449"/>
    <n v="5138"/>
    <n v="6587"/>
    <n v="6272"/>
    <n v="5392"/>
    <n v="4952"/>
    <n v="6070"/>
    <n v="5670"/>
    <n v="5370"/>
    <n v="5370"/>
    <n v="5370"/>
    <n v="3422"/>
    <n v="8077"/>
    <n v="10704"/>
    <n v="5138"/>
    <n v="5392"/>
    <n v="5670"/>
    <n v="5370"/>
    <n v="5392"/>
    <n v="2864"/>
    <n v="9580"/>
    <n v="3580"/>
    <n v="1973"/>
    <n v="7948"/>
    <n v="2646"/>
    <n v="2945"/>
    <n v="7097"/>
    <n v="2119"/>
    <n v="3605"/>
    <n v="5281"/>
    <n v="1203"/>
    <n v="3422"/>
    <n v="4720"/>
    <n v="1808"/>
    <n v="9744"/>
    <n v="3720"/>
    <n v="6674"/>
    <n v="7063"/>
    <n v="8770"/>
    <n v="6386"/>
    <n v="7023"/>
    <n v="7377"/>
    <n v="7257"/>
    <n v="7363"/>
    <n v="8077"/>
    <n v="5936"/>
    <n v="6953"/>
    <n v="7199"/>
    <n v="11346"/>
    <n v="7434"/>
    <n v="9075"/>
    <n v="7717"/>
    <n v="7347"/>
    <n v="6833"/>
    <n v="13422"/>
    <n v="16575"/>
    <n v="4993"/>
    <n v="10704"/>
    <n v="7703"/>
    <n v="10831"/>
    <n v="18732"/>
    <n v="11551"/>
    <n v="15789"/>
    <n v="18126"/>
    <n v="15193"/>
    <n v="15589"/>
    <n v="12449"/>
    <n v="11944"/>
    <n v="10487"/>
    <n v="8259"/>
    <n v="5138"/>
    <n v="8130"/>
    <n v="5071"/>
    <n v="5192"/>
    <n v="6587"/>
    <n v="5378"/>
    <n v="5750"/>
    <n v="6894"/>
    <n v="5975"/>
    <n v="6272"/>
    <n v="5814"/>
    <n v="6622"/>
    <n v="6967"/>
    <n v="5392"/>
    <n v="3837"/>
    <n v="2556"/>
    <n v="5952"/>
    <n v="4952"/>
    <n v="4668"/>
    <n v="5191"/>
    <n v="5567"/>
    <n v="6170"/>
    <n v="6070"/>
    <n v="5970"/>
    <n v="5870"/>
    <n v="5770"/>
    <n v="5670"/>
    <n v="5570"/>
    <n v="5470"/>
    <n v="5370"/>
    <n v="5370"/>
    <n v="5370"/>
    <n v="5370"/>
    <n v="5370"/>
    <n v="5370"/>
    <n v="5370"/>
    <n v="5370"/>
    <n v="5370"/>
    <n v="5370"/>
    <n v="5370"/>
    <m/>
    <m/>
    <m/>
    <m/>
    <m/>
    <m/>
    <m/>
    <m/>
    <m/>
    <m/>
    <m/>
    <m/>
    <m/>
    <m/>
    <m/>
    <m/>
  </r>
  <r>
    <x v="6"/>
    <x v="6"/>
    <x v="0"/>
    <x v="2"/>
    <x v="3"/>
    <x v="6"/>
    <x v="0"/>
    <x v="4"/>
    <x v="0"/>
    <x v="0"/>
    <x v="4"/>
    <x v="4"/>
    <n v="1.1000000000000001"/>
    <n v="1.3"/>
    <n v="2.4"/>
    <n v="2.7"/>
    <n v="4.9000000000000004"/>
    <n v="5.7"/>
    <n v="7.9"/>
    <n v="6.7"/>
    <n v="10.3"/>
    <n v="7.2"/>
    <n v="4.2"/>
    <n v="3.3"/>
    <n v="3.9"/>
    <n v="3.5"/>
    <n v="3.4"/>
    <n v="4.2"/>
    <n v="5.5"/>
    <n v="5.3"/>
    <n v="5.4"/>
    <n v="26.9"/>
    <m/>
    <n v="2.4"/>
    <n v="5.7"/>
    <n v="10.3"/>
    <n v="3.3"/>
    <n v="3.4"/>
    <n v="5.3"/>
    <m/>
    <n v="3.4"/>
    <n v="1.5"/>
    <n v="5.2"/>
    <n v="2"/>
    <n v="1.1000000000000001"/>
    <n v="4.5"/>
    <n v="1.5"/>
    <n v="1.7"/>
    <n v="4.2"/>
    <n v="1.3"/>
    <n v="2.2999999999999998"/>
    <n v="3.6"/>
    <n v="0.8"/>
    <n v="2.4"/>
    <n v="3.4"/>
    <n v="1.3"/>
    <n v="7"/>
    <n v="2.7"/>
    <n v="4.8"/>
    <n v="5"/>
    <n v="6.1"/>
    <n v="4.4000000000000004"/>
    <n v="4.9000000000000004"/>
    <n v="5"/>
    <n v="5"/>
    <n v="5.2"/>
    <n v="5.7"/>
    <n v="4.2"/>
    <n v="5.0999999999999996"/>
    <n v="5.2"/>
    <n v="7.9"/>
    <n v="5.3"/>
    <n v="6.7"/>
    <n v="6.1"/>
    <n v="6.5"/>
    <n v="6.7"/>
    <n v="13.7"/>
    <n v="17.100000000000001"/>
    <n v="5.0999999999999996"/>
    <n v="10.3"/>
    <n v="6.9"/>
    <n v="8.6999999999999993"/>
    <n v="12.5"/>
    <n v="6.2"/>
    <n v="7.2"/>
    <n v="6.8"/>
    <n v="5"/>
    <n v="5.0999999999999996"/>
    <n v="4.2"/>
    <n v="4.4000000000000004"/>
    <n v="4.8"/>
    <n v="4.7"/>
    <n v="3.3"/>
    <n v="5.4"/>
    <n v="3.4"/>
    <n v="3.2"/>
    <n v="3.9"/>
    <n v="3.1"/>
    <n v="3.4"/>
    <n v="4"/>
    <n v="3.4"/>
    <n v="3.5"/>
    <n v="3.3"/>
    <n v="3.9"/>
    <n v="4.2"/>
    <n v="3.4"/>
    <n v="2.7"/>
    <n v="1.9"/>
    <n v="4.7"/>
    <n v="4.2"/>
    <n v="4.2"/>
    <n v="4.7"/>
    <n v="5.0999999999999996"/>
    <n v="5.6"/>
    <n v="5.5"/>
    <n v="5.4"/>
    <n v="5.3"/>
    <n v="5.3"/>
    <n v="5.3"/>
    <n v="5.4"/>
    <n v="5.4"/>
    <n v="5.4"/>
    <n v="5.4"/>
    <n v="5.4"/>
    <n v="6.7"/>
    <n v="9"/>
    <n v="13.4"/>
    <n v="26.9"/>
    <m/>
    <m/>
    <m/>
    <m/>
    <m/>
    <m/>
    <m/>
    <m/>
    <m/>
    <m/>
    <m/>
    <m/>
    <m/>
    <m/>
    <m/>
    <m/>
    <m/>
    <m/>
    <m/>
    <m/>
  </r>
  <r>
    <x v="6"/>
    <x v="6"/>
    <x v="0"/>
    <x v="2"/>
    <x v="3"/>
    <x v="6"/>
    <x v="0"/>
    <x v="4"/>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0"/>
    <x v="0"/>
    <x v="5"/>
    <x v="1"/>
    <n v="6936"/>
    <n v="8000"/>
    <n v="5000"/>
    <n v="4488"/>
    <n v="7562"/>
    <n v="11424"/>
    <n v="5036"/>
    <n v="7344"/>
    <m/>
    <n v="22032"/>
    <n v="2652"/>
    <n v="6936"/>
    <n v="5508"/>
    <n v="8692"/>
    <n v="4488"/>
    <n v="10340"/>
    <n v="5970"/>
    <n v="7548"/>
    <n v="6672"/>
    <n v="4284"/>
    <n v="9792"/>
    <n v="19936"/>
    <n v="23474"/>
    <n v="12380"/>
    <n v="31620"/>
    <n v="18688"/>
    <n v="23858"/>
    <n v="20748"/>
    <n v="86162"/>
    <n v="6936"/>
    <m/>
    <m/>
    <m/>
    <m/>
    <m/>
    <n v="2040"/>
    <n v="5960"/>
    <m/>
    <n v="5000"/>
    <m/>
    <m/>
    <m/>
    <n v="4488"/>
    <m/>
    <m/>
    <m/>
    <n v="4488"/>
    <m/>
    <n v="3074"/>
    <m/>
    <m/>
    <m/>
    <n v="11220"/>
    <n v="204"/>
    <m/>
    <m/>
    <m/>
    <n v="5036"/>
    <m/>
    <n v="7344"/>
    <m/>
    <m/>
    <m/>
    <m/>
    <m/>
    <m/>
    <m/>
    <m/>
    <n v="10200"/>
    <n v="3060"/>
    <m/>
    <m/>
    <n v="8772"/>
    <m/>
    <m/>
    <n v="2652"/>
    <m/>
    <m/>
    <m/>
    <n v="6936"/>
    <m/>
    <m/>
    <n v="5508"/>
    <m/>
    <m/>
    <n v="4000"/>
    <m/>
    <m/>
    <n v="4692"/>
    <m/>
    <m/>
    <n v="3060"/>
    <m/>
    <n v="1428"/>
    <n v="3200"/>
    <m/>
    <n v="7140"/>
    <m/>
    <n v="934"/>
    <n v="1020"/>
    <n v="4016"/>
    <m/>
    <m/>
    <n v="1020"/>
    <n v="2448"/>
    <n v="1428"/>
    <n v="2652"/>
    <n v="408"/>
    <n v="2040"/>
    <n v="960"/>
    <n v="3264"/>
    <n v="1020"/>
    <n v="2856"/>
    <m/>
    <n v="204"/>
    <n v="204"/>
    <n v="1224"/>
    <n v="5916"/>
    <m/>
    <n v="2652"/>
    <m/>
    <m/>
    <m/>
    <m/>
    <m/>
    <m/>
    <m/>
    <m/>
    <m/>
    <m/>
    <m/>
    <m/>
    <m/>
    <m/>
    <m/>
    <m/>
  </r>
  <r>
    <x v="6"/>
    <x v="6"/>
    <x v="0"/>
    <x v="2"/>
    <x v="3"/>
    <x v="6"/>
    <x v="0"/>
    <x v="4"/>
    <x v="0"/>
    <x v="0"/>
    <x v="5"/>
    <x v="2"/>
    <n v="10612"/>
    <n v="4215"/>
    <n v="6731"/>
    <n v="4914"/>
    <n v="5617"/>
    <n v="5164"/>
    <n v="5793"/>
    <n v="8469"/>
    <n v="5275"/>
    <n v="6426"/>
    <n v="8984"/>
    <n v="11242"/>
    <n v="7233"/>
    <n v="9066"/>
    <n v="6747"/>
    <n v="5728"/>
    <n v="6825"/>
    <n v="5853"/>
    <n v="5693"/>
    <n v="7226"/>
    <n v="4145"/>
    <n v="21558"/>
    <n v="15695"/>
    <n v="19537"/>
    <n v="26652"/>
    <n v="23046"/>
    <n v="18406"/>
    <n v="17064"/>
    <n v="84930"/>
    <n v="2553"/>
    <n v="2805"/>
    <n v="2691"/>
    <n v="2563"/>
    <n v="2188"/>
    <n v="373"/>
    <n v="199"/>
    <n v="599"/>
    <n v="856"/>
    <n v="1619"/>
    <n v="1758"/>
    <n v="1845"/>
    <n v="1509"/>
    <n v="1343"/>
    <n v="1284"/>
    <n v="1213"/>
    <n v="1074"/>
    <n v="1129"/>
    <n v="1069"/>
    <n v="1095"/>
    <n v="1188"/>
    <n v="1136"/>
    <n v="1527"/>
    <n v="1207"/>
    <n v="1277"/>
    <n v="1153"/>
    <n v="1181"/>
    <n v="1571"/>
    <n v="1330"/>
    <n v="1711"/>
    <n v="1702"/>
    <n v="1676"/>
    <n v="1636"/>
    <n v="1686"/>
    <n v="1769"/>
    <n v="1519"/>
    <n v="1453"/>
    <n v="1233"/>
    <n v="1070"/>
    <n v="1156"/>
    <n v="1371"/>
    <n v="1059"/>
    <n v="1348"/>
    <n v="1492"/>
    <n v="1634"/>
    <n v="1850"/>
    <n v="2369"/>
    <n v="3131"/>
    <n v="3191"/>
    <n v="3724"/>
    <n v="2724"/>
    <n v="1603"/>
    <n v="1805"/>
    <n v="1747"/>
    <n v="1888"/>
    <n v="1793"/>
    <n v="1940"/>
    <n v="1871"/>
    <n v="1664"/>
    <n v="1871"/>
    <n v="1720"/>
    <n v="1684"/>
    <n v="1860"/>
    <n v="1696"/>
    <n v="1507"/>
    <n v="1536"/>
    <n v="1293"/>
    <n v="1328"/>
    <n v="1571"/>
    <n v="1314"/>
    <n v="1448"/>
    <n v="1304"/>
    <n v="1339"/>
    <n v="1420"/>
    <n v="1487"/>
    <n v="1514"/>
    <n v="1442"/>
    <n v="1410"/>
    <n v="1361"/>
    <n v="1645"/>
    <n v="1415"/>
    <n v="1272"/>
    <n v="1406"/>
    <n v="1297"/>
    <n v="1442"/>
    <n v="1540"/>
    <n v="1541"/>
    <n v="1233"/>
    <n v="1061"/>
    <n v="920"/>
    <n v="931"/>
    <m/>
    <m/>
    <m/>
    <m/>
    <m/>
    <m/>
    <m/>
    <m/>
    <m/>
    <m/>
    <m/>
    <m/>
    <m/>
    <m/>
    <m/>
    <m/>
  </r>
  <r>
    <x v="6"/>
    <x v="6"/>
    <x v="0"/>
    <x v="2"/>
    <x v="3"/>
    <x v="6"/>
    <x v="0"/>
    <x v="4"/>
    <x v="0"/>
    <x v="0"/>
    <x v="5"/>
    <x v="3"/>
    <n v="3017"/>
    <n v="1959"/>
    <n v="2809"/>
    <n v="2780"/>
    <n v="3375"/>
    <n v="6711"/>
    <n v="10087"/>
    <n v="9615"/>
    <n v="4058"/>
    <n v="14414"/>
    <n v="9456"/>
    <n v="6753"/>
    <n v="1973"/>
    <n v="2119"/>
    <n v="3422"/>
    <n v="3720"/>
    <n v="7023"/>
    <n v="8077"/>
    <n v="11346"/>
    <n v="6833"/>
    <n v="10704"/>
    <n v="2809"/>
    <n v="6711"/>
    <n v="4058"/>
    <n v="6753"/>
    <n v="3422"/>
    <n v="8077"/>
    <n v="10704"/>
    <n v="3422"/>
    <n v="7055"/>
    <n v="6596"/>
    <n v="4009"/>
    <n v="3017"/>
    <n v="865"/>
    <n v="623"/>
    <n v="2409"/>
    <n v="7882"/>
    <n v="1959"/>
    <n v="10344"/>
    <n v="8640"/>
    <n v="3347"/>
    <n v="2809"/>
    <n v="6067"/>
    <n v="4859"/>
    <n v="3739"/>
    <n v="2780"/>
    <n v="6261"/>
    <n v="3499"/>
    <n v="5545"/>
    <n v="4420"/>
    <n v="3375"/>
    <n v="3549"/>
    <n v="13630"/>
    <n v="12632"/>
    <n v="6711"/>
    <n v="8343"/>
    <n v="7435"/>
    <n v="11456"/>
    <n v="10087"/>
    <n v="10859"/>
    <n v="9398"/>
    <n v="12956"/>
    <n v="11156"/>
    <n v="9615"/>
    <n v="7758"/>
    <n v="6273"/>
    <n v="5115"/>
    <n v="4058"/>
    <n v="13165"/>
    <n v="20548"/>
    <n v="19601"/>
    <n v="7076"/>
    <n v="14414"/>
    <n v="23075"/>
    <n v="21276"/>
    <n v="12430"/>
    <n v="9456"/>
    <n v="8393"/>
    <n v="5505"/>
    <n v="9804"/>
    <n v="6753"/>
    <n v="2864"/>
    <n v="9580"/>
    <n v="3580"/>
    <n v="1973"/>
    <n v="7948"/>
    <n v="2646"/>
    <n v="2945"/>
    <n v="7097"/>
    <n v="2119"/>
    <n v="3605"/>
    <n v="5281"/>
    <n v="1203"/>
    <n v="3422"/>
    <n v="4720"/>
    <n v="1808"/>
    <n v="9744"/>
    <n v="3720"/>
    <n v="6674"/>
    <n v="7063"/>
    <n v="8770"/>
    <n v="6386"/>
    <n v="7023"/>
    <n v="7377"/>
    <n v="7257"/>
    <n v="7363"/>
    <n v="8077"/>
    <n v="5936"/>
    <n v="6953"/>
    <n v="7199"/>
    <n v="11346"/>
    <n v="7434"/>
    <n v="9075"/>
    <n v="7717"/>
    <n v="7347"/>
    <n v="6833"/>
    <n v="13422"/>
    <n v="16575"/>
    <n v="4993"/>
    <n v="10704"/>
    <m/>
    <m/>
    <m/>
    <m/>
    <m/>
    <m/>
    <m/>
    <m/>
    <m/>
    <m/>
    <m/>
    <m/>
    <m/>
    <m/>
    <m/>
    <m/>
  </r>
  <r>
    <x v="6"/>
    <x v="6"/>
    <x v="0"/>
    <x v="2"/>
    <x v="3"/>
    <x v="6"/>
    <x v="0"/>
    <x v="4"/>
    <x v="0"/>
    <x v="0"/>
    <x v="5"/>
    <x v="4"/>
    <n v="3.6"/>
    <n v="1.2"/>
    <n v="2.2999999999999998"/>
    <n v="2.5"/>
    <n v="2.7"/>
    <n v="4.5"/>
    <n v="6"/>
    <n v="7.5"/>
    <n v="3.2"/>
    <n v="5.9"/>
    <n v="3.6"/>
    <n v="3.7"/>
    <n v="1.1000000000000001"/>
    <n v="1.3"/>
    <n v="2.4"/>
    <n v="2.7"/>
    <n v="4.9000000000000004"/>
    <n v="5.7"/>
    <n v="7.9"/>
    <n v="8.1999999999999993"/>
    <m/>
    <n v="2.2999999999999998"/>
    <n v="4.5"/>
    <n v="3.2"/>
    <n v="3.7"/>
    <n v="2.4"/>
    <n v="5.7"/>
    <m/>
    <n v="2.4"/>
    <n v="3.3"/>
    <n v="4.0999999999999996"/>
    <n v="3.4"/>
    <n v="3.6"/>
    <n v="1.2"/>
    <n v="0.6"/>
    <n v="1.8"/>
    <n v="5.2"/>
    <n v="1.2"/>
    <n v="6.7"/>
    <n v="6"/>
    <n v="2.6"/>
    <n v="2.2999999999999998"/>
    <n v="5.3"/>
    <n v="4.4000000000000004"/>
    <n v="3.4"/>
    <n v="2.5"/>
    <n v="5.2"/>
    <n v="2.8"/>
    <n v="4.4000000000000004"/>
    <n v="3.5"/>
    <n v="2.7"/>
    <n v="2.8"/>
    <n v="10.5"/>
    <n v="9.1"/>
    <n v="4.5"/>
    <n v="5.2"/>
    <n v="4.5999999999999996"/>
    <n v="6.8"/>
    <n v="6"/>
    <n v="6.6"/>
    <n v="5.8"/>
    <n v="8.5"/>
    <n v="7.9"/>
    <n v="7.5"/>
    <n v="6.2"/>
    <n v="5.3"/>
    <n v="4.3"/>
    <n v="3.2"/>
    <n v="9.5"/>
    <n v="13.9"/>
    <n v="11.3"/>
    <n v="3.4"/>
    <n v="5.9"/>
    <n v="8.1"/>
    <n v="7"/>
    <n v="4.3"/>
    <n v="3.6"/>
    <n v="3.6"/>
    <n v="2.8"/>
    <n v="5.5"/>
    <n v="3.7"/>
    <n v="1.5"/>
    <n v="5.2"/>
    <n v="2"/>
    <n v="1.1000000000000001"/>
    <n v="4.5"/>
    <n v="1.5"/>
    <n v="1.7"/>
    <n v="4.2"/>
    <n v="1.3"/>
    <n v="2.2999999999999998"/>
    <n v="3.6"/>
    <n v="0.8"/>
    <n v="2.4"/>
    <n v="3.4"/>
    <n v="1.3"/>
    <n v="7"/>
    <n v="2.7"/>
    <n v="4.8"/>
    <n v="5"/>
    <n v="6.1"/>
    <n v="4.4000000000000004"/>
    <n v="4.9000000000000004"/>
    <n v="5"/>
    <n v="5"/>
    <n v="5.2"/>
    <n v="5.7"/>
    <n v="4.2"/>
    <n v="5.0999999999999996"/>
    <n v="5.2"/>
    <n v="7.9"/>
    <n v="5.3"/>
    <n v="6.7"/>
    <n v="6.1"/>
    <n v="6.5"/>
    <n v="8.1999999999999993"/>
    <n v="23"/>
    <n v="44.8"/>
    <n v="26.8"/>
    <m/>
    <m/>
    <m/>
    <m/>
    <m/>
    <m/>
    <m/>
    <m/>
    <m/>
    <m/>
    <m/>
    <m/>
    <m/>
    <m/>
    <m/>
    <m/>
    <m/>
  </r>
  <r>
    <x v="7"/>
    <x v="7"/>
    <x v="0"/>
    <x v="2"/>
    <x v="3"/>
    <x v="7"/>
    <x v="0"/>
    <x v="5"/>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0"/>
    <x v="1"/>
    <m/>
    <m/>
    <m/>
    <n v="403"/>
    <n v="476"/>
    <n v="386"/>
    <n v="388"/>
    <n v="409"/>
    <n v="319"/>
    <n v="369"/>
    <n v="301"/>
    <n v="301"/>
    <n v="466"/>
    <n v="369"/>
    <n v="369"/>
    <m/>
    <m/>
    <m/>
    <m/>
    <m/>
    <m/>
    <m/>
    <n v="1265"/>
    <n v="1116"/>
    <n v="971"/>
    <n v="1204"/>
    <m/>
    <m/>
    <n v="4556"/>
    <m/>
    <m/>
    <m/>
    <m/>
    <m/>
    <m/>
    <m/>
    <m/>
    <m/>
    <m/>
    <m/>
    <m/>
    <m/>
    <n v="92"/>
    <n v="99"/>
    <n v="102"/>
    <n v="110"/>
    <n v="114"/>
    <n v="87"/>
    <n v="115"/>
    <n v="80"/>
    <n v="80"/>
    <n v="101"/>
    <n v="85"/>
    <n v="101"/>
    <n v="99"/>
    <n v="101"/>
    <n v="108"/>
    <n v="107"/>
    <n v="72"/>
    <n v="65"/>
    <n v="75"/>
    <n v="84"/>
    <n v="100"/>
    <n v="85"/>
    <n v="76"/>
    <n v="85"/>
    <n v="93"/>
    <n v="65"/>
    <n v="67"/>
    <n v="81"/>
    <n v="72"/>
    <n v="88"/>
    <n v="61"/>
    <n v="80"/>
    <n v="80"/>
    <n v="80"/>
    <n v="61"/>
    <n v="80"/>
    <n v="80"/>
    <n v="80"/>
    <n v="61"/>
    <n v="97"/>
    <n v="97"/>
    <n v="97"/>
    <n v="97"/>
    <n v="78"/>
    <n v="97"/>
    <n v="97"/>
    <n v="97"/>
    <n v="78"/>
    <n v="97"/>
    <n v="97"/>
    <n v="97"/>
    <n v="78"/>
    <m/>
    <m/>
    <m/>
    <m/>
    <m/>
    <m/>
    <m/>
    <m/>
    <m/>
    <m/>
    <m/>
    <m/>
    <m/>
    <m/>
    <m/>
    <m/>
    <m/>
    <m/>
    <m/>
    <m/>
    <m/>
    <m/>
    <m/>
    <m/>
    <m/>
    <m/>
    <m/>
    <m/>
    <m/>
    <m/>
    <m/>
    <m/>
    <m/>
    <m/>
    <m/>
    <m/>
    <m/>
    <m/>
    <m/>
    <m/>
    <m/>
    <m/>
  </r>
  <r>
    <x v="7"/>
    <x v="7"/>
    <x v="0"/>
    <x v="2"/>
    <x v="3"/>
    <x v="7"/>
    <x v="0"/>
    <x v="5"/>
    <x v="0"/>
    <x v="0"/>
    <x v="0"/>
    <x v="2"/>
    <m/>
    <m/>
    <m/>
    <n v="422"/>
    <n v="495"/>
    <n v="405"/>
    <n v="407"/>
    <n v="428"/>
    <n v="338"/>
    <n v="388"/>
    <n v="320"/>
    <n v="320"/>
    <n v="485"/>
    <n v="388"/>
    <n v="388"/>
    <m/>
    <m/>
    <m/>
    <m/>
    <m/>
    <m/>
    <m/>
    <n v="1322"/>
    <n v="1173"/>
    <n v="1028"/>
    <n v="1261"/>
    <m/>
    <m/>
    <n v="4784"/>
    <m/>
    <m/>
    <m/>
    <m/>
    <m/>
    <m/>
    <m/>
    <m/>
    <m/>
    <m/>
    <m/>
    <m/>
    <m/>
    <n v="92"/>
    <n v="99"/>
    <n v="102"/>
    <n v="129"/>
    <n v="114"/>
    <n v="87"/>
    <n v="115"/>
    <n v="80"/>
    <n v="99"/>
    <n v="101"/>
    <n v="85"/>
    <n v="101"/>
    <n v="118"/>
    <n v="101"/>
    <n v="108"/>
    <n v="107"/>
    <n v="91"/>
    <n v="65"/>
    <n v="75"/>
    <n v="84"/>
    <n v="100"/>
    <n v="104"/>
    <n v="76"/>
    <n v="85"/>
    <n v="93"/>
    <n v="84"/>
    <n v="67"/>
    <n v="81"/>
    <n v="72"/>
    <n v="88"/>
    <n v="80"/>
    <n v="80"/>
    <n v="80"/>
    <n v="80"/>
    <n v="80"/>
    <n v="80"/>
    <n v="80"/>
    <n v="80"/>
    <n v="80"/>
    <n v="97"/>
    <n v="97"/>
    <n v="97"/>
    <n v="97"/>
    <n v="97"/>
    <n v="97"/>
    <n v="97"/>
    <n v="97"/>
    <n v="97"/>
    <n v="97"/>
    <n v="97"/>
    <n v="97"/>
    <n v="97"/>
    <m/>
    <m/>
    <m/>
    <m/>
    <m/>
    <m/>
    <m/>
    <m/>
    <m/>
    <m/>
    <m/>
    <m/>
    <m/>
    <m/>
    <m/>
    <m/>
    <m/>
    <m/>
    <m/>
    <m/>
    <m/>
    <m/>
    <m/>
    <m/>
    <m/>
    <m/>
    <m/>
    <m/>
    <m/>
    <m/>
    <m/>
    <m/>
    <m/>
    <m/>
    <m/>
    <m/>
    <m/>
    <m/>
    <m/>
    <m/>
    <m/>
    <m/>
  </r>
  <r>
    <x v="7"/>
    <x v="7"/>
    <x v="0"/>
    <x v="2"/>
    <x v="3"/>
    <x v="7"/>
    <x v="0"/>
    <x v="5"/>
    <x v="0"/>
    <x v="0"/>
    <x v="0"/>
    <x v="3"/>
    <m/>
    <m/>
    <m/>
    <n v="1604"/>
    <n v="1584"/>
    <n v="1565"/>
    <n v="1545"/>
    <n v="1525"/>
    <n v="1507"/>
    <n v="1487"/>
    <n v="1466"/>
    <n v="1445"/>
    <n v="1424"/>
    <n v="1403"/>
    <n v="1383"/>
    <n v="1383"/>
    <n v="1383"/>
    <m/>
    <m/>
    <m/>
    <m/>
    <m/>
    <n v="1565"/>
    <n v="1507"/>
    <n v="1445"/>
    <n v="1383"/>
    <n v="1383"/>
    <m/>
    <n v="1383"/>
    <m/>
    <m/>
    <m/>
    <m/>
    <m/>
    <m/>
    <m/>
    <m/>
    <m/>
    <m/>
    <m/>
    <m/>
    <m/>
    <n v="1623"/>
    <n v="1623"/>
    <n v="1623"/>
    <n v="1604"/>
    <n v="1603"/>
    <n v="1603"/>
    <n v="1603"/>
    <n v="1603"/>
    <n v="1584"/>
    <n v="1584"/>
    <n v="1585"/>
    <n v="1584"/>
    <n v="1565"/>
    <n v="1565"/>
    <n v="1565"/>
    <n v="1565"/>
    <n v="1545"/>
    <n v="1545"/>
    <n v="1545"/>
    <n v="1545"/>
    <n v="1544"/>
    <n v="1525"/>
    <n v="1525"/>
    <n v="1526"/>
    <n v="1526"/>
    <n v="1507"/>
    <n v="1507"/>
    <n v="1507"/>
    <n v="1507"/>
    <n v="1507"/>
    <n v="1487"/>
    <n v="1487"/>
    <n v="1486"/>
    <n v="1486"/>
    <n v="1466"/>
    <n v="1466"/>
    <n v="1465"/>
    <n v="1465"/>
    <n v="1445"/>
    <n v="1445"/>
    <n v="1445"/>
    <n v="1444"/>
    <n v="1444"/>
    <n v="1424"/>
    <n v="1424"/>
    <n v="1423"/>
    <n v="1423"/>
    <n v="1403"/>
    <n v="1403"/>
    <n v="1403"/>
    <n v="1402"/>
    <n v="1383"/>
    <n v="1383"/>
    <n v="1383"/>
    <n v="1383"/>
    <n v="1383"/>
    <n v="1383"/>
    <n v="1383"/>
    <n v="1383"/>
    <n v="1383"/>
    <n v="1383"/>
    <m/>
    <m/>
    <m/>
    <m/>
    <m/>
    <m/>
    <m/>
    <m/>
    <m/>
    <m/>
    <m/>
    <m/>
    <m/>
    <m/>
    <m/>
    <m/>
    <m/>
    <m/>
    <m/>
    <m/>
    <m/>
    <m/>
    <m/>
    <m/>
    <m/>
    <m/>
    <m/>
    <m/>
    <m/>
    <m/>
    <m/>
    <m/>
    <m/>
  </r>
  <r>
    <x v="7"/>
    <x v="7"/>
    <x v="0"/>
    <x v="2"/>
    <x v="3"/>
    <x v="7"/>
    <x v="0"/>
    <x v="5"/>
    <x v="0"/>
    <x v="0"/>
    <x v="0"/>
    <x v="4"/>
    <m/>
    <m/>
    <m/>
    <n v="16.2"/>
    <n v="15.7"/>
    <n v="16.600000000000001"/>
    <n v="18"/>
    <n v="18.8"/>
    <n v="19.399999999999999"/>
    <n v="18.600000000000001"/>
    <n v="17.600000000000001"/>
    <n v="14.9"/>
    <n v="14.7"/>
    <n v="18.100000000000001"/>
    <m/>
    <m/>
    <m/>
    <m/>
    <m/>
    <m/>
    <m/>
    <m/>
    <n v="16.600000000000001"/>
    <n v="19.399999999999999"/>
    <n v="14.9"/>
    <m/>
    <m/>
    <m/>
    <m/>
    <m/>
    <m/>
    <m/>
    <m/>
    <m/>
    <m/>
    <m/>
    <m/>
    <m/>
    <m/>
    <m/>
    <m/>
    <m/>
    <n v="15.3"/>
    <n v="14.8"/>
    <n v="15.5"/>
    <n v="16.2"/>
    <n v="16.600000000000001"/>
    <n v="16.7"/>
    <n v="17.2"/>
    <n v="15.9"/>
    <n v="15.7"/>
    <n v="15.4"/>
    <n v="14.8"/>
    <n v="15.1"/>
    <n v="16.600000000000001"/>
    <n v="17.5"/>
    <n v="18.5"/>
    <n v="18.899999999999999"/>
    <n v="18"/>
    <n v="17.600000000000001"/>
    <n v="17.2"/>
    <n v="16.899999999999999"/>
    <n v="17.5"/>
    <n v="18.8"/>
    <n v="18.600000000000001"/>
    <n v="19.2"/>
    <n v="19.5"/>
    <n v="19.399999999999999"/>
    <n v="18.8"/>
    <n v="18.8"/>
    <n v="18.5"/>
    <n v="18.8"/>
    <n v="18.600000000000001"/>
    <n v="18.600000000000001"/>
    <n v="18.600000000000001"/>
    <n v="18.600000000000001"/>
    <n v="17.600000000000001"/>
    <n v="16.899999999999999"/>
    <n v="16.2"/>
    <n v="15.7"/>
    <n v="14.9"/>
    <n v="14.9"/>
    <n v="14.9"/>
    <n v="14.9"/>
    <n v="14.9"/>
    <n v="14.7"/>
    <n v="14.7"/>
    <n v="14.7"/>
    <n v="14.7"/>
    <n v="18.100000000000001"/>
    <n v="24.1"/>
    <n v="36.200000000000003"/>
    <n v="72.3"/>
    <m/>
    <m/>
    <m/>
    <m/>
    <m/>
    <m/>
    <m/>
    <m/>
    <m/>
    <m/>
    <m/>
    <m/>
    <m/>
    <m/>
    <m/>
    <m/>
    <m/>
    <m/>
    <m/>
    <m/>
    <m/>
    <m/>
    <m/>
    <m/>
    <m/>
    <m/>
    <m/>
    <m/>
    <m/>
    <m/>
    <m/>
    <m/>
    <m/>
    <m/>
    <m/>
    <m/>
    <m/>
    <m/>
    <m/>
    <m/>
    <m/>
    <m/>
    <m/>
  </r>
  <r>
    <x v="7"/>
    <x v="7"/>
    <x v="0"/>
    <x v="2"/>
    <x v="3"/>
    <x v="7"/>
    <x v="0"/>
    <x v="5"/>
    <x v="0"/>
    <x v="0"/>
    <x v="1"/>
    <x v="5"/>
    <m/>
    <n v="1314"/>
    <n v="1167"/>
    <n v="849"/>
    <n v="1030"/>
    <n v="787"/>
    <n v="1471"/>
    <n v="531"/>
    <n v="787"/>
    <n v="1290"/>
    <n v="2251"/>
    <n v="513"/>
    <n v="1298"/>
    <n v="720"/>
    <m/>
    <m/>
    <m/>
    <m/>
    <m/>
    <m/>
    <m/>
    <n v="2481"/>
    <n v="2666"/>
    <n v="2789"/>
    <n v="4054"/>
    <n v="2018"/>
    <m/>
    <m/>
    <n v="11527"/>
    <m/>
    <m/>
    <m/>
    <m/>
    <n v="1022"/>
    <m/>
    <n v="187"/>
    <n v="2"/>
    <n v="103"/>
    <n v="341"/>
    <n v="296"/>
    <n v="453"/>
    <n v="77"/>
    <n v="186"/>
    <n v="238"/>
    <n v="223"/>
    <n v="202"/>
    <n v="573"/>
    <n v="109"/>
    <n v="166"/>
    <n v="167"/>
    <n v="15"/>
    <n v="183"/>
    <m/>
    <n v="414"/>
    <n v="190"/>
    <n v="634"/>
    <n v="752"/>
    <n v="85"/>
    <m/>
    <m/>
    <n v="200"/>
    <n v="9"/>
    <n v="198"/>
    <n v="124"/>
    <n v="211"/>
    <n v="109"/>
    <n v="265"/>
    <n v="202"/>
    <n v="65"/>
    <n v="440"/>
    <n v="650"/>
    <n v="12"/>
    <n v="123"/>
    <n v="783"/>
    <n v="636"/>
    <n v="498"/>
    <n v="334"/>
    <n v="197"/>
    <n v="143"/>
    <n v="-7"/>
    <n v="180"/>
    <n v="180"/>
    <n v="578"/>
    <n v="180"/>
    <n v="180"/>
    <n v="180"/>
    <n v="180"/>
    <n v="180"/>
    <n v="180"/>
    <n v="180"/>
    <m/>
    <m/>
    <m/>
    <m/>
    <m/>
    <m/>
    <m/>
    <m/>
    <m/>
    <m/>
    <m/>
    <m/>
    <m/>
    <m/>
    <m/>
    <m/>
    <m/>
    <m/>
    <m/>
    <m/>
    <m/>
    <m/>
    <m/>
    <m/>
    <m/>
    <m/>
    <m/>
    <m/>
    <m/>
    <m/>
    <m/>
    <m/>
    <m/>
    <m/>
    <m/>
    <m/>
    <m/>
    <m/>
    <m/>
    <m/>
    <m/>
    <m/>
    <m/>
    <m/>
    <m/>
    <m/>
  </r>
  <r>
    <x v="7"/>
    <x v="7"/>
    <x v="0"/>
    <x v="2"/>
    <x v="3"/>
    <x v="7"/>
    <x v="0"/>
    <x v="5"/>
    <x v="0"/>
    <x v="0"/>
    <x v="1"/>
    <x v="1"/>
    <m/>
    <n v="1314"/>
    <n v="1167"/>
    <n v="849"/>
    <n v="1030"/>
    <n v="787"/>
    <n v="1471"/>
    <n v="531"/>
    <n v="780"/>
    <n v="1290"/>
    <n v="2251"/>
    <n v="624"/>
    <n v="1284"/>
    <n v="720"/>
    <n v="720"/>
    <n v="720"/>
    <n v="900"/>
    <n v="180"/>
    <m/>
    <m/>
    <m/>
    <n v="2481"/>
    <n v="2666"/>
    <n v="2782"/>
    <n v="4165"/>
    <n v="2724"/>
    <n v="1800"/>
    <m/>
    <n v="12337"/>
    <m/>
    <m/>
    <m/>
    <m/>
    <n v="1022"/>
    <m/>
    <n v="187"/>
    <n v="2"/>
    <n v="103"/>
    <n v="341"/>
    <n v="296"/>
    <n v="453"/>
    <n v="77"/>
    <n v="186"/>
    <n v="238"/>
    <n v="223"/>
    <n v="202"/>
    <n v="573"/>
    <n v="109"/>
    <n v="166"/>
    <n v="167"/>
    <n v="15"/>
    <n v="183"/>
    <m/>
    <n v="414"/>
    <n v="190"/>
    <n v="634"/>
    <n v="752"/>
    <n v="85"/>
    <m/>
    <m/>
    <n v="200"/>
    <n v="9"/>
    <n v="198"/>
    <n v="124"/>
    <n v="211"/>
    <n v="109"/>
    <n v="265"/>
    <n v="195"/>
    <n v="65"/>
    <n v="440"/>
    <n v="650"/>
    <n v="12"/>
    <n v="123"/>
    <n v="783"/>
    <n v="636"/>
    <n v="498"/>
    <n v="334"/>
    <n v="197"/>
    <n v="143"/>
    <n v="137"/>
    <n v="147"/>
    <n v="147"/>
    <n v="597"/>
    <n v="180"/>
    <n v="180"/>
    <n v="180"/>
    <n v="180"/>
    <n v="180"/>
    <n v="180"/>
    <n v="180"/>
    <n v="180"/>
    <n v="180"/>
    <n v="180"/>
    <n v="180"/>
    <n v="180"/>
    <n v="180"/>
    <n v="180"/>
    <n v="180"/>
    <n v="180"/>
    <n v="180"/>
    <n v="180"/>
    <n v="180"/>
    <n v="180"/>
    <n v="180"/>
    <m/>
    <m/>
    <m/>
    <m/>
    <m/>
    <m/>
    <m/>
    <m/>
    <m/>
    <m/>
    <m/>
    <m/>
    <m/>
    <m/>
    <m/>
    <m/>
    <m/>
    <m/>
    <m/>
    <m/>
    <m/>
    <m/>
    <m/>
    <m/>
    <m/>
    <m/>
    <m/>
    <m/>
    <m/>
    <m/>
    <m/>
    <m/>
  </r>
  <r>
    <x v="7"/>
    <x v="7"/>
    <x v="0"/>
    <x v="2"/>
    <x v="3"/>
    <x v="7"/>
    <x v="0"/>
    <x v="5"/>
    <x v="0"/>
    <x v="0"/>
    <x v="1"/>
    <x v="2"/>
    <n v="827"/>
    <n v="838"/>
    <n v="912"/>
    <n v="957"/>
    <n v="994"/>
    <n v="1079"/>
    <n v="829"/>
    <n v="987"/>
    <n v="771"/>
    <n v="1003"/>
    <n v="1184"/>
    <n v="2169"/>
    <n v="895"/>
    <n v="720"/>
    <n v="720"/>
    <n v="720"/>
    <n v="900"/>
    <n v="180"/>
    <m/>
    <m/>
    <m/>
    <n v="2577"/>
    <n v="3030"/>
    <n v="2587"/>
    <n v="4356"/>
    <n v="2335"/>
    <n v="1800"/>
    <m/>
    <n v="12308"/>
    <n v="232"/>
    <n v="214"/>
    <n v="187"/>
    <n v="194"/>
    <n v="67"/>
    <n v="128"/>
    <n v="183"/>
    <n v="228"/>
    <n v="232"/>
    <n v="270"/>
    <n v="224"/>
    <n v="177"/>
    <n v="241"/>
    <n v="267"/>
    <n v="226"/>
    <n v="238"/>
    <n v="226"/>
    <n v="163"/>
    <n v="236"/>
    <n v="201"/>
    <n v="155"/>
    <n v="239"/>
    <n v="185"/>
    <n v="184"/>
    <n v="268"/>
    <n v="442"/>
    <n v="129"/>
    <n v="229"/>
    <n v="252"/>
    <n v="219"/>
    <n v="211"/>
    <n v="190"/>
    <n v="206"/>
    <n v="198"/>
    <n v="182"/>
    <n v="203"/>
    <n v="213"/>
    <n v="201"/>
    <n v="154"/>
    <n v="182"/>
    <n v="157"/>
    <n v="191"/>
    <n v="188"/>
    <n v="285"/>
    <n v="289"/>
    <n v="232"/>
    <n v="286"/>
    <n v="377"/>
    <n v="416"/>
    <n v="508"/>
    <n v="778"/>
    <n v="467"/>
    <n v="155"/>
    <n v="200"/>
    <n v="180"/>
    <n v="180"/>
    <n v="180"/>
    <n v="180"/>
    <n v="180"/>
    <n v="180"/>
    <n v="180"/>
    <n v="180"/>
    <n v="180"/>
    <n v="180"/>
    <n v="180"/>
    <n v="180"/>
    <n v="180"/>
    <n v="180"/>
    <n v="180"/>
    <n v="180"/>
    <n v="180"/>
    <n v="180"/>
    <n v="180"/>
    <n v="180"/>
    <n v="180"/>
    <m/>
    <m/>
    <m/>
    <m/>
    <m/>
    <m/>
    <m/>
    <m/>
    <m/>
    <m/>
    <m/>
    <m/>
    <m/>
    <m/>
    <m/>
    <m/>
    <m/>
    <m/>
    <m/>
    <m/>
    <m/>
    <m/>
    <m/>
    <m/>
    <m/>
    <m/>
    <m/>
    <m/>
    <m/>
    <m/>
    <m/>
    <m/>
  </r>
  <r>
    <x v="7"/>
    <x v="7"/>
    <x v="0"/>
    <x v="2"/>
    <x v="3"/>
    <x v="7"/>
    <x v="0"/>
    <x v="5"/>
    <x v="0"/>
    <x v="0"/>
    <x v="1"/>
    <x v="3"/>
    <n v="274"/>
    <n v="694"/>
    <n v="692"/>
    <n v="722"/>
    <n v="882"/>
    <n v="562"/>
    <n v="843"/>
    <n v="1000"/>
    <n v="966"/>
    <n v="996"/>
    <n v="1900"/>
    <n v="328"/>
    <n v="689"/>
    <n v="689"/>
    <n v="689"/>
    <n v="689"/>
    <n v="689"/>
    <n v="689"/>
    <n v="689"/>
    <n v="689"/>
    <n v="689"/>
    <n v="692"/>
    <n v="562"/>
    <n v="966"/>
    <n v="328"/>
    <n v="689"/>
    <n v="689"/>
    <n v="689"/>
    <n v="689"/>
    <n v="877"/>
    <n v="655"/>
    <n v="463"/>
    <n v="274"/>
    <n v="720"/>
    <n v="397"/>
    <n v="967"/>
    <n v="810"/>
    <n v="694"/>
    <n v="720"/>
    <n v="518"/>
    <n v="982"/>
    <n v="692"/>
    <n v="737"/>
    <n v="648"/>
    <n v="739"/>
    <n v="722"/>
    <n v="1150"/>
    <n v="1036"/>
    <n v="1041"/>
    <n v="982"/>
    <n v="882"/>
    <n v="881"/>
    <n v="589"/>
    <n v="930"/>
    <n v="562"/>
    <n v="772"/>
    <n v="1419"/>
    <n v="848"/>
    <n v="843"/>
    <n v="874"/>
    <n v="1076"/>
    <n v="869"/>
    <n v="821"/>
    <n v="1000"/>
    <n v="818"/>
    <n v="599"/>
    <n v="772"/>
    <n v="966"/>
    <n v="702"/>
    <n v="936"/>
    <n v="1199"/>
    <n v="970"/>
    <n v="996"/>
    <n v="1553"/>
    <n v="1259"/>
    <n v="1816"/>
    <n v="1900"/>
    <n v="2083"/>
    <n v="1670"/>
    <n v="733"/>
    <n v="328"/>
    <n v="97"/>
    <n v="689"/>
    <n v="689"/>
    <n v="689"/>
    <n v="689"/>
    <n v="689"/>
    <n v="689"/>
    <n v="689"/>
    <n v="689"/>
    <n v="689"/>
    <n v="689"/>
    <n v="689"/>
    <n v="689"/>
    <n v="689"/>
    <n v="689"/>
    <n v="689"/>
    <n v="689"/>
    <n v="689"/>
    <n v="689"/>
    <n v="689"/>
    <n v="689"/>
    <n v="689"/>
    <n v="689"/>
    <n v="689"/>
    <n v="689"/>
    <n v="689"/>
    <n v="689"/>
    <n v="689"/>
    <n v="689"/>
    <n v="689"/>
    <n v="689"/>
    <n v="689"/>
    <n v="689"/>
    <n v="689"/>
    <n v="689"/>
    <n v="689"/>
    <n v="689"/>
    <n v="689"/>
    <n v="689"/>
    <m/>
    <m/>
    <m/>
    <m/>
    <m/>
    <m/>
    <m/>
    <m/>
    <m/>
    <m/>
    <m/>
    <m/>
    <m/>
    <m/>
    <m/>
    <m/>
  </r>
  <r>
    <x v="7"/>
    <x v="7"/>
    <x v="0"/>
    <x v="2"/>
    <x v="3"/>
    <x v="7"/>
    <x v="0"/>
    <x v="5"/>
    <x v="0"/>
    <x v="0"/>
    <x v="1"/>
    <x v="4"/>
    <n v="1.6"/>
    <n v="2.9"/>
    <n v="3.1"/>
    <n v="3.6"/>
    <n v="3.7"/>
    <n v="2.7"/>
    <n v="4.3"/>
    <n v="5.2"/>
    <n v="4.8"/>
    <n v="3.1"/>
    <n v="4.0999999999999996"/>
    <n v="1.8"/>
    <n v="3.8"/>
    <n v="3.8"/>
    <n v="3.8"/>
    <n v="3.8"/>
    <n v="19.100000000000001"/>
    <m/>
    <m/>
    <m/>
    <m/>
    <n v="3.1"/>
    <n v="2.7"/>
    <n v="4.8"/>
    <n v="1.8"/>
    <n v="3.8"/>
    <m/>
    <m/>
    <n v="3.8"/>
    <n v="5.6"/>
    <n v="4.3"/>
    <n v="2.9"/>
    <n v="1.6"/>
    <n v="3.5"/>
    <n v="1.7"/>
    <n v="4.3"/>
    <n v="3.5"/>
    <n v="2.9"/>
    <n v="3.2"/>
    <n v="2.2999999999999998"/>
    <n v="4.0999999999999996"/>
    <n v="3.1"/>
    <n v="3.4"/>
    <n v="3"/>
    <n v="3.8"/>
    <n v="3.6"/>
    <n v="5.7"/>
    <n v="5.4"/>
    <n v="5"/>
    <n v="3.7"/>
    <n v="3.7"/>
    <n v="3.5"/>
    <n v="2.2000000000000002"/>
    <n v="3.7"/>
    <n v="2.7"/>
    <n v="3.5"/>
    <n v="6.6"/>
    <n v="4.0999999999999996"/>
    <n v="4.3"/>
    <n v="4.5"/>
    <n v="5.4"/>
    <n v="4.4000000000000004"/>
    <n v="4.3"/>
    <n v="5.2"/>
    <n v="4.5"/>
    <n v="3.4"/>
    <n v="4.4000000000000004"/>
    <n v="4.8"/>
    <n v="3.2"/>
    <n v="3.9"/>
    <n v="4.7"/>
    <n v="3.3"/>
    <n v="3.1"/>
    <n v="4.3"/>
    <n v="2.7"/>
    <n v="3.6"/>
    <n v="4.0999999999999996"/>
    <n v="4.9000000000000004"/>
    <n v="4.7"/>
    <n v="3.1"/>
    <n v="1.8"/>
    <n v="0.5"/>
    <n v="3.8"/>
    <n v="3.8"/>
    <n v="3.8"/>
    <n v="3.8"/>
    <n v="3.8"/>
    <n v="3.8"/>
    <n v="3.8"/>
    <n v="3.8"/>
    <n v="3.8"/>
    <n v="3.8"/>
    <n v="3.8"/>
    <n v="3.8"/>
    <n v="3.8"/>
    <n v="3.8"/>
    <n v="3.8"/>
    <n v="3.8"/>
    <n v="3.8"/>
    <n v="4.8"/>
    <n v="6.4"/>
    <n v="9.6"/>
    <n v="19.100000000000001"/>
    <m/>
    <m/>
    <m/>
    <m/>
    <m/>
    <m/>
    <m/>
    <m/>
    <m/>
    <m/>
    <m/>
    <m/>
    <m/>
    <m/>
    <m/>
    <m/>
    <m/>
    <m/>
    <m/>
    <m/>
    <m/>
    <m/>
    <m/>
    <m/>
    <m/>
    <m/>
    <m/>
    <m/>
    <m/>
    <m/>
    <m/>
    <m/>
    <m/>
  </r>
  <r>
    <x v="7"/>
    <x v="7"/>
    <x v="0"/>
    <x v="2"/>
    <x v="3"/>
    <x v="7"/>
    <x v="0"/>
    <x v="5"/>
    <x v="0"/>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2"/>
    <x v="1"/>
    <m/>
    <n v="1314"/>
    <n v="1167"/>
    <n v="849"/>
    <n v="1030"/>
    <n v="787"/>
    <n v="1471"/>
    <n v="531"/>
    <n v="780"/>
    <n v="1290"/>
    <n v="2106"/>
    <n v="620"/>
    <n v="900"/>
    <n v="720"/>
    <n v="720"/>
    <n v="1752"/>
    <n v="795"/>
    <n v="863"/>
    <n v="663"/>
    <n v="790"/>
    <n v="465"/>
    <n v="2481"/>
    <n v="2666"/>
    <n v="2782"/>
    <n v="4016"/>
    <n v="2340"/>
    <n v="3410"/>
    <n v="1918"/>
    <n v="11804"/>
    <m/>
    <m/>
    <m/>
    <m/>
    <n v="1022"/>
    <m/>
    <n v="187"/>
    <n v="2"/>
    <n v="103"/>
    <n v="341"/>
    <n v="296"/>
    <n v="453"/>
    <n v="77"/>
    <n v="186"/>
    <n v="238"/>
    <n v="223"/>
    <n v="202"/>
    <n v="573"/>
    <n v="109"/>
    <n v="166"/>
    <n v="167"/>
    <n v="15"/>
    <n v="183"/>
    <m/>
    <n v="414"/>
    <n v="190"/>
    <n v="634"/>
    <n v="752"/>
    <n v="85"/>
    <m/>
    <m/>
    <n v="200"/>
    <n v="9"/>
    <n v="198"/>
    <n v="124"/>
    <n v="211"/>
    <n v="109"/>
    <n v="265"/>
    <n v="195"/>
    <n v="65"/>
    <n v="440"/>
    <n v="650"/>
    <n v="12"/>
    <n v="123"/>
    <n v="783"/>
    <n v="636"/>
    <n v="412"/>
    <n v="275"/>
    <n v="80"/>
    <n v="180"/>
    <n v="180"/>
    <n v="180"/>
    <n v="180"/>
    <n v="180"/>
    <n v="180"/>
    <n v="180"/>
    <n v="180"/>
    <n v="180"/>
    <n v="180"/>
    <n v="180"/>
    <n v="180"/>
    <n v="180"/>
    <n v="180"/>
    <n v="180"/>
    <n v="180"/>
    <n v="1200"/>
    <n v="181"/>
    <n v="190"/>
    <n v="181"/>
    <n v="130"/>
    <n v="189"/>
    <n v="161"/>
    <n v="124"/>
    <n v="191"/>
    <n v="148"/>
    <n v="147"/>
    <n v="214"/>
    <n v="354"/>
    <n v="103"/>
    <n v="183"/>
    <n v="202"/>
    <n v="175"/>
    <n v="169"/>
    <n v="152"/>
    <n v="165"/>
    <n v="158"/>
    <n v="146"/>
    <n v="162"/>
    <n v="170"/>
    <m/>
    <n v="133"/>
    <m/>
    <m/>
    <m/>
    <m/>
    <m/>
    <m/>
    <m/>
    <m/>
    <m/>
    <m/>
    <m/>
    <m/>
    <m/>
    <m/>
    <m/>
    <m/>
  </r>
  <r>
    <x v="7"/>
    <x v="7"/>
    <x v="0"/>
    <x v="2"/>
    <x v="3"/>
    <x v="7"/>
    <x v="0"/>
    <x v="5"/>
    <x v="0"/>
    <x v="0"/>
    <x v="2"/>
    <x v="2"/>
    <n v="827"/>
    <n v="838"/>
    <n v="912"/>
    <n v="957"/>
    <n v="994"/>
    <n v="1079"/>
    <n v="829"/>
    <n v="987"/>
    <n v="771"/>
    <n v="1003"/>
    <n v="1162"/>
    <n v="1609"/>
    <n v="919"/>
    <n v="1051"/>
    <n v="1186"/>
    <n v="766"/>
    <n v="795"/>
    <n v="863"/>
    <n v="663"/>
    <n v="790"/>
    <n v="465"/>
    <n v="2577"/>
    <n v="3030"/>
    <n v="2587"/>
    <n v="3774"/>
    <n v="3156"/>
    <n v="2424"/>
    <n v="1918"/>
    <n v="12547"/>
    <n v="232"/>
    <n v="214"/>
    <n v="187"/>
    <n v="194"/>
    <n v="67"/>
    <n v="128"/>
    <n v="183"/>
    <n v="228"/>
    <n v="232"/>
    <n v="270"/>
    <n v="224"/>
    <n v="177"/>
    <n v="241"/>
    <n v="267"/>
    <n v="226"/>
    <n v="238"/>
    <n v="226"/>
    <n v="163"/>
    <n v="236"/>
    <n v="201"/>
    <n v="155"/>
    <n v="239"/>
    <n v="185"/>
    <n v="184"/>
    <n v="268"/>
    <n v="442"/>
    <n v="129"/>
    <n v="229"/>
    <n v="252"/>
    <n v="219"/>
    <n v="211"/>
    <n v="190"/>
    <n v="206"/>
    <n v="198"/>
    <n v="182"/>
    <n v="203"/>
    <n v="213"/>
    <n v="201"/>
    <n v="154"/>
    <n v="182"/>
    <n v="157"/>
    <n v="191"/>
    <n v="188"/>
    <n v="285"/>
    <n v="289"/>
    <n v="232"/>
    <n v="286"/>
    <n v="355"/>
    <n v="375"/>
    <n v="477"/>
    <n v="415"/>
    <n v="342"/>
    <n v="237"/>
    <n v="219"/>
    <n v="193"/>
    <n v="182"/>
    <n v="88"/>
    <n v="176"/>
    <n v="254"/>
    <n v="293"/>
    <n v="328"/>
    <n v="319"/>
    <n v="282"/>
    <n v="247"/>
    <n v="338"/>
    <n v="214"/>
    <n v="181"/>
    <n v="190"/>
    <n v="181"/>
    <n v="130"/>
    <n v="189"/>
    <n v="161"/>
    <n v="124"/>
    <n v="191"/>
    <n v="148"/>
    <n v="147"/>
    <n v="214"/>
    <n v="354"/>
    <n v="103"/>
    <n v="183"/>
    <n v="202"/>
    <n v="175"/>
    <n v="169"/>
    <n v="152"/>
    <n v="165"/>
    <n v="158"/>
    <n v="146"/>
    <n v="162"/>
    <n v="170"/>
    <m/>
    <n v="133"/>
    <m/>
    <m/>
    <m/>
    <m/>
    <m/>
    <m/>
    <m/>
    <m/>
    <m/>
    <m/>
    <m/>
    <m/>
    <m/>
    <m/>
    <m/>
    <m/>
  </r>
  <r>
    <x v="7"/>
    <x v="7"/>
    <x v="0"/>
    <x v="2"/>
    <x v="3"/>
    <x v="7"/>
    <x v="0"/>
    <x v="5"/>
    <x v="0"/>
    <x v="0"/>
    <x v="2"/>
    <x v="3"/>
    <m/>
    <n v="717"/>
    <n v="615"/>
    <n v="519"/>
    <n v="666"/>
    <m/>
    <n v="843"/>
    <n v="531"/>
    <n v="546"/>
    <m/>
    <n v="1238"/>
    <n v="249"/>
    <n v="230"/>
    <n v="-101"/>
    <n v="-567"/>
    <n v="986"/>
    <n v="986"/>
    <n v="986"/>
    <n v="986"/>
    <n v="986"/>
    <n v="986"/>
    <n v="615"/>
    <m/>
    <n v="546"/>
    <n v="249"/>
    <n v="-567"/>
    <n v="986"/>
    <n v="986"/>
    <n v="-567"/>
    <m/>
    <m/>
    <m/>
    <m/>
    <n v="720"/>
    <n v="397"/>
    <n v="967"/>
    <n v="808"/>
    <n v="717"/>
    <n v="720"/>
    <n v="518"/>
    <n v="982"/>
    <n v="615"/>
    <n v="737"/>
    <n v="648"/>
    <n v="739"/>
    <n v="519"/>
    <n v="1150"/>
    <n v="1036"/>
    <n v="1041"/>
    <n v="878"/>
    <n v="666"/>
    <m/>
    <m/>
    <m/>
    <m/>
    <n v="772"/>
    <n v="1419"/>
    <n v="838"/>
    <n v="843"/>
    <n v="874"/>
    <n v="1076"/>
    <n v="869"/>
    <n v="623"/>
    <n v="531"/>
    <n v="818"/>
    <n v="587"/>
    <n v="587"/>
    <n v="546"/>
    <n v="702"/>
    <n v="936"/>
    <n v="1151"/>
    <n v="1151"/>
    <m/>
    <n v="1553"/>
    <n v="1259"/>
    <n v="1318"/>
    <n v="1238"/>
    <n v="943"/>
    <n v="646"/>
    <n v="411"/>
    <n v="249"/>
    <n v="192"/>
    <n v="153"/>
    <n v="140"/>
    <n v="138"/>
    <n v="230"/>
    <n v="234"/>
    <n v="160"/>
    <n v="47"/>
    <n v="-101"/>
    <n v="-240"/>
    <n v="-342"/>
    <n v="-409"/>
    <n v="-567"/>
    <n v="986"/>
    <n v="986"/>
    <n v="986"/>
    <n v="986"/>
    <n v="986"/>
    <n v="986"/>
    <n v="986"/>
    <n v="986"/>
    <n v="986"/>
    <n v="986"/>
    <n v="986"/>
    <n v="986"/>
    <n v="986"/>
    <n v="986"/>
    <n v="986"/>
    <n v="986"/>
    <n v="986"/>
    <n v="986"/>
    <n v="986"/>
    <n v="986"/>
    <n v="986"/>
    <n v="986"/>
    <n v="986"/>
    <n v="986"/>
    <n v="986"/>
    <n v="986"/>
    <m/>
    <m/>
    <m/>
    <m/>
    <m/>
    <m/>
    <m/>
    <m/>
    <m/>
    <m/>
    <m/>
    <m/>
    <m/>
    <m/>
    <m/>
    <m/>
  </r>
  <r>
    <x v="7"/>
    <x v="7"/>
    <x v="0"/>
    <x v="2"/>
    <x v="3"/>
    <x v="7"/>
    <x v="0"/>
    <x v="5"/>
    <x v="0"/>
    <x v="0"/>
    <x v="2"/>
    <x v="4"/>
    <m/>
    <n v="3"/>
    <n v="2.7"/>
    <n v="2.6"/>
    <n v="2.8"/>
    <m/>
    <n v="4.3"/>
    <n v="2.8"/>
    <n v="2.7"/>
    <m/>
    <n v="3.4"/>
    <n v="1.4"/>
    <n v="0.8"/>
    <n v="-0.4"/>
    <n v="-3.2"/>
    <n v="6.2"/>
    <n v="5.0999999999999996"/>
    <n v="5.9"/>
    <n v="6.2"/>
    <n v="10.6"/>
    <m/>
    <n v="2.7"/>
    <m/>
    <n v="2.7"/>
    <n v="1.4"/>
    <n v="-3.2"/>
    <n v="5.9"/>
    <m/>
    <n v="-3.2"/>
    <m/>
    <m/>
    <m/>
    <m/>
    <n v="3.5"/>
    <n v="1.7"/>
    <n v="4.3"/>
    <n v="3.5"/>
    <n v="3"/>
    <n v="3.2"/>
    <n v="2.2999999999999998"/>
    <n v="4.0999999999999996"/>
    <n v="2.7"/>
    <n v="3.4"/>
    <n v="3"/>
    <n v="3.8"/>
    <n v="2.6"/>
    <n v="5.7"/>
    <n v="5.4"/>
    <n v="5"/>
    <n v="3.3"/>
    <n v="2.8"/>
    <m/>
    <m/>
    <m/>
    <m/>
    <n v="3.5"/>
    <n v="6.6"/>
    <n v="4.0999999999999996"/>
    <n v="4.3"/>
    <n v="4.5"/>
    <n v="5.4"/>
    <n v="4.4000000000000004"/>
    <n v="3.3"/>
    <n v="2.8"/>
    <n v="4.5"/>
    <n v="3.3"/>
    <n v="3.4"/>
    <n v="2.7"/>
    <n v="3.2"/>
    <n v="3.9"/>
    <n v="4.5"/>
    <n v="4"/>
    <m/>
    <n v="4.5"/>
    <n v="3.3"/>
    <n v="3.4"/>
    <n v="3.4"/>
    <n v="2.8"/>
    <n v="2.2999999999999998"/>
    <n v="1.8"/>
    <n v="1.4"/>
    <n v="1.1000000000000001"/>
    <n v="0.9"/>
    <n v="0.7"/>
    <n v="0.6"/>
    <n v="0.8"/>
    <n v="0.8"/>
    <n v="0.5"/>
    <n v="0.2"/>
    <n v="-0.4"/>
    <n v="-1"/>
    <n v="-1.5"/>
    <n v="-1.9"/>
    <n v="-3.2"/>
    <n v="5.7"/>
    <n v="5.8"/>
    <n v="6.3"/>
    <n v="6.2"/>
    <n v="6.1"/>
    <n v="6.4"/>
    <n v="6"/>
    <n v="4.7"/>
    <n v="5.0999999999999996"/>
    <n v="4.9000000000000004"/>
    <n v="4.7"/>
    <n v="4.8"/>
    <n v="5.9"/>
    <n v="5.6"/>
    <n v="5.7"/>
    <n v="6"/>
    <n v="6.2"/>
    <n v="6.3"/>
    <n v="6.2"/>
    <n v="7.8"/>
    <n v="8.1"/>
    <n v="10.6"/>
    <n v="16.3"/>
    <n v="37.1"/>
    <n v="37.1"/>
    <m/>
    <m/>
    <m/>
    <m/>
    <m/>
    <m/>
    <m/>
    <m/>
    <m/>
    <m/>
    <m/>
    <m/>
    <m/>
    <m/>
    <m/>
    <m/>
    <m/>
  </r>
  <r>
    <x v="7"/>
    <x v="7"/>
    <x v="0"/>
    <x v="2"/>
    <x v="3"/>
    <x v="7"/>
    <x v="0"/>
    <x v="5"/>
    <x v="0"/>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3"/>
    <x v="1"/>
    <n v="0"/>
    <n v="1314"/>
    <n v="1167"/>
    <n v="849"/>
    <n v="1030"/>
    <n v="787"/>
    <n v="1471"/>
    <n v="531"/>
    <n v="780"/>
    <n v="1290"/>
    <n v="2251"/>
    <n v="624"/>
    <n v="1224"/>
    <n v="720"/>
    <n v="720"/>
    <n v="1752"/>
    <n v="795"/>
    <n v="863"/>
    <n v="663"/>
    <n v="790"/>
    <n v="465"/>
    <n v="2481"/>
    <n v="2666"/>
    <n v="2782"/>
    <n v="4165"/>
    <n v="2664"/>
    <n v="3410"/>
    <n v="1918"/>
    <n v="12277"/>
    <m/>
    <m/>
    <m/>
    <m/>
    <n v="1022"/>
    <m/>
    <n v="187"/>
    <n v="2"/>
    <n v="103"/>
    <n v="341"/>
    <n v="296"/>
    <n v="453"/>
    <n v="77"/>
    <n v="186"/>
    <n v="238"/>
    <n v="223"/>
    <n v="202"/>
    <n v="573"/>
    <n v="109"/>
    <n v="166"/>
    <n v="167"/>
    <n v="15"/>
    <n v="183"/>
    <m/>
    <n v="414"/>
    <n v="190"/>
    <n v="634"/>
    <n v="752"/>
    <n v="85"/>
    <m/>
    <m/>
    <n v="200"/>
    <n v="9"/>
    <n v="198"/>
    <n v="124"/>
    <n v="211"/>
    <n v="109"/>
    <n v="265"/>
    <n v="195"/>
    <n v="65"/>
    <n v="440"/>
    <n v="650"/>
    <n v="12"/>
    <n v="123"/>
    <n v="783"/>
    <n v="636"/>
    <n v="498"/>
    <n v="334"/>
    <n v="197"/>
    <n v="143"/>
    <n v="137"/>
    <n v="147"/>
    <n v="147"/>
    <n v="537"/>
    <n v="180"/>
    <n v="180"/>
    <n v="180"/>
    <n v="180"/>
    <n v="180"/>
    <n v="180"/>
    <n v="180"/>
    <n v="180"/>
    <n v="180"/>
    <n v="180"/>
    <n v="180"/>
    <n v="1200"/>
    <n v="181"/>
    <n v="190"/>
    <n v="181"/>
    <n v="130"/>
    <n v="189"/>
    <n v="161"/>
    <n v="124"/>
    <n v="191"/>
    <n v="148"/>
    <n v="147"/>
    <n v="214"/>
    <n v="354"/>
    <n v="103"/>
    <n v="183"/>
    <n v="202"/>
    <n v="175"/>
    <n v="169"/>
    <n v="152"/>
    <n v="165"/>
    <n v="158"/>
    <n v="146"/>
    <n v="162"/>
    <n v="170"/>
    <n v="0"/>
    <n v="133"/>
    <m/>
    <m/>
    <m/>
    <m/>
    <m/>
    <m/>
    <m/>
    <m/>
    <m/>
    <m/>
    <m/>
    <m/>
    <m/>
    <m/>
    <m/>
    <m/>
  </r>
  <r>
    <x v="7"/>
    <x v="7"/>
    <x v="0"/>
    <x v="2"/>
    <x v="3"/>
    <x v="7"/>
    <x v="0"/>
    <x v="5"/>
    <x v="0"/>
    <x v="0"/>
    <x v="3"/>
    <x v="2"/>
    <n v="827"/>
    <n v="838"/>
    <n v="912"/>
    <n v="957"/>
    <n v="994"/>
    <n v="1079"/>
    <n v="829"/>
    <n v="987"/>
    <n v="771"/>
    <n v="1003"/>
    <n v="1184"/>
    <n v="2169"/>
    <n v="837"/>
    <n v="852"/>
    <n v="1043"/>
    <n v="1069"/>
    <n v="1212"/>
    <n v="1152"/>
    <n v="835"/>
    <n v="1156"/>
    <n v="879"/>
    <n v="2577"/>
    <n v="3030"/>
    <n v="2587"/>
    <n v="4356"/>
    <n v="2732"/>
    <n v="3433"/>
    <n v="2870"/>
    <n v="12705"/>
    <n v="232"/>
    <n v="214"/>
    <n v="187"/>
    <n v="194"/>
    <n v="67"/>
    <n v="128"/>
    <n v="183"/>
    <n v="228"/>
    <n v="232"/>
    <n v="270"/>
    <n v="224"/>
    <n v="177"/>
    <n v="241"/>
    <n v="267"/>
    <n v="226"/>
    <n v="238"/>
    <n v="226"/>
    <n v="163"/>
    <n v="236"/>
    <n v="201"/>
    <n v="155"/>
    <n v="239"/>
    <n v="185"/>
    <n v="184"/>
    <n v="268"/>
    <n v="442"/>
    <n v="129"/>
    <n v="229"/>
    <n v="252"/>
    <n v="219"/>
    <n v="211"/>
    <n v="190"/>
    <n v="206"/>
    <n v="198"/>
    <n v="182"/>
    <n v="203"/>
    <n v="213"/>
    <n v="201"/>
    <n v="154"/>
    <n v="182"/>
    <n v="157"/>
    <n v="191"/>
    <n v="188"/>
    <n v="285"/>
    <n v="289"/>
    <n v="232"/>
    <n v="286"/>
    <n v="377"/>
    <n v="416"/>
    <n v="508"/>
    <n v="778"/>
    <n v="467"/>
    <n v="155"/>
    <n v="226"/>
    <n v="193"/>
    <n v="182"/>
    <n v="81"/>
    <n v="154"/>
    <n v="198"/>
    <n v="222"/>
    <n v="278"/>
    <n v="262"/>
    <n v="243"/>
    <n v="223"/>
    <n v="315"/>
    <n v="275"/>
    <n v="257"/>
    <n v="269"/>
    <n v="268"/>
    <n v="205"/>
    <n v="273"/>
    <n v="234"/>
    <n v="213"/>
    <n v="287"/>
    <n v="229"/>
    <n v="227"/>
    <n v="306"/>
    <n v="390"/>
    <n v="130"/>
    <n v="233"/>
    <n v="238"/>
    <n v="234"/>
    <n v="240"/>
    <n v="252"/>
    <n v="238"/>
    <n v="218"/>
    <n v="208"/>
    <n v="236"/>
    <n v="246"/>
    <n v="219"/>
    <n v="178"/>
    <m/>
    <m/>
    <m/>
    <m/>
    <m/>
    <m/>
    <m/>
    <m/>
    <m/>
    <m/>
    <m/>
    <m/>
    <m/>
    <m/>
    <m/>
    <m/>
  </r>
  <r>
    <x v="7"/>
    <x v="7"/>
    <x v="0"/>
    <x v="2"/>
    <x v="3"/>
    <x v="7"/>
    <x v="0"/>
    <x v="5"/>
    <x v="0"/>
    <x v="0"/>
    <x v="3"/>
    <x v="3"/>
    <n v="274"/>
    <n v="694"/>
    <n v="692"/>
    <n v="1078"/>
    <n v="882"/>
    <n v="562"/>
    <n v="843"/>
    <n v="1000"/>
    <n v="966"/>
    <n v="996"/>
    <n v="1900"/>
    <n v="328"/>
    <n v="492"/>
    <n v="360"/>
    <n v="37"/>
    <n v="720"/>
    <n v="303"/>
    <n v="14"/>
    <n v="-158"/>
    <n v="-524"/>
    <n v="-938"/>
    <n v="692"/>
    <n v="562"/>
    <n v="966"/>
    <n v="328"/>
    <n v="37"/>
    <n v="14"/>
    <n v="-938"/>
    <n v="37"/>
    <n v="877"/>
    <n v="655"/>
    <n v="463"/>
    <n v="274"/>
    <n v="720"/>
    <n v="397"/>
    <n v="967"/>
    <n v="810"/>
    <n v="694"/>
    <n v="720"/>
    <n v="518"/>
    <n v="982"/>
    <n v="692"/>
    <n v="737"/>
    <n v="648"/>
    <n v="739"/>
    <n v="1078"/>
    <n v="1150"/>
    <n v="1036"/>
    <n v="1041"/>
    <n v="982"/>
    <n v="882"/>
    <n v="881"/>
    <n v="589"/>
    <n v="930"/>
    <n v="562"/>
    <n v="772"/>
    <n v="1419"/>
    <n v="848"/>
    <n v="843"/>
    <n v="874"/>
    <n v="1076"/>
    <n v="869"/>
    <n v="821"/>
    <n v="1000"/>
    <n v="818"/>
    <n v="599"/>
    <n v="772"/>
    <n v="966"/>
    <n v="702"/>
    <n v="936"/>
    <n v="1199"/>
    <n v="970"/>
    <n v="996"/>
    <n v="1553"/>
    <n v="1259"/>
    <n v="1816"/>
    <n v="1900"/>
    <n v="2083"/>
    <n v="1670"/>
    <n v="733"/>
    <n v="328"/>
    <n v="97"/>
    <n v="408"/>
    <n v="395"/>
    <n v="393"/>
    <n v="492"/>
    <n v="518"/>
    <n v="500"/>
    <n v="458"/>
    <n v="360"/>
    <n v="278"/>
    <n v="215"/>
    <n v="172"/>
    <n v="37"/>
    <n v="962"/>
    <n v="886"/>
    <n v="807"/>
    <n v="720"/>
    <n v="645"/>
    <n v="561"/>
    <n v="488"/>
    <n v="399"/>
    <n v="303"/>
    <n v="222"/>
    <n v="142"/>
    <n v="50"/>
    <n v="14"/>
    <n v="-13"/>
    <n v="-63"/>
    <n v="-99"/>
    <n v="-158"/>
    <n v="-229"/>
    <n v="-329"/>
    <n v="-402"/>
    <n v="-462"/>
    <n v="-524"/>
    <n v="-598"/>
    <n v="-674"/>
    <n v="-893"/>
    <n v="-938"/>
    <m/>
    <m/>
    <m/>
    <m/>
    <m/>
    <m/>
    <m/>
    <m/>
    <m/>
    <m/>
    <m/>
    <m/>
    <m/>
    <m/>
    <m/>
    <m/>
  </r>
  <r>
    <x v="7"/>
    <x v="7"/>
    <x v="0"/>
    <x v="2"/>
    <x v="3"/>
    <x v="7"/>
    <x v="0"/>
    <x v="5"/>
    <x v="0"/>
    <x v="0"/>
    <x v="3"/>
    <x v="4"/>
    <n v="1.6348448687350836"/>
    <n v="2.9431721798134012"/>
    <n v="3.0892857142857144"/>
    <n v="5.422535211267606"/>
    <n v="3.6506622516556293"/>
    <n v="2.7019230769230766"/>
    <n v="4.2705167173252274"/>
    <n v="5.2465897166841557"/>
    <n v="4.8155533399800596"/>
    <n v="3.1125000000000003"/>
    <n v="4.0877796901893291"/>
    <n v="1.9593787335722821"/>
    <n v="2.2082585278276481"/>
    <n v="1.3657056145675264"/>
    <n v="0.14521193092621665"/>
    <n v="2.9702970297029703"/>
    <n v="1.1817472698907956"/>
    <n v="6.5116279069767441E-2"/>
    <n v="-0.68339100346020765"/>
    <n v="-2.9806598407280998"/>
    <n v="0"/>
    <n v="3.0892857142857144"/>
    <n v="2.7019230769230766"/>
    <n v="4.8155533399800596"/>
    <n v="1.9593787335722821"/>
    <n v="0.14521193092621665"/>
    <n v="6.5116279069767441E-2"/>
    <n v="0"/>
    <n v="0.14521193092621665"/>
    <n v="5.6"/>
    <n v="4.3148880105401846"/>
    <n v="2.8937499999999998"/>
    <n v="1.6348448687350836"/>
    <n v="3.4582132564841501"/>
    <n v="1.7458223394898855"/>
    <n v="4.2749778956675506"/>
    <n v="3.54020979020979"/>
    <n v="2.9431721798134012"/>
    <n v="3.1718061674008813"/>
    <n v="2.2541340295909489"/>
    <n v="4.0984974958263773"/>
    <n v="3.0892857142857144"/>
    <n v="3.3838383838383841"/>
    <n v="3.0451127819548871"/>
    <n v="3.7665647298674818"/>
    <n v="5.422535211267606"/>
    <n v="5.659448818897638"/>
    <n v="5.3734439834024892"/>
    <n v="5.0484966052376334"/>
    <n v="3.7253414264036415"/>
    <n v="3.6506622516556293"/>
    <n v="3.5183706070287539"/>
    <n v="2.231060606060606"/>
    <n v="3.6585365853658534"/>
    <n v="2.7019230769230766"/>
    <n v="3.5059037238873754"/>
    <n v="6.5816326530612246"/>
    <n v="4.140625"/>
    <n v="4.2705167173252274"/>
    <n v="4.4637385086823294"/>
    <n v="5.3692614770459084"/>
    <n v="4.3580742226680043"/>
    <n v="4.3074501573976915"/>
    <n v="5.2465897166841557"/>
    <n v="4.509371554575524"/>
    <n v="3.384180790960452"/>
    <n v="4.4266055045871564"/>
    <n v="4.8155533399800596"/>
    <n v="3.1621621621621623"/>
    <n v="3.9493670886075947"/>
    <n v="4.68359375"/>
    <n v="3.3015656909462221"/>
    <n v="3.1125000000000003"/>
    <n v="4.2688290269378779"/>
    <n v="2.661733615221987"/>
    <n v="3.5663786331500393"/>
    <n v="4.0877796901893291"/>
    <n v="4.8805060918462981"/>
    <n v="4.5904343045629465"/>
    <n v="2.9967293540474245"/>
    <n v="1.9593787335722821"/>
    <n v="0.58014354066985641"/>
    <n v="2.5247524752475248"/>
    <n v="2.3596176821983272"/>
    <n v="2.1061093247588425"/>
    <n v="2.2082585278276481"/>
    <n v="2.1529509559434743"/>
    <n v="2.0358306188925082"/>
    <n v="1.7335352006056017"/>
    <n v="1.3657056145675264"/>
    <n v="1.0586443259710585"/>
    <n v="0.80283793876026888"/>
    <n v="0.62138728323699421"/>
    <n v="0.14521193092621665"/>
    <n v="3.7814465408805029"/>
    <n v="3.5468374699759808"/>
    <n v="3.3822296730930428"/>
    <n v="2.9702970297029703"/>
    <n v="2.6092233009708736"/>
    <n v="2.3571428571428572"/>
    <n v="1.9334389857369256"/>
    <n v="1.3863794301598331"/>
    <n v="1.1817472698907956"/>
    <n v="0.86314152410575429"/>
    <n v="0.54741711642251345"/>
    <n v="0.2040816326530612"/>
    <n v="6.5116279069767441E-2"/>
    <n v="-5.4302422723475352E-2"/>
    <n v="-0.26206322795341097"/>
    <n v="-0.41878172588832485"/>
    <n v="-0.68339100346020765"/>
    <n v="-0.99392361111111105"/>
    <n v="-1.4354275741710296"/>
    <n v="-1.7834960070984915"/>
    <n v="-2.125114995400184"/>
    <n v="-2.9806598407280998"/>
    <n v="-4.6500777604976671"/>
    <n v="-8.4886649874055422"/>
    <n v="-25.084269662921347"/>
    <n v="0"/>
    <m/>
    <m/>
    <m/>
    <m/>
    <m/>
    <m/>
    <m/>
    <m/>
    <m/>
    <m/>
    <m/>
    <m/>
    <m/>
    <m/>
    <m/>
    <m/>
  </r>
  <r>
    <x v="7"/>
    <x v="7"/>
    <x v="0"/>
    <x v="2"/>
    <x v="3"/>
    <x v="7"/>
    <x v="0"/>
    <x v="5"/>
    <x v="0"/>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3"/>
    <x v="8"/>
    <m/>
    <m/>
    <m/>
    <m/>
    <m/>
    <m/>
    <m/>
    <m/>
    <m/>
    <m/>
    <m/>
    <m/>
    <m/>
    <m/>
    <m/>
    <m/>
    <m/>
    <m/>
    <m/>
    <m/>
    <m/>
    <m/>
    <m/>
    <m/>
    <m/>
    <m/>
    <m/>
    <m/>
    <m/>
    <m/>
    <m/>
    <m/>
    <m/>
    <m/>
    <m/>
    <m/>
    <m/>
    <n v="103"/>
    <n v="500"/>
    <m/>
    <m/>
    <n v="77"/>
    <n v="200"/>
    <n v="200"/>
    <n v="200"/>
    <n v="200"/>
    <n v="200"/>
    <n v="200"/>
    <n v="200"/>
    <n v="200"/>
    <n v="200"/>
    <n v="150"/>
    <n v="150"/>
    <n v="150"/>
    <n v="237"/>
    <n v="200"/>
    <n v="200"/>
    <n v="150"/>
    <n v="125"/>
    <n v="65"/>
    <n v="200"/>
    <n v="125"/>
    <n v="125"/>
    <n v="125"/>
    <n v="125"/>
    <n v="125"/>
    <n v="125"/>
    <n v="125"/>
    <n v="0"/>
    <n v="781"/>
    <n v="72"/>
    <n v="125"/>
    <n v="100"/>
    <n v="160"/>
    <n v="275"/>
    <n v="300"/>
    <n v="275"/>
    <n v="80"/>
    <n v="180"/>
    <n v="180"/>
    <n v="180"/>
    <n v="180"/>
    <n v="537"/>
    <n v="180"/>
    <n v="180"/>
    <n v="180"/>
    <n v="180"/>
    <n v="180"/>
    <n v="180"/>
    <n v="180"/>
    <n v="180"/>
    <n v="180"/>
    <n v="180"/>
    <n v="180"/>
    <m/>
    <m/>
    <m/>
    <m/>
    <m/>
    <m/>
    <m/>
    <m/>
    <m/>
    <m/>
    <m/>
    <m/>
    <m/>
    <m/>
    <m/>
    <m/>
    <m/>
    <m/>
    <m/>
    <m/>
    <m/>
    <m/>
    <m/>
    <m/>
    <m/>
    <m/>
    <m/>
    <m/>
    <m/>
    <m/>
    <m/>
    <m/>
    <m/>
    <m/>
    <m/>
    <m/>
    <m/>
    <m/>
    <m/>
    <m/>
    <m/>
    <m/>
  </r>
  <r>
    <x v="7"/>
    <x v="7"/>
    <x v="0"/>
    <x v="2"/>
    <x v="3"/>
    <x v="7"/>
    <x v="0"/>
    <x v="5"/>
    <x v="0"/>
    <x v="0"/>
    <x v="3"/>
    <x v="9"/>
    <m/>
    <m/>
    <m/>
    <m/>
    <m/>
    <m/>
    <m/>
    <m/>
    <m/>
    <m/>
    <m/>
    <m/>
    <m/>
    <m/>
    <m/>
    <m/>
    <m/>
    <m/>
    <m/>
    <m/>
    <m/>
    <m/>
    <m/>
    <m/>
    <m/>
    <m/>
    <m/>
    <m/>
    <m/>
    <m/>
    <m/>
    <m/>
    <m/>
    <m/>
    <m/>
    <m/>
    <m/>
    <m/>
    <m/>
    <m/>
    <m/>
    <m/>
    <m/>
    <m/>
    <m/>
    <m/>
    <m/>
    <m/>
    <m/>
    <m/>
    <m/>
    <m/>
    <m/>
    <m/>
    <m/>
    <m/>
    <m/>
    <m/>
    <m/>
    <m/>
    <m/>
    <m/>
    <m/>
    <m/>
    <m/>
    <m/>
    <m/>
    <m/>
    <m/>
    <m/>
    <m/>
    <m/>
    <m/>
    <m/>
    <m/>
    <m/>
    <m/>
    <m/>
    <m/>
    <n v="435"/>
    <n v="338"/>
    <n v="261"/>
    <n v="226"/>
    <n v="193"/>
    <n v="182"/>
    <n v="81"/>
    <n v="154"/>
    <n v="198"/>
    <n v="222"/>
    <n v="278"/>
    <n v="262"/>
    <n v="243"/>
    <n v="223"/>
    <n v="315"/>
    <n v="275"/>
    <n v="257"/>
    <n v="269"/>
    <n v="268"/>
    <n v="205"/>
    <n v="273"/>
    <n v="234"/>
    <n v="213"/>
    <n v="287"/>
    <n v="229"/>
    <n v="227"/>
    <n v="306"/>
    <n v="390"/>
    <n v="130"/>
    <n v="233"/>
    <n v="238"/>
    <n v="234"/>
    <n v="240"/>
    <n v="252"/>
    <n v="238"/>
    <n v="218"/>
    <n v="208"/>
    <n v="236"/>
    <n v="246"/>
    <n v="219"/>
    <n v="178"/>
    <n v="193"/>
    <n v="188"/>
    <n v="231"/>
    <n v="224"/>
    <n v="328"/>
    <n v="317"/>
    <n v="277"/>
    <n v="230.1"/>
    <n v="354"/>
    <n v="507"/>
    <n v="621"/>
    <n v="356"/>
    <n v="296"/>
    <m/>
    <m/>
    <m/>
  </r>
  <r>
    <x v="7"/>
    <x v="7"/>
    <x v="0"/>
    <x v="2"/>
    <x v="3"/>
    <x v="7"/>
    <x v="0"/>
    <x v="5"/>
    <x v="0"/>
    <x v="0"/>
    <x v="3"/>
    <x v="10"/>
    <m/>
    <m/>
    <m/>
    <m/>
    <m/>
    <m/>
    <m/>
    <m/>
    <m/>
    <m/>
    <m/>
    <m/>
    <m/>
    <m/>
    <m/>
    <m/>
    <m/>
    <m/>
    <m/>
    <m/>
    <m/>
    <m/>
    <m/>
    <m/>
    <m/>
    <m/>
    <m/>
    <m/>
    <m/>
    <m/>
    <m/>
    <m/>
    <m/>
    <m/>
    <m/>
    <m/>
    <m/>
    <m/>
    <m/>
    <m/>
    <m/>
    <m/>
    <m/>
    <m/>
    <m/>
    <n v="1078"/>
    <m/>
    <m/>
    <m/>
    <m/>
    <m/>
    <m/>
    <m/>
    <m/>
    <m/>
    <m/>
    <m/>
    <m/>
    <n v="843"/>
    <m/>
    <m/>
    <m/>
    <m/>
    <m/>
    <m/>
    <m/>
    <m/>
    <m/>
    <m/>
    <m/>
    <m/>
    <m/>
    <m/>
    <m/>
    <m/>
    <m/>
    <m/>
    <m/>
    <m/>
    <m/>
    <m/>
    <m/>
    <m/>
    <m/>
    <m/>
    <m/>
    <m/>
    <m/>
    <m/>
    <m/>
    <m/>
    <m/>
    <m/>
    <m/>
    <m/>
    <m/>
    <m/>
    <m/>
    <m/>
    <m/>
    <m/>
    <m/>
    <m/>
    <m/>
    <m/>
    <m/>
    <m/>
    <m/>
    <m/>
    <m/>
    <m/>
    <m/>
    <m/>
    <m/>
    <m/>
    <m/>
    <m/>
    <m/>
    <m/>
    <m/>
    <m/>
    <m/>
    <m/>
    <m/>
    <m/>
    <m/>
    <m/>
    <m/>
    <m/>
    <m/>
    <m/>
    <m/>
    <m/>
    <m/>
    <m/>
    <m/>
  </r>
  <r>
    <x v="7"/>
    <x v="7"/>
    <x v="0"/>
    <x v="2"/>
    <x v="3"/>
    <x v="7"/>
    <x v="0"/>
    <x v="5"/>
    <x v="0"/>
    <x v="0"/>
    <x v="3"/>
    <x v="11"/>
    <m/>
    <m/>
    <m/>
    <m/>
    <m/>
    <m/>
    <m/>
    <m/>
    <m/>
    <m/>
    <m/>
    <m/>
    <m/>
    <m/>
    <m/>
    <m/>
    <m/>
    <m/>
    <m/>
    <m/>
    <m/>
    <m/>
    <m/>
    <m/>
    <m/>
    <m/>
    <m/>
    <m/>
    <m/>
    <n v="1"/>
    <n v="1"/>
    <n v="1"/>
    <n v="1"/>
    <n v="0.62309999999999999"/>
    <n v="0.81779999999999997"/>
    <n v="1"/>
    <n v="1"/>
    <n v="1"/>
    <n v="1"/>
    <n v="1"/>
    <n v="1"/>
    <n v="1"/>
    <n v="1"/>
    <n v="1"/>
    <n v="1"/>
    <n v="1"/>
    <n v="1"/>
    <n v="1"/>
    <n v="1"/>
    <n v="1"/>
    <n v="1"/>
    <n v="1"/>
    <n v="1"/>
    <n v="1"/>
    <n v="0.99319999999999997"/>
    <n v="0.60499999999999998"/>
    <n v="0.84740000000000004"/>
    <n v="0.99909999999999999"/>
    <n v="1"/>
    <n v="1"/>
    <n v="1"/>
    <n v="1"/>
    <n v="1"/>
    <n v="1"/>
    <n v="1"/>
    <n v="1"/>
    <n v="1"/>
    <n v="1"/>
    <n v="1"/>
    <n v="1"/>
    <n v="1"/>
    <n v="1"/>
    <n v="1"/>
    <n v="1"/>
    <n v="1"/>
    <n v="1"/>
    <n v="1"/>
    <n v="1"/>
    <n v="1"/>
    <n v="1"/>
    <n v="0.99339999999999995"/>
    <n v="0.98839999999999995"/>
    <m/>
    <m/>
    <m/>
    <m/>
    <m/>
    <m/>
    <m/>
    <m/>
    <m/>
    <m/>
    <m/>
    <m/>
    <m/>
    <m/>
    <m/>
    <m/>
    <m/>
    <m/>
    <m/>
    <m/>
    <m/>
    <m/>
    <m/>
    <m/>
    <m/>
    <m/>
    <m/>
    <m/>
    <m/>
    <m/>
    <m/>
    <m/>
    <m/>
    <m/>
    <m/>
    <m/>
    <m/>
    <m/>
    <m/>
    <m/>
    <m/>
    <m/>
    <m/>
    <m/>
    <m/>
    <m/>
    <m/>
    <m/>
    <m/>
    <m/>
    <m/>
    <m/>
    <m/>
    <m/>
  </r>
  <r>
    <x v="7"/>
    <x v="7"/>
    <x v="0"/>
    <x v="2"/>
    <x v="3"/>
    <x v="7"/>
    <x v="0"/>
    <x v="5"/>
    <x v="0"/>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4"/>
    <x v="1"/>
    <m/>
    <m/>
    <m/>
    <n v="2"/>
    <n v="2"/>
    <m/>
    <m/>
    <m/>
    <m/>
    <m/>
    <m/>
    <m/>
    <m/>
    <n v="1314"/>
    <n v="1167"/>
    <n v="609"/>
    <n v="950"/>
    <n v="600"/>
    <n v="600"/>
    <n v="950"/>
    <n v="500"/>
    <m/>
    <n v="4"/>
    <m/>
    <m/>
    <n v="2481"/>
    <n v="2159"/>
    <n v="2050"/>
    <n v="2485"/>
    <m/>
    <m/>
    <m/>
    <m/>
    <m/>
    <m/>
    <m/>
    <m/>
    <m/>
    <m/>
    <m/>
    <m/>
    <m/>
    <m/>
    <m/>
    <n v="2"/>
    <m/>
    <n v="1"/>
    <n v="1"/>
    <m/>
    <m/>
    <m/>
    <m/>
    <m/>
    <m/>
    <m/>
    <m/>
    <m/>
    <m/>
    <m/>
    <m/>
    <m/>
    <m/>
    <m/>
    <m/>
    <m/>
    <m/>
    <m/>
    <m/>
    <m/>
    <m/>
    <m/>
    <m/>
    <m/>
    <m/>
    <m/>
    <m/>
    <m/>
    <m/>
    <m/>
    <m/>
    <m/>
    <m/>
    <m/>
    <m/>
    <m/>
    <n v="1022"/>
    <m/>
    <n v="187"/>
    <n v="2"/>
    <n v="103"/>
    <n v="341"/>
    <n v="296"/>
    <n v="453"/>
    <n v="77"/>
    <n v="186"/>
    <m/>
    <n v="223"/>
    <n v="200"/>
    <n v="200"/>
    <n v="200"/>
    <n v="200"/>
    <n v="200"/>
    <n v="150"/>
    <n v="150"/>
    <n v="150"/>
    <n v="150"/>
    <n v="150"/>
    <n v="150"/>
    <n v="150"/>
    <n v="150"/>
    <n v="150"/>
    <n v="150"/>
    <n v="200"/>
    <n v="200"/>
    <n v="200"/>
    <n v="200"/>
    <n v="125"/>
    <n v="125"/>
    <n v="125"/>
    <n v="125"/>
    <m/>
    <m/>
    <m/>
    <m/>
    <m/>
    <m/>
    <m/>
    <m/>
    <m/>
    <m/>
    <m/>
    <m/>
    <m/>
    <m/>
    <m/>
    <m/>
  </r>
  <r>
    <x v="7"/>
    <x v="7"/>
    <x v="0"/>
    <x v="2"/>
    <x v="3"/>
    <x v="7"/>
    <x v="0"/>
    <x v="5"/>
    <x v="0"/>
    <x v="0"/>
    <x v="4"/>
    <x v="2"/>
    <n v="1168"/>
    <n v="1167"/>
    <n v="691"/>
    <n v="524"/>
    <n v="615"/>
    <n v="502"/>
    <n v="487"/>
    <n v="512"/>
    <n v="403"/>
    <n v="733"/>
    <n v="1138"/>
    <n v="1354"/>
    <n v="827"/>
    <n v="838"/>
    <n v="912"/>
    <n v="893"/>
    <n v="850"/>
    <n v="600"/>
    <n v="600"/>
    <n v="700"/>
    <n v="500"/>
    <n v="3026"/>
    <n v="1641"/>
    <n v="1402"/>
    <n v="3225"/>
    <n v="2577"/>
    <n v="2343"/>
    <n v="1800"/>
    <n v="8845"/>
    <n v="306"/>
    <n v="301"/>
    <n v="252"/>
    <n v="309"/>
    <n v="284"/>
    <n v="222"/>
    <n v="223"/>
    <n v="239"/>
    <n v="199"/>
    <n v="191"/>
    <n v="147"/>
    <n v="183"/>
    <n v="170"/>
    <n v="114"/>
    <n v="123"/>
    <n v="127"/>
    <n v="160"/>
    <n v="142"/>
    <n v="108"/>
    <n v="143"/>
    <n v="99"/>
    <n v="123"/>
    <n v="125"/>
    <n v="105"/>
    <n v="126"/>
    <n v="146"/>
    <n v="121"/>
    <n v="129"/>
    <n v="128"/>
    <n v="109"/>
    <n v="78"/>
    <n v="90"/>
    <n v="100"/>
    <n v="120"/>
    <n v="124"/>
    <n v="91"/>
    <n v="101"/>
    <n v="111"/>
    <n v="100"/>
    <n v="83"/>
    <n v="101"/>
    <n v="89"/>
    <n v="226"/>
    <n v="234"/>
    <n v="232"/>
    <n v="268"/>
    <n v="291"/>
    <n v="347"/>
    <n v="314"/>
    <n v="403"/>
    <n v="363"/>
    <n v="274"/>
    <n v="232"/>
    <n v="214"/>
    <n v="187"/>
    <n v="194"/>
    <n v="67"/>
    <n v="128"/>
    <n v="183"/>
    <n v="228"/>
    <n v="232"/>
    <n v="270"/>
    <n v="224"/>
    <n v="177"/>
    <n v="241"/>
    <n v="267"/>
    <n v="226"/>
    <n v="200"/>
    <n v="200"/>
    <n v="200"/>
    <n v="200"/>
    <n v="150"/>
    <n v="150"/>
    <n v="150"/>
    <n v="150"/>
    <n v="150"/>
    <n v="150"/>
    <n v="150"/>
    <n v="150"/>
    <n v="150"/>
    <n v="150"/>
    <n v="150"/>
    <n v="150"/>
    <n v="150"/>
    <n v="150"/>
    <n v="125"/>
    <n v="125"/>
    <n v="125"/>
    <n v="125"/>
    <n v="125"/>
    <n v="125"/>
    <m/>
    <m/>
    <m/>
    <m/>
    <m/>
    <m/>
    <m/>
    <m/>
    <m/>
    <m/>
    <m/>
    <m/>
    <m/>
    <m/>
    <m/>
    <m/>
  </r>
  <r>
    <x v="7"/>
    <x v="7"/>
    <x v="0"/>
    <x v="2"/>
    <x v="3"/>
    <x v="7"/>
    <x v="0"/>
    <x v="5"/>
    <x v="0"/>
    <x v="0"/>
    <x v="4"/>
    <x v="3"/>
    <n v="8897"/>
    <n v="7709"/>
    <n v="7044"/>
    <n v="6636"/>
    <n v="6111"/>
    <n v="5670"/>
    <n v="5240"/>
    <n v="4543"/>
    <n v="4249"/>
    <n v="3562"/>
    <n v="2431"/>
    <n v="1103"/>
    <n v="274"/>
    <n v="694"/>
    <n v="692"/>
    <n v="671"/>
    <n v="771"/>
    <n v="771"/>
    <n v="771"/>
    <n v="1021"/>
    <n v="1021"/>
    <n v="7044"/>
    <n v="5670"/>
    <n v="4249"/>
    <n v="1103"/>
    <n v="692"/>
    <n v="771"/>
    <n v="1021"/>
    <n v="692"/>
    <n v="9671"/>
    <n v="9366"/>
    <n v="9125"/>
    <n v="8897"/>
    <n v="8562"/>
    <n v="8368"/>
    <n v="8035"/>
    <n v="7913"/>
    <n v="7709"/>
    <n v="7537"/>
    <n v="7402"/>
    <n v="7211"/>
    <n v="7044"/>
    <n v="7098"/>
    <n v="6716"/>
    <n v="6825"/>
    <n v="6636"/>
    <n v="6551"/>
    <n v="43493"/>
    <n v="6313"/>
    <n v="6225"/>
    <n v="6111"/>
    <n v="6057"/>
    <n v="5946"/>
    <n v="5835"/>
    <n v="5670"/>
    <n v="5566"/>
    <n v="5448"/>
    <n v="5333"/>
    <n v="5240"/>
    <n v="5135"/>
    <n v="5056"/>
    <n v="4967"/>
    <n v="4645"/>
    <n v="4543"/>
    <n v="4565"/>
    <n v="4458"/>
    <n v="4326"/>
    <n v="4249"/>
    <n v="4168"/>
    <n v="4117"/>
    <n v="4027"/>
    <n v="3791"/>
    <n v="3562"/>
    <n v="3339"/>
    <n v="3057"/>
    <n v="2776"/>
    <n v="2431"/>
    <n v="2123"/>
    <n v="1724"/>
    <n v="1384"/>
    <n v="1103"/>
    <n v="877"/>
    <n v="655"/>
    <n v="463"/>
    <n v="274"/>
    <n v="720"/>
    <n v="397"/>
    <n v="967"/>
    <n v="810"/>
    <n v="694"/>
    <n v="720"/>
    <n v="518"/>
    <n v="982"/>
    <n v="692"/>
    <n v="737"/>
    <n v="410"/>
    <n v="671"/>
    <n v="671"/>
    <n v="671"/>
    <n v="671"/>
    <n v="721"/>
    <n v="771"/>
    <n v="771"/>
    <n v="771"/>
    <n v="771"/>
    <n v="771"/>
    <n v="771"/>
    <n v="771"/>
    <n v="771"/>
    <n v="771"/>
    <n v="771"/>
    <n v="771"/>
    <n v="821"/>
    <n v="871"/>
    <n v="946"/>
    <n v="1021"/>
    <n v="1021"/>
    <n v="1021"/>
    <n v="1021"/>
    <n v="1021"/>
    <m/>
    <m/>
    <m/>
    <m/>
    <m/>
    <m/>
    <m/>
    <m/>
    <m/>
    <m/>
    <m/>
    <m/>
    <m/>
    <m/>
    <m/>
    <m/>
  </r>
  <r>
    <x v="7"/>
    <x v="7"/>
    <x v="0"/>
    <x v="2"/>
    <x v="3"/>
    <x v="7"/>
    <x v="0"/>
    <x v="5"/>
    <x v="0"/>
    <x v="0"/>
    <x v="4"/>
    <x v="4"/>
    <n v="38.1"/>
    <n v="47.9"/>
    <n v="52.9"/>
    <n v="54"/>
    <n v="49"/>
    <n v="50.2"/>
    <n v="51.2"/>
    <n v="46.7"/>
    <n v="29"/>
    <n v="12.3"/>
    <n v="7.7"/>
    <n v="6.2"/>
    <n v="1.6"/>
    <n v="2.9"/>
    <n v="3.2"/>
    <n v="3.9"/>
    <n v="5.0999999999999996"/>
    <n v="5.0999999999999996"/>
    <n v="5.5"/>
    <n v="10.199999999999999"/>
    <m/>
    <n v="52.9"/>
    <n v="50.2"/>
    <n v="29"/>
    <n v="6.2"/>
    <n v="3.2"/>
    <n v="5.0999999999999996"/>
    <m/>
    <n v="3.2"/>
    <n v="35.299999999999997"/>
    <n v="36.299999999999997"/>
    <n v="35.700000000000003"/>
    <n v="38.1"/>
    <n v="39.9"/>
    <n v="41.9"/>
    <n v="41.9"/>
    <n v="44.5"/>
    <n v="47.9"/>
    <n v="51.1"/>
    <n v="51.6"/>
    <n v="52"/>
    <n v="52.9"/>
    <n v="53.8"/>
    <n v="49.4"/>
    <n v="52.3"/>
    <n v="54"/>
    <n v="54.8"/>
    <n v="365.5"/>
    <n v="54.6"/>
    <n v="49.8"/>
    <n v="49"/>
    <n v="48.3"/>
    <n v="45.7"/>
    <n v="46.1"/>
    <n v="50.2"/>
    <n v="52.1"/>
    <n v="53.9"/>
    <n v="53.7"/>
    <n v="51.2"/>
    <n v="48.9"/>
    <n v="47.2"/>
    <n v="45.4"/>
    <n v="44.1"/>
    <n v="46.7"/>
    <n v="46"/>
    <n v="46.1"/>
    <n v="36.1"/>
    <n v="29"/>
    <n v="23.6"/>
    <n v="19.600000000000001"/>
    <n v="16.100000000000001"/>
    <n v="13.8"/>
    <n v="12.3"/>
    <n v="10.3"/>
    <n v="8.9"/>
    <n v="8.1999999999999993"/>
    <n v="7.7"/>
    <n v="7.1"/>
    <n v="6.8"/>
    <n v="6.3"/>
    <n v="6.2"/>
    <n v="5.6"/>
    <n v="4.3"/>
    <n v="2.9"/>
    <n v="1.6"/>
    <n v="3.5"/>
    <n v="1.7"/>
    <n v="4.3"/>
    <n v="3.5"/>
    <n v="2.9"/>
    <n v="3.2"/>
    <n v="2.2999999999999998"/>
    <n v="4.3"/>
    <n v="3.2"/>
    <n v="3.6"/>
    <n v="2.2000000000000002"/>
    <n v="3.7"/>
    <n v="3.9"/>
    <n v="4.2"/>
    <n v="4.5"/>
    <n v="4.8"/>
    <n v="5.0999999999999996"/>
    <n v="5.0999999999999996"/>
    <n v="5.0999999999999996"/>
    <n v="5.0999999999999996"/>
    <n v="5.0999999999999996"/>
    <n v="5.0999999999999996"/>
    <n v="5.0999999999999996"/>
    <n v="5.0999999999999996"/>
    <n v="5.3"/>
    <n v="5.5"/>
    <n v="5.7"/>
    <n v="6.3"/>
    <n v="7"/>
    <n v="7.6"/>
    <n v="10.199999999999999"/>
    <n v="13.6"/>
    <n v="20.399999999999999"/>
    <n v="40.799999999999997"/>
    <m/>
    <m/>
    <m/>
    <m/>
    <m/>
    <m/>
    <m/>
    <m/>
    <m/>
    <m/>
    <m/>
    <m/>
    <m/>
    <m/>
    <m/>
    <m/>
    <m/>
  </r>
  <r>
    <x v="7"/>
    <x v="7"/>
    <x v="0"/>
    <x v="2"/>
    <x v="3"/>
    <x v="7"/>
    <x v="0"/>
    <x v="5"/>
    <x v="0"/>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0"/>
    <x v="0"/>
    <x v="5"/>
    <x v="1"/>
    <n v="6000"/>
    <n v="2500"/>
    <n v="3500"/>
    <n v="2750"/>
    <n v="3639"/>
    <n v="2500"/>
    <n v="2000"/>
    <n v="3000"/>
    <n v="6300"/>
    <n v="2500"/>
    <n v="3500"/>
    <m/>
    <m/>
    <m/>
    <m/>
    <n v="2"/>
    <n v="2"/>
    <m/>
    <m/>
    <m/>
    <m/>
    <n v="12000"/>
    <n v="8889"/>
    <n v="11300"/>
    <n v="6000"/>
    <m/>
    <n v="4"/>
    <m/>
    <n v="26189"/>
    <n v="2000"/>
    <n v="2000"/>
    <n v="2000"/>
    <m/>
    <m/>
    <n v="2500"/>
    <m/>
    <m/>
    <m/>
    <n v="2000"/>
    <m/>
    <m/>
    <n v="1500"/>
    <m/>
    <n v="1500"/>
    <n v="1250"/>
    <m/>
    <n v="1250"/>
    <m/>
    <n v="2389"/>
    <m/>
    <m/>
    <m/>
    <n v="2500"/>
    <m/>
    <m/>
    <m/>
    <m/>
    <n v="2000"/>
    <m/>
    <m/>
    <n v="3000"/>
    <m/>
    <m/>
    <m/>
    <m/>
    <m/>
    <m/>
    <n v="6300"/>
    <m/>
    <n v="2500"/>
    <m/>
    <m/>
    <m/>
    <n v="3500"/>
    <m/>
    <m/>
    <m/>
    <m/>
    <m/>
    <m/>
    <m/>
    <m/>
    <m/>
    <m/>
    <m/>
    <m/>
    <m/>
    <m/>
    <m/>
    <m/>
    <m/>
    <m/>
    <m/>
    <m/>
    <m/>
    <m/>
    <n v="2"/>
    <m/>
    <n v="1"/>
    <n v="1"/>
    <m/>
    <m/>
    <m/>
    <m/>
    <m/>
    <m/>
    <m/>
    <m/>
    <m/>
    <m/>
    <m/>
    <m/>
    <m/>
    <m/>
    <m/>
    <m/>
    <m/>
    <m/>
    <m/>
    <m/>
    <m/>
    <m/>
    <m/>
    <m/>
    <m/>
    <m/>
    <m/>
    <m/>
    <m/>
    <m/>
    <m/>
    <m/>
    <m/>
    <m/>
    <m/>
    <m/>
  </r>
  <r>
    <x v="7"/>
    <x v="7"/>
    <x v="0"/>
    <x v="2"/>
    <x v="3"/>
    <x v="7"/>
    <x v="0"/>
    <x v="5"/>
    <x v="0"/>
    <x v="0"/>
    <x v="5"/>
    <x v="2"/>
    <n v="2064"/>
    <n v="5874"/>
    <n v="1880"/>
    <n v="2056"/>
    <n v="2237"/>
    <n v="2058"/>
    <n v="1594"/>
    <n v="1938"/>
    <n v="1435"/>
    <n v="2055"/>
    <n v="2303"/>
    <n v="2351"/>
    <n v="1168"/>
    <n v="1167"/>
    <n v="691"/>
    <n v="524"/>
    <n v="615"/>
    <n v="502"/>
    <n v="487"/>
    <n v="512"/>
    <n v="403"/>
    <n v="9818"/>
    <n v="6351"/>
    <n v="4967"/>
    <n v="6709"/>
    <n v="3026"/>
    <n v="1641"/>
    <n v="1402"/>
    <n v="21053"/>
    <n v="286"/>
    <n v="484"/>
    <n v="675"/>
    <n v="619"/>
    <n v="696"/>
    <n v="1466"/>
    <n v="1299"/>
    <n v="1094"/>
    <n v="1319"/>
    <n v="346"/>
    <n v="528"/>
    <n v="517"/>
    <n v="489"/>
    <n v="451"/>
    <n v="451"/>
    <n v="602"/>
    <n v="552"/>
    <n v="479"/>
    <n v="425"/>
    <n v="452"/>
    <n v="433"/>
    <n v="448"/>
    <n v="563"/>
    <n v="492"/>
    <n v="555"/>
    <n v="448"/>
    <n v="380"/>
    <n v="429"/>
    <n v="415"/>
    <n v="370"/>
    <n v="418"/>
    <n v="385"/>
    <n v="364"/>
    <n v="360"/>
    <n v="411"/>
    <n v="408"/>
    <n v="358"/>
    <n v="360"/>
    <n v="309"/>
    <n v="374"/>
    <n v="423"/>
    <n v="436"/>
    <n v="369"/>
    <n v="453"/>
    <n v="493"/>
    <n v="510"/>
    <n v="688"/>
    <n v="612"/>
    <n v="474"/>
    <n v="925"/>
    <n v="548"/>
    <n v="404"/>
    <n v="306"/>
    <n v="301"/>
    <n v="252"/>
    <n v="309"/>
    <n v="284"/>
    <n v="222"/>
    <n v="223"/>
    <n v="239"/>
    <n v="199"/>
    <n v="191"/>
    <n v="147"/>
    <n v="183"/>
    <n v="170"/>
    <n v="114"/>
    <n v="123"/>
    <n v="127"/>
    <n v="160"/>
    <n v="142"/>
    <n v="108"/>
    <n v="143"/>
    <n v="99"/>
    <n v="123"/>
    <n v="125"/>
    <n v="105"/>
    <n v="126"/>
    <n v="146"/>
    <n v="121"/>
    <n v="129"/>
    <n v="128"/>
    <n v="109"/>
    <n v="78"/>
    <n v="90"/>
    <n v="100"/>
    <n v="120"/>
    <n v="124"/>
    <n v="91"/>
    <n v="101"/>
    <n v="111"/>
    <n v="100"/>
    <m/>
    <m/>
    <m/>
    <m/>
    <m/>
    <m/>
    <m/>
    <m/>
    <m/>
    <m/>
    <m/>
    <m/>
    <m/>
    <m/>
    <m/>
    <m/>
  </r>
  <r>
    <x v="7"/>
    <x v="7"/>
    <x v="0"/>
    <x v="2"/>
    <x v="3"/>
    <x v="7"/>
    <x v="0"/>
    <x v="5"/>
    <x v="0"/>
    <x v="0"/>
    <x v="5"/>
    <x v="3"/>
    <n v="2787"/>
    <n v="472"/>
    <n v="1821"/>
    <n v="1815"/>
    <n v="4539"/>
    <n v="3642"/>
    <n v="4889"/>
    <n v="6015"/>
    <n v="10836"/>
    <n v="9459"/>
    <n v="10994"/>
    <n v="9955"/>
    <n v="8897"/>
    <n v="7709"/>
    <n v="7044"/>
    <n v="6636"/>
    <n v="6111"/>
    <n v="5670"/>
    <n v="5240"/>
    <n v="4543"/>
    <n v="4249"/>
    <n v="1821"/>
    <n v="3642"/>
    <n v="10836"/>
    <n v="9955"/>
    <n v="7044"/>
    <n v="5670"/>
    <n v="4249"/>
    <n v="7044"/>
    <n v="2227"/>
    <n v="1304"/>
    <n v="2773"/>
    <n v="2787"/>
    <n v="3199"/>
    <n v="4382"/>
    <n v="1100"/>
    <n v="2475"/>
    <n v="472"/>
    <n v="2282"/>
    <n v="1876"/>
    <n v="627"/>
    <n v="1821"/>
    <n v="478"/>
    <n v="1608"/>
    <n v="2309"/>
    <n v="1815"/>
    <n v="2667"/>
    <n v="2200"/>
    <n v="4195"/>
    <n v="3827"/>
    <n v="4539"/>
    <n v="3095"/>
    <n v="5566"/>
    <n v="5067"/>
    <n v="3642"/>
    <n v="3711"/>
    <n v="3753"/>
    <n v="5408"/>
    <n v="4889"/>
    <n v="4518"/>
    <n v="7146"/>
    <n v="5282"/>
    <n v="6340"/>
    <n v="6015"/>
    <n v="5542"/>
    <n v="5170"/>
    <n v="4859"/>
    <n v="10836"/>
    <n v="10498"/>
    <n v="10670"/>
    <n v="10299"/>
    <n v="9869"/>
    <n v="9459"/>
    <n v="13492"/>
    <n v="16144"/>
    <n v="11497"/>
    <n v="10994"/>
    <n v="10287"/>
    <n v="10286"/>
    <n v="9775"/>
    <n v="9955"/>
    <n v="9671"/>
    <n v="9366"/>
    <n v="9125"/>
    <n v="8897"/>
    <n v="8562"/>
    <n v="8368"/>
    <n v="8035"/>
    <n v="7913"/>
    <n v="7709"/>
    <n v="7537"/>
    <n v="7402"/>
    <n v="7211"/>
    <n v="7044"/>
    <n v="7098"/>
    <n v="6716"/>
    <n v="6825"/>
    <n v="6636"/>
    <n v="6551"/>
    <n v="43493"/>
    <n v="6313"/>
    <n v="6225"/>
    <n v="6111"/>
    <n v="6057"/>
    <n v="5946"/>
    <n v="5835"/>
    <n v="5670"/>
    <n v="5566"/>
    <n v="5448"/>
    <n v="5333"/>
    <n v="5240"/>
    <n v="5135"/>
    <n v="5056"/>
    <n v="4967"/>
    <n v="4645"/>
    <n v="4543"/>
    <n v="4565"/>
    <n v="4458"/>
    <n v="4326"/>
    <n v="4249"/>
    <m/>
    <m/>
    <m/>
    <m/>
    <m/>
    <m/>
    <m/>
    <m/>
    <m/>
    <m/>
    <m/>
    <m/>
    <m/>
    <m/>
    <m/>
    <m/>
  </r>
  <r>
    <x v="7"/>
    <x v="7"/>
    <x v="0"/>
    <x v="2"/>
    <x v="3"/>
    <x v="7"/>
    <x v="0"/>
    <x v="5"/>
    <x v="0"/>
    <x v="0"/>
    <x v="5"/>
    <x v="4"/>
    <n v="2.4"/>
    <n v="1"/>
    <n v="3.6"/>
    <n v="4.0999999999999996"/>
    <n v="9.3000000000000007"/>
    <n v="9.1"/>
    <n v="12.6"/>
    <n v="16.600000000000001"/>
    <n v="26.4"/>
    <n v="17"/>
    <n v="20.7"/>
    <n v="34.299999999999997"/>
    <n v="38.1"/>
    <n v="47.9"/>
    <n v="52.9"/>
    <n v="54"/>
    <n v="49"/>
    <n v="50.2"/>
    <n v="51.2"/>
    <n v="56.4"/>
    <m/>
    <n v="3.6"/>
    <n v="9.1"/>
    <n v="26.4"/>
    <n v="34.299999999999997"/>
    <n v="52.9"/>
    <n v="50.2"/>
    <m/>
    <n v="52.9"/>
    <n v="2.8"/>
    <n v="1.4"/>
    <n v="2.7"/>
    <n v="2.4"/>
    <n v="2.9"/>
    <n v="4.8"/>
    <n v="1.4"/>
    <n v="3.9"/>
    <n v="1"/>
    <n v="4.7"/>
    <n v="3.7"/>
    <n v="1.2"/>
    <n v="3.6"/>
    <n v="1"/>
    <n v="3.2"/>
    <n v="4.9000000000000004"/>
    <n v="4.0999999999999996"/>
    <n v="5.7"/>
    <n v="4.5999999999999996"/>
    <n v="8.4"/>
    <n v="7.6"/>
    <n v="9.3000000000000007"/>
    <n v="6.7"/>
    <n v="12.5"/>
    <n v="12.4"/>
    <n v="9.1"/>
    <n v="9.1999999999999993"/>
    <n v="9.6"/>
    <n v="14.3"/>
    <n v="12.6"/>
    <n v="11.7"/>
    <n v="18.8"/>
    <n v="13.9"/>
    <n v="17.2"/>
    <n v="16.600000000000001"/>
    <n v="15.2"/>
    <n v="13.6"/>
    <n v="12.7"/>
    <n v="26.4"/>
    <n v="24.1"/>
    <n v="23.6"/>
    <n v="20.5"/>
    <n v="17.899999999999999"/>
    <n v="17"/>
    <n v="21"/>
    <n v="24.9"/>
    <n v="19.399999999999999"/>
    <n v="20.7"/>
    <n v="20.7"/>
    <n v="28.4"/>
    <n v="31.1"/>
    <n v="34.299999999999997"/>
    <n v="35.299999999999997"/>
    <n v="36.299999999999997"/>
    <n v="35.700000000000003"/>
    <n v="38.1"/>
    <n v="39.9"/>
    <n v="41.9"/>
    <n v="41.9"/>
    <n v="44.5"/>
    <n v="47.9"/>
    <n v="51.1"/>
    <n v="51.6"/>
    <n v="52"/>
    <n v="52.9"/>
    <n v="53.8"/>
    <n v="49.4"/>
    <n v="52.3"/>
    <n v="54"/>
    <n v="54.8"/>
    <n v="365.5"/>
    <n v="54.6"/>
    <n v="49.8"/>
    <n v="49"/>
    <n v="48.3"/>
    <n v="45.7"/>
    <n v="46.1"/>
    <n v="50.2"/>
    <n v="52.1"/>
    <n v="53.9"/>
    <n v="53.7"/>
    <n v="51.2"/>
    <n v="48.9"/>
    <n v="47.2"/>
    <n v="45.4"/>
    <n v="44.1"/>
    <n v="56.4"/>
    <n v="73.2"/>
    <n v="105.6"/>
    <n v="216.3"/>
    <m/>
    <m/>
    <m/>
    <m/>
    <m/>
    <m/>
    <m/>
    <m/>
    <m/>
    <m/>
    <m/>
    <m/>
    <m/>
    <m/>
    <m/>
    <m/>
    <m/>
  </r>
  <r>
    <x v="0"/>
    <x v="0"/>
    <x v="0"/>
    <x v="0"/>
    <x v="0"/>
    <x v="0"/>
    <x v="0"/>
    <x v="0"/>
    <x v="1"/>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1"/>
    <x v="0"/>
    <x v="0"/>
    <x v="1"/>
    <m/>
    <m/>
    <m/>
    <n v="1404"/>
    <n v="1713"/>
    <n v="1291"/>
    <n v="908"/>
    <n v="1198"/>
    <n v="727"/>
    <n v="1149"/>
    <n v="2049"/>
    <n v="2716"/>
    <n v="2247"/>
    <n v="824"/>
    <n v="1211"/>
    <m/>
    <m/>
    <m/>
    <m/>
    <m/>
    <m/>
    <m/>
    <n v="4408"/>
    <n v="2833"/>
    <n v="5914"/>
    <n v="4282"/>
    <m/>
    <m/>
    <n v="17437"/>
    <m/>
    <m/>
    <m/>
    <m/>
    <m/>
    <m/>
    <m/>
    <m/>
    <m/>
    <m/>
    <m/>
    <m/>
    <m/>
    <n v="378"/>
    <n v="414"/>
    <n v="419"/>
    <n v="193"/>
    <n v="219"/>
    <n v="216"/>
    <n v="463"/>
    <n v="473"/>
    <n v="342"/>
    <n v="392"/>
    <n v="435"/>
    <n v="191"/>
    <n v="273"/>
    <n v="284"/>
    <n v="367"/>
    <n v="143"/>
    <n v="114"/>
    <n v="234"/>
    <n v="192"/>
    <n v="167"/>
    <n v="298"/>
    <n v="307"/>
    <n v="245"/>
    <n v="234"/>
    <n v="144"/>
    <n v="104"/>
    <n v="125"/>
    <n v="332"/>
    <n v="313"/>
    <n v="263"/>
    <n v="116"/>
    <n v="138"/>
    <n v="483"/>
    <n v="967"/>
    <n v="461"/>
    <n v="483"/>
    <n v="483"/>
    <n v="967"/>
    <n v="783"/>
    <n v="847"/>
    <n v="339"/>
    <n v="339"/>
    <n v="339"/>
    <n v="383"/>
    <n v="254"/>
    <n v="254"/>
    <n v="169"/>
    <n v="147"/>
    <n v="405"/>
    <n v="405"/>
    <n v="254"/>
    <n v="147"/>
    <m/>
    <m/>
    <m/>
    <m/>
    <m/>
    <m/>
    <m/>
    <m/>
    <m/>
    <m/>
    <m/>
    <m/>
    <m/>
    <m/>
    <m/>
    <m/>
    <m/>
    <m/>
    <m/>
    <m/>
    <m/>
    <m/>
    <m/>
    <m/>
    <m/>
    <m/>
    <m/>
    <m/>
    <m/>
    <m/>
    <m/>
    <m/>
    <m/>
    <m/>
    <m/>
    <m/>
    <m/>
    <m/>
    <m/>
    <m/>
    <m/>
    <m/>
  </r>
  <r>
    <x v="0"/>
    <x v="0"/>
    <x v="0"/>
    <x v="0"/>
    <x v="0"/>
    <x v="0"/>
    <x v="0"/>
    <x v="0"/>
    <x v="1"/>
    <x v="0"/>
    <x v="0"/>
    <x v="2"/>
    <m/>
    <m/>
    <m/>
    <n v="1426"/>
    <n v="1735"/>
    <n v="1313"/>
    <n v="930"/>
    <n v="1220"/>
    <n v="749"/>
    <n v="1171"/>
    <n v="2071"/>
    <n v="2738"/>
    <n v="2269"/>
    <n v="846"/>
    <n v="1233"/>
    <m/>
    <m/>
    <m/>
    <m/>
    <m/>
    <m/>
    <m/>
    <n v="4474"/>
    <n v="2899"/>
    <n v="5980"/>
    <n v="4348"/>
    <m/>
    <m/>
    <n v="17701"/>
    <m/>
    <m/>
    <m/>
    <m/>
    <m/>
    <m/>
    <m/>
    <m/>
    <m/>
    <m/>
    <m/>
    <m/>
    <m/>
    <n v="378"/>
    <n v="414"/>
    <n v="419"/>
    <n v="215"/>
    <n v="219"/>
    <n v="216"/>
    <n v="463"/>
    <n v="473"/>
    <n v="364"/>
    <n v="392"/>
    <n v="435"/>
    <n v="191"/>
    <n v="295"/>
    <n v="284"/>
    <n v="367"/>
    <n v="143"/>
    <n v="136"/>
    <n v="234"/>
    <n v="192"/>
    <n v="167"/>
    <n v="298"/>
    <n v="329"/>
    <n v="245"/>
    <n v="234"/>
    <n v="144"/>
    <n v="126"/>
    <n v="125"/>
    <n v="332"/>
    <n v="313"/>
    <n v="263"/>
    <n v="138"/>
    <n v="138"/>
    <n v="483"/>
    <n v="967"/>
    <n v="483"/>
    <n v="483"/>
    <n v="483"/>
    <n v="967"/>
    <n v="805"/>
    <n v="847"/>
    <n v="339"/>
    <n v="339"/>
    <n v="339"/>
    <n v="405"/>
    <n v="254"/>
    <n v="254"/>
    <n v="169"/>
    <n v="169"/>
    <n v="405"/>
    <n v="405"/>
    <n v="254"/>
    <n v="169"/>
    <m/>
    <m/>
    <m/>
    <m/>
    <m/>
    <m/>
    <m/>
    <m/>
    <m/>
    <m/>
    <m/>
    <m/>
    <m/>
    <m/>
    <m/>
    <m/>
    <m/>
    <m/>
    <m/>
    <m/>
    <m/>
    <m/>
    <m/>
    <m/>
    <m/>
    <m/>
    <m/>
    <m/>
    <m/>
    <m/>
    <m/>
    <m/>
    <m/>
    <m/>
    <m/>
    <m/>
    <m/>
    <m/>
    <m/>
    <m/>
    <m/>
    <m/>
  </r>
  <r>
    <x v="0"/>
    <x v="0"/>
    <x v="0"/>
    <x v="0"/>
    <x v="0"/>
    <x v="0"/>
    <x v="0"/>
    <x v="0"/>
    <x v="1"/>
    <x v="0"/>
    <x v="0"/>
    <x v="3"/>
    <m/>
    <m/>
    <m/>
    <n v="2444"/>
    <n v="2423"/>
    <n v="2401"/>
    <n v="2379"/>
    <n v="2359"/>
    <n v="2338"/>
    <n v="2317"/>
    <n v="2295"/>
    <n v="2273"/>
    <n v="2253"/>
    <n v="2231"/>
    <n v="2210"/>
    <n v="2210"/>
    <n v="2210"/>
    <m/>
    <m/>
    <m/>
    <m/>
    <m/>
    <n v="2401"/>
    <n v="2338"/>
    <n v="2273"/>
    <n v="2210"/>
    <n v="2210"/>
    <m/>
    <n v="2210"/>
    <m/>
    <m/>
    <m/>
    <m/>
    <m/>
    <m/>
    <m/>
    <m/>
    <m/>
    <m/>
    <m/>
    <m/>
    <m/>
    <n v="2466"/>
    <n v="2466"/>
    <n v="2466"/>
    <n v="2444"/>
    <n v="2445"/>
    <n v="2445"/>
    <n v="2444"/>
    <n v="2445"/>
    <n v="2423"/>
    <n v="2423"/>
    <n v="2423"/>
    <n v="2422"/>
    <n v="2401"/>
    <n v="2401"/>
    <n v="2401"/>
    <n v="2401"/>
    <n v="2379"/>
    <n v="2380"/>
    <n v="2380"/>
    <n v="2380"/>
    <n v="2380"/>
    <n v="2359"/>
    <n v="2359"/>
    <n v="2359"/>
    <n v="2359"/>
    <n v="2338"/>
    <n v="2338"/>
    <n v="2338"/>
    <n v="2338"/>
    <n v="2338"/>
    <n v="2317"/>
    <n v="2317"/>
    <n v="2317"/>
    <n v="2317"/>
    <n v="2295"/>
    <n v="2295"/>
    <n v="2295"/>
    <n v="2295"/>
    <n v="2273"/>
    <n v="2274"/>
    <n v="2274"/>
    <n v="2274"/>
    <n v="2275"/>
    <n v="2253"/>
    <n v="2253"/>
    <n v="2253"/>
    <n v="2253"/>
    <n v="2231"/>
    <n v="2232"/>
    <n v="2232"/>
    <n v="2232"/>
    <n v="2210"/>
    <n v="2210"/>
    <n v="2210"/>
    <n v="2210"/>
    <n v="2210"/>
    <n v="2210"/>
    <n v="2210"/>
    <n v="2210"/>
    <n v="2210"/>
    <n v="2210"/>
    <m/>
    <m/>
    <m/>
    <m/>
    <m/>
    <m/>
    <m/>
    <m/>
    <m/>
    <m/>
    <m/>
    <m/>
    <m/>
    <m/>
    <m/>
    <m/>
    <m/>
    <m/>
    <m/>
    <m/>
    <m/>
    <m/>
    <m/>
    <m/>
    <m/>
    <m/>
    <m/>
    <m/>
    <m/>
    <m/>
    <m/>
    <m/>
    <m/>
  </r>
  <r>
    <x v="0"/>
    <x v="0"/>
    <x v="0"/>
    <x v="0"/>
    <x v="0"/>
    <x v="0"/>
    <x v="0"/>
    <x v="0"/>
    <x v="1"/>
    <x v="0"/>
    <x v="0"/>
    <x v="4"/>
    <m/>
    <m/>
    <m/>
    <n v="7"/>
    <n v="7.6"/>
    <n v="10.3"/>
    <n v="9.8000000000000007"/>
    <n v="13.5"/>
    <n v="10"/>
    <n v="4.5"/>
    <n v="3.2"/>
    <n v="5"/>
    <n v="9"/>
    <n v="9"/>
    <m/>
    <m/>
    <m/>
    <m/>
    <m/>
    <m/>
    <m/>
    <m/>
    <n v="10.3"/>
    <n v="10"/>
    <n v="5"/>
    <m/>
    <m/>
    <m/>
    <m/>
    <m/>
    <m/>
    <m/>
    <m/>
    <m/>
    <m/>
    <m/>
    <m/>
    <m/>
    <m/>
    <m/>
    <m/>
    <m/>
    <n v="8.3000000000000007"/>
    <n v="8"/>
    <n v="7.8"/>
    <n v="7"/>
    <n v="6.4"/>
    <n v="5.7"/>
    <n v="6.6"/>
    <n v="7.3"/>
    <n v="7.6"/>
    <n v="7.7"/>
    <n v="9.5"/>
    <n v="9.9"/>
    <n v="10.3"/>
    <n v="11.2"/>
    <n v="13.8"/>
    <n v="11.7"/>
    <n v="9.8000000000000007"/>
    <n v="9.6999999999999993"/>
    <n v="9.3000000000000007"/>
    <n v="9.5"/>
    <n v="11"/>
    <n v="13.5"/>
    <n v="12.3"/>
    <n v="11.3"/>
    <n v="10.199999999999999"/>
    <n v="10"/>
    <n v="9.9"/>
    <n v="8.8000000000000007"/>
    <n v="5.9"/>
    <n v="5.3"/>
    <n v="4.5"/>
    <n v="4"/>
    <n v="3.4"/>
    <n v="3.6"/>
    <n v="3.2"/>
    <n v="3.3"/>
    <n v="3.5"/>
    <n v="4.3"/>
    <n v="5"/>
    <n v="6.8"/>
    <n v="7.1"/>
    <n v="8"/>
    <n v="9.1"/>
    <n v="9"/>
    <n v="8"/>
    <n v="8"/>
    <n v="8"/>
    <n v="9"/>
    <n v="13.5"/>
    <n v="26.4"/>
    <n v="66"/>
    <m/>
    <m/>
    <m/>
    <m/>
    <m/>
    <m/>
    <m/>
    <m/>
    <m/>
    <m/>
    <m/>
    <m/>
    <m/>
    <m/>
    <m/>
    <m/>
    <m/>
    <m/>
    <m/>
    <m/>
    <m/>
    <m/>
    <m/>
    <m/>
    <m/>
    <m/>
    <m/>
    <m/>
    <m/>
    <m/>
    <m/>
    <m/>
    <m/>
    <m/>
    <m/>
    <m/>
    <m/>
    <m/>
    <m/>
    <m/>
    <m/>
    <m/>
    <m/>
  </r>
  <r>
    <x v="0"/>
    <x v="0"/>
    <x v="0"/>
    <x v="0"/>
    <x v="0"/>
    <x v="0"/>
    <x v="0"/>
    <x v="0"/>
    <x v="1"/>
    <x v="0"/>
    <x v="1"/>
    <x v="5"/>
    <n v="790"/>
    <n v="1423"/>
    <n v="2244"/>
    <m/>
    <n v="257"/>
    <m/>
    <n v="562"/>
    <n v="1310"/>
    <n v="583"/>
    <n v="2086"/>
    <n v="3032"/>
    <n v="948"/>
    <m/>
    <m/>
    <n v="240"/>
    <m/>
    <m/>
    <m/>
    <n v="1585"/>
    <n v="2740"/>
    <n v="2143"/>
    <n v="4457"/>
    <n v="257"/>
    <n v="2455"/>
    <n v="6066"/>
    <n v="240"/>
    <m/>
    <n v="6468"/>
    <n v="9018"/>
    <n v="392"/>
    <m/>
    <n v="148"/>
    <n v="250"/>
    <n v="333"/>
    <n v="358"/>
    <n v="30"/>
    <n v="102"/>
    <n v="600"/>
    <m/>
    <n v="749"/>
    <n v="1300"/>
    <n v="195"/>
    <m/>
    <m/>
    <m/>
    <m/>
    <m/>
    <n v="257"/>
    <m/>
    <m/>
    <m/>
    <m/>
    <m/>
    <m/>
    <m/>
    <n v="148"/>
    <n v="137"/>
    <n v="132"/>
    <n v="145"/>
    <n v="592"/>
    <n v="231"/>
    <n v="167"/>
    <n v="120"/>
    <n v="200"/>
    <n v="299"/>
    <m/>
    <n v="90"/>
    <n v="194"/>
    <n v="100"/>
    <n v="493"/>
    <n v="1100"/>
    <n v="393"/>
    <m/>
    <n v="1200"/>
    <n v="525"/>
    <m/>
    <n v="1307"/>
    <n v="455"/>
    <m/>
    <n v="493"/>
    <m/>
    <m/>
    <m/>
    <m/>
    <m/>
    <m/>
    <m/>
    <m/>
    <m/>
    <m/>
    <n v="240"/>
    <m/>
    <m/>
    <m/>
    <m/>
    <m/>
    <m/>
    <m/>
    <m/>
    <m/>
    <m/>
    <m/>
    <m/>
    <m/>
    <m/>
    <m/>
    <m/>
    <m/>
    <n v="507"/>
    <n v="558"/>
    <n v="520"/>
    <n v="539"/>
    <n v="501"/>
    <n v="552"/>
    <n v="571"/>
    <n v="577"/>
    <n v="602"/>
    <n v="476"/>
    <n v="526"/>
    <n v="539"/>
    <m/>
    <m/>
    <m/>
    <m/>
    <m/>
    <m/>
    <m/>
    <m/>
    <m/>
    <m/>
    <m/>
    <m/>
    <m/>
    <m/>
    <m/>
    <m/>
  </r>
  <r>
    <x v="0"/>
    <x v="0"/>
    <x v="0"/>
    <x v="0"/>
    <x v="0"/>
    <x v="0"/>
    <x v="0"/>
    <x v="0"/>
    <x v="1"/>
    <x v="0"/>
    <x v="1"/>
    <x v="1"/>
    <n v="790"/>
    <n v="1423"/>
    <n v="2244"/>
    <m/>
    <n v="257"/>
    <m/>
    <n v="562"/>
    <n v="1310"/>
    <n v="583"/>
    <n v="2086"/>
    <n v="3032"/>
    <n v="948"/>
    <m/>
    <m/>
    <n v="270"/>
    <m/>
    <m/>
    <m/>
    <m/>
    <m/>
    <m/>
    <n v="4457"/>
    <n v="257"/>
    <n v="2455"/>
    <n v="6066"/>
    <n v="270"/>
    <m/>
    <m/>
    <n v="9048"/>
    <n v="392"/>
    <m/>
    <n v="148"/>
    <n v="250"/>
    <n v="333"/>
    <n v="358"/>
    <n v="30"/>
    <n v="102"/>
    <n v="600"/>
    <m/>
    <n v="749"/>
    <n v="1300"/>
    <n v="195"/>
    <m/>
    <m/>
    <m/>
    <m/>
    <m/>
    <n v="257"/>
    <m/>
    <m/>
    <m/>
    <m/>
    <m/>
    <m/>
    <m/>
    <n v="148"/>
    <n v="137"/>
    <n v="132"/>
    <n v="145"/>
    <n v="592"/>
    <n v="231"/>
    <n v="167"/>
    <n v="120"/>
    <n v="200"/>
    <n v="299"/>
    <m/>
    <n v="90"/>
    <n v="194"/>
    <n v="100"/>
    <n v="493"/>
    <n v="1100"/>
    <n v="393"/>
    <m/>
    <n v="1200"/>
    <n v="525"/>
    <m/>
    <n v="1307"/>
    <n v="455"/>
    <m/>
    <n v="493"/>
    <m/>
    <m/>
    <m/>
    <m/>
    <m/>
    <m/>
    <m/>
    <m/>
    <m/>
    <m/>
    <n v="270"/>
    <m/>
    <m/>
    <m/>
    <m/>
    <m/>
    <m/>
    <m/>
    <m/>
    <m/>
    <m/>
    <m/>
    <m/>
    <m/>
    <m/>
    <m/>
    <m/>
    <m/>
    <m/>
    <m/>
    <m/>
    <m/>
    <m/>
    <m/>
    <m/>
    <m/>
    <m/>
    <m/>
    <m/>
    <m/>
    <m/>
    <m/>
    <m/>
    <m/>
    <m/>
    <m/>
    <m/>
    <m/>
    <m/>
    <m/>
    <m/>
    <m/>
    <m/>
    <m/>
    <m/>
    <m/>
  </r>
  <r>
    <x v="0"/>
    <x v="0"/>
    <x v="0"/>
    <x v="0"/>
    <x v="0"/>
    <x v="0"/>
    <x v="0"/>
    <x v="0"/>
    <x v="1"/>
    <x v="0"/>
    <x v="1"/>
    <x v="2"/>
    <n v="1267"/>
    <n v="1600"/>
    <n v="1650"/>
    <n v="610"/>
    <n v="800"/>
    <n v="590"/>
    <n v="964"/>
    <n v="1031"/>
    <n v="756"/>
    <n v="1118"/>
    <n v="2089"/>
    <n v="2453"/>
    <n v="909"/>
    <n v="560"/>
    <n v="640"/>
    <n v="440"/>
    <n v="550"/>
    <n v="480"/>
    <n v="390"/>
    <m/>
    <m/>
    <n v="4517"/>
    <n v="2000"/>
    <n v="2751"/>
    <n v="5660"/>
    <n v="2109"/>
    <n v="1470"/>
    <n v="390"/>
    <n v="12520"/>
    <n v="579"/>
    <n v="220"/>
    <n v="247"/>
    <n v="221"/>
    <n v="482"/>
    <n v="303"/>
    <n v="340"/>
    <n v="239"/>
    <n v="236"/>
    <n v="543"/>
    <n v="567"/>
    <n v="374"/>
    <n v="166"/>
    <n v="172"/>
    <n v="143"/>
    <n v="152"/>
    <n v="143"/>
    <n v="170"/>
    <n v="139"/>
    <n v="160"/>
    <n v="165"/>
    <n v="166"/>
    <n v="135"/>
    <n v="135"/>
    <n v="171"/>
    <n v="149"/>
    <n v="277"/>
    <n v="348"/>
    <n v="142"/>
    <n v="197"/>
    <n v="228"/>
    <n v="114"/>
    <n v="144"/>
    <n v="257"/>
    <n v="288"/>
    <n v="233"/>
    <n v="272"/>
    <n v="131"/>
    <n v="120"/>
    <n v="93"/>
    <n v="312"/>
    <n v="311"/>
    <n v="260"/>
    <n v="142"/>
    <n v="154"/>
    <n v="519"/>
    <n v="531"/>
    <n v="885"/>
    <n v="497"/>
    <n v="436"/>
    <n v="865"/>
    <n v="655"/>
    <n v="443"/>
    <n v="113"/>
    <n v="103"/>
    <n v="110"/>
    <n v="140"/>
    <n v="150"/>
    <n v="150"/>
    <n v="130"/>
    <n v="130"/>
    <n v="180"/>
    <n v="180"/>
    <n v="170"/>
    <n v="110"/>
    <n v="110"/>
    <n v="110"/>
    <n v="110"/>
    <n v="110"/>
    <n v="110"/>
    <n v="110"/>
    <n v="110"/>
    <n v="110"/>
    <n v="110"/>
    <n v="110"/>
    <n v="110"/>
    <n v="130"/>
    <n v="130"/>
    <n v="130"/>
    <n v="130"/>
    <n v="130"/>
    <m/>
    <m/>
    <m/>
    <m/>
    <m/>
    <m/>
    <m/>
    <m/>
    <m/>
    <m/>
    <m/>
    <m/>
    <m/>
    <m/>
    <m/>
    <m/>
    <m/>
    <m/>
    <m/>
    <m/>
    <m/>
    <m/>
    <m/>
    <m/>
    <m/>
    <m/>
  </r>
  <r>
    <x v="0"/>
    <x v="0"/>
    <x v="0"/>
    <x v="0"/>
    <x v="0"/>
    <x v="0"/>
    <x v="0"/>
    <x v="0"/>
    <x v="1"/>
    <x v="0"/>
    <x v="1"/>
    <x v="3"/>
    <n v="2689"/>
    <n v="2591"/>
    <n v="3274"/>
    <n v="2778"/>
    <n v="2270"/>
    <n v="1726"/>
    <n v="1446"/>
    <n v="1782"/>
    <n v="1531"/>
    <n v="2502"/>
    <n v="4119"/>
    <n v="2185"/>
    <n v="1686"/>
    <n v="1126"/>
    <n v="756"/>
    <n v="316"/>
    <n v="-234"/>
    <n v="-714"/>
    <n v="-1104"/>
    <n v="-1104"/>
    <n v="-1104"/>
    <n v="3274"/>
    <n v="1726"/>
    <n v="1531"/>
    <n v="2185"/>
    <n v="756"/>
    <n v="-714"/>
    <n v="-1104"/>
    <n v="756"/>
    <n v="2892"/>
    <n v="2724"/>
    <n v="2651"/>
    <n v="2689"/>
    <n v="2605"/>
    <n v="2527"/>
    <n v="2375"/>
    <n v="2267"/>
    <n v="2591"/>
    <n v="2174"/>
    <n v="2427"/>
    <n v="3350"/>
    <n v="3274"/>
    <n v="3176"/>
    <n v="3050"/>
    <n v="2915"/>
    <n v="2778"/>
    <n v="2627"/>
    <n v="2741"/>
    <n v="2581"/>
    <n v="2434"/>
    <n v="2270"/>
    <n v="2157"/>
    <n v="2022"/>
    <n v="1867"/>
    <n v="1726"/>
    <n v="1601"/>
    <n v="1462"/>
    <n v="1420"/>
    <n v="1446"/>
    <n v="1815"/>
    <n v="1924"/>
    <n v="1971"/>
    <n v="1846"/>
    <n v="1782"/>
    <n v="1713"/>
    <n v="1477"/>
    <n v="1445"/>
    <n v="1531"/>
    <n v="1540"/>
    <n v="1752"/>
    <n v="2433"/>
    <n v="2427"/>
    <n v="2502"/>
    <n v="3576"/>
    <n v="3703"/>
    <n v="3223"/>
    <n v="4119"/>
    <n v="3694"/>
    <n v="3287"/>
    <n v="2760"/>
    <n v="2185"/>
    <n v="1804"/>
    <n v="2039"/>
    <n v="1936"/>
    <n v="1826"/>
    <n v="1686"/>
    <n v="1536"/>
    <n v="1386"/>
    <n v="1256"/>
    <n v="1126"/>
    <n v="1216"/>
    <n v="1036"/>
    <n v="866"/>
    <n v="756"/>
    <n v="646"/>
    <n v="536"/>
    <n v="426"/>
    <n v="316"/>
    <n v="206"/>
    <n v="96"/>
    <n v="-14"/>
    <n v="-124"/>
    <n v="-234"/>
    <n v="-344"/>
    <n v="-454"/>
    <n v="-584"/>
    <n v="-714"/>
    <n v="-844"/>
    <n v="-974"/>
    <n v="-1104"/>
    <n v="-1104"/>
    <n v="-1104"/>
    <n v="-1104"/>
    <n v="-1104"/>
    <n v="-1104"/>
    <n v="-1104"/>
    <n v="-1104"/>
    <n v="-1104"/>
    <n v="-1104"/>
    <n v="-1104"/>
    <m/>
    <m/>
    <m/>
    <m/>
    <m/>
    <m/>
    <m/>
    <m/>
    <m/>
    <m/>
    <m/>
    <m/>
    <m/>
    <m/>
    <m/>
    <m/>
  </r>
  <r>
    <x v="0"/>
    <x v="0"/>
    <x v="0"/>
    <x v="0"/>
    <x v="0"/>
    <x v="0"/>
    <x v="0"/>
    <x v="0"/>
    <x v="1"/>
    <x v="0"/>
    <x v="1"/>
    <x v="4"/>
    <n v="8.4"/>
    <n v="7.1"/>
    <n v="21"/>
    <n v="17.399999999999999"/>
    <n v="13.1"/>
    <n v="7.2"/>
    <n v="7"/>
    <n v="10.5"/>
    <n v="6.8"/>
    <n v="4.8"/>
    <n v="7.1"/>
    <n v="12"/>
    <n v="11.4"/>
    <n v="7.5"/>
    <n v="6.9"/>
    <n v="2.9"/>
    <n v="-1.9"/>
    <n v="-9.1999999999999993"/>
    <m/>
    <m/>
    <m/>
    <n v="21"/>
    <n v="7.2"/>
    <n v="6.8"/>
    <n v="12"/>
    <n v="6.9"/>
    <n v="-9.1999999999999993"/>
    <m/>
    <n v="6.9"/>
    <n v="9.8000000000000007"/>
    <n v="8.5"/>
    <n v="8.4"/>
    <n v="8.4"/>
    <n v="7.8"/>
    <n v="6.6"/>
    <n v="6.1"/>
    <n v="6"/>
    <n v="7.1"/>
    <n v="7.6"/>
    <n v="12.1"/>
    <n v="21.6"/>
    <n v="21"/>
    <n v="21.3"/>
    <n v="20"/>
    <n v="18.8"/>
    <n v="17.399999999999999"/>
    <n v="17.2"/>
    <n v="18"/>
    <n v="16.7"/>
    <n v="16.100000000000001"/>
    <n v="13.1"/>
    <n v="10"/>
    <n v="9.3000000000000007"/>
    <n v="8.4"/>
    <n v="7.2"/>
    <n v="7.8"/>
    <n v="8.9"/>
    <n v="7.6"/>
    <n v="7"/>
    <n v="8.8000000000000007"/>
    <n v="8.1"/>
    <n v="8.3000000000000007"/>
    <n v="8.8000000000000007"/>
    <n v="10.5"/>
    <n v="9.1999999999999993"/>
    <n v="7.6"/>
    <n v="6.6"/>
    <n v="6.8"/>
    <n v="6.5"/>
    <n v="6.3"/>
    <n v="7.6"/>
    <n v="5.4"/>
    <n v="4.8"/>
    <n v="6.2"/>
    <n v="5.8"/>
    <n v="4.8"/>
    <n v="7.1"/>
    <n v="7.4"/>
    <n v="7.5"/>
    <n v="9.6999999999999993"/>
    <n v="12"/>
    <n v="14.6"/>
    <n v="15.6"/>
    <n v="14.2"/>
    <n v="13"/>
    <n v="11.4"/>
    <n v="10"/>
    <n v="8.8000000000000007"/>
    <n v="8.1999999999999993"/>
    <n v="7.5"/>
    <n v="8.9"/>
    <n v="8.5"/>
    <n v="7.9"/>
    <n v="6.9"/>
    <n v="5.9"/>
    <n v="4.9000000000000004"/>
    <n v="3.9"/>
    <n v="2.9"/>
    <n v="1.9"/>
    <n v="0.9"/>
    <n v="-0.1"/>
    <n v="-1.1000000000000001"/>
    <n v="-1.9"/>
    <n v="-2.7"/>
    <n v="-3.5"/>
    <n v="-5.6"/>
    <n v="-9.1999999999999993"/>
    <n v="-16.2"/>
    <n v="-37.5"/>
    <m/>
    <m/>
    <m/>
    <m/>
    <m/>
    <m/>
    <m/>
    <m/>
    <m/>
    <m/>
    <m/>
    <m/>
    <m/>
    <m/>
    <m/>
    <m/>
    <m/>
    <m/>
    <m/>
    <m/>
    <m/>
    <m/>
    <m/>
    <m/>
    <m/>
    <m/>
    <m/>
  </r>
  <r>
    <x v="0"/>
    <x v="0"/>
    <x v="0"/>
    <x v="0"/>
    <x v="0"/>
    <x v="0"/>
    <x v="0"/>
    <x v="0"/>
    <x v="1"/>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1"/>
    <x v="0"/>
    <x v="2"/>
    <x v="1"/>
    <n v="790"/>
    <n v="1423"/>
    <n v="2244"/>
    <m/>
    <n v="257"/>
    <m/>
    <n v="562"/>
    <n v="1310"/>
    <n v="583"/>
    <n v="2086"/>
    <n v="2476"/>
    <n v="455"/>
    <n v="526"/>
    <n v="608"/>
    <n v="426"/>
    <m/>
    <m/>
    <m/>
    <m/>
    <m/>
    <m/>
    <n v="4457"/>
    <n v="257"/>
    <n v="2455"/>
    <n v="5017"/>
    <n v="1560"/>
    <m/>
    <m/>
    <n v="9289"/>
    <n v="392"/>
    <m/>
    <n v="148"/>
    <n v="250"/>
    <n v="333"/>
    <n v="358"/>
    <n v="30"/>
    <n v="102"/>
    <n v="600"/>
    <m/>
    <n v="749"/>
    <n v="1300"/>
    <n v="195"/>
    <m/>
    <m/>
    <m/>
    <m/>
    <m/>
    <n v="257"/>
    <m/>
    <m/>
    <m/>
    <m/>
    <m/>
    <m/>
    <m/>
    <n v="148"/>
    <n v="137"/>
    <n v="132"/>
    <n v="145"/>
    <n v="592"/>
    <n v="231"/>
    <n v="167"/>
    <n v="120"/>
    <n v="200"/>
    <n v="299"/>
    <m/>
    <n v="90"/>
    <n v="194"/>
    <n v="100"/>
    <n v="493"/>
    <n v="1100"/>
    <n v="393"/>
    <m/>
    <n v="1200"/>
    <n v="525"/>
    <m/>
    <n v="751"/>
    <n v="455"/>
    <m/>
    <m/>
    <m/>
    <n v="188"/>
    <n v="77"/>
    <n v="101"/>
    <m/>
    <n v="160"/>
    <n v="158"/>
    <n v="251"/>
    <m/>
    <n v="199"/>
    <n v="426"/>
    <m/>
    <m/>
    <m/>
    <m/>
    <m/>
    <m/>
    <m/>
    <m/>
    <m/>
    <m/>
    <m/>
    <m/>
    <m/>
    <m/>
    <m/>
    <m/>
    <m/>
    <m/>
    <m/>
    <m/>
    <m/>
    <m/>
    <m/>
    <m/>
    <m/>
    <m/>
    <m/>
    <m/>
    <m/>
    <m/>
    <m/>
    <m/>
    <m/>
    <m/>
    <m/>
    <m/>
    <m/>
    <m/>
    <m/>
    <m/>
    <m/>
    <m/>
    <m/>
    <m/>
    <m/>
  </r>
  <r>
    <x v="0"/>
    <x v="0"/>
    <x v="0"/>
    <x v="0"/>
    <x v="0"/>
    <x v="0"/>
    <x v="0"/>
    <x v="0"/>
    <x v="1"/>
    <x v="0"/>
    <x v="2"/>
    <x v="2"/>
    <n v="1267"/>
    <n v="1600"/>
    <n v="1650"/>
    <n v="610"/>
    <n v="800"/>
    <n v="590"/>
    <n v="964"/>
    <n v="1031"/>
    <n v="756"/>
    <n v="1118"/>
    <n v="1954"/>
    <n v="1983"/>
    <n v="749"/>
    <n v="680"/>
    <n v="722"/>
    <n v="608"/>
    <n v="820"/>
    <n v="560"/>
    <n v="560"/>
    <n v="500"/>
    <n v="500"/>
    <n v="4517"/>
    <n v="2000"/>
    <n v="2751"/>
    <n v="5055"/>
    <n v="2151"/>
    <n v="1988"/>
    <n v="1560"/>
    <n v="11957"/>
    <n v="579"/>
    <n v="220"/>
    <n v="247"/>
    <n v="221"/>
    <n v="482"/>
    <n v="303"/>
    <n v="340"/>
    <n v="239"/>
    <n v="236"/>
    <n v="543"/>
    <n v="567"/>
    <n v="374"/>
    <n v="166"/>
    <n v="172"/>
    <n v="143"/>
    <n v="152"/>
    <n v="143"/>
    <n v="170"/>
    <n v="139"/>
    <n v="160"/>
    <n v="165"/>
    <n v="166"/>
    <n v="135"/>
    <n v="135"/>
    <n v="171"/>
    <n v="149"/>
    <n v="277"/>
    <n v="348"/>
    <n v="142"/>
    <n v="197"/>
    <n v="228"/>
    <n v="114"/>
    <n v="144"/>
    <n v="257"/>
    <n v="288"/>
    <n v="233"/>
    <n v="272"/>
    <n v="131"/>
    <n v="120"/>
    <n v="93"/>
    <n v="312"/>
    <n v="311"/>
    <n v="260"/>
    <n v="142"/>
    <n v="154"/>
    <n v="519"/>
    <n v="531"/>
    <n v="750"/>
    <n v="681"/>
    <n v="337"/>
    <n v="511"/>
    <n v="454"/>
    <n v="238"/>
    <n v="113"/>
    <n v="125"/>
    <n v="136"/>
    <n v="137"/>
    <n v="173"/>
    <n v="141"/>
    <n v="188"/>
    <n v="178"/>
    <n v="223"/>
    <n v="173"/>
    <n v="187"/>
    <n v="139"/>
    <n v="152"/>
    <n v="152"/>
    <n v="152"/>
    <n v="152"/>
    <n v="164"/>
    <n v="164"/>
    <n v="164"/>
    <n v="164"/>
    <n v="164"/>
    <n v="140"/>
    <n v="140"/>
    <n v="140"/>
    <n v="140"/>
    <n v="140"/>
    <n v="140"/>
    <n v="140"/>
    <n v="140"/>
    <n v="100"/>
    <n v="100"/>
    <n v="100"/>
    <n v="100"/>
    <n v="100"/>
    <n v="125"/>
    <n v="125"/>
    <n v="125"/>
    <n v="125"/>
    <m/>
    <m/>
    <m/>
    <m/>
    <m/>
    <m/>
    <m/>
    <m/>
    <m/>
    <m/>
    <m/>
    <m/>
    <m/>
    <m/>
    <m/>
    <m/>
  </r>
  <r>
    <x v="0"/>
    <x v="0"/>
    <x v="0"/>
    <x v="0"/>
    <x v="0"/>
    <x v="0"/>
    <x v="0"/>
    <x v="0"/>
    <x v="1"/>
    <x v="0"/>
    <x v="2"/>
    <x v="3"/>
    <m/>
    <n v="2514"/>
    <n v="3095"/>
    <n v="2583"/>
    <n v="2076"/>
    <m/>
    <n v="1384"/>
    <n v="1922"/>
    <n v="131"/>
    <m/>
    <n v="3230"/>
    <n v="1709"/>
    <n v="1486"/>
    <n v="1414"/>
    <n v="1118"/>
    <n v="4127"/>
    <n v="3309"/>
    <n v="2751"/>
    <n v="2191"/>
    <n v="1691"/>
    <n v="1191"/>
    <n v="3095"/>
    <m/>
    <n v="131"/>
    <n v="1709"/>
    <n v="1118"/>
    <n v="2751"/>
    <n v="1191"/>
    <n v="1118"/>
    <m/>
    <m/>
    <m/>
    <m/>
    <n v="2462"/>
    <n v="2383"/>
    <n v="2230"/>
    <n v="2116"/>
    <n v="2514"/>
    <n v="2013"/>
    <n v="2260"/>
    <n v="3174"/>
    <n v="3095"/>
    <n v="2992"/>
    <n v="2859"/>
    <n v="2722"/>
    <n v="2583"/>
    <n v="2432"/>
    <n v="2547"/>
    <n v="2383"/>
    <n v="2235"/>
    <n v="2076"/>
    <m/>
    <m/>
    <m/>
    <m/>
    <n v="1586"/>
    <n v="1447"/>
    <n v="1405"/>
    <n v="1384"/>
    <n v="1800"/>
    <n v="1909"/>
    <n v="1956"/>
    <n v="1831"/>
    <n v="1922"/>
    <n v="245"/>
    <n v="234"/>
    <n v="144"/>
    <n v="131"/>
    <n v="1540"/>
    <n v="1752"/>
    <n v="2433"/>
    <n v="2893"/>
    <m/>
    <n v="3576"/>
    <n v="3703"/>
    <n v="3223"/>
    <n v="3230"/>
    <n v="3011"/>
    <n v="2674"/>
    <n v="2163"/>
    <n v="1709"/>
    <n v="1659"/>
    <n v="1623"/>
    <n v="1599"/>
    <n v="1463"/>
    <n v="1486"/>
    <n v="1471"/>
    <n v="1581"/>
    <n v="1393"/>
    <n v="1414"/>
    <n v="1617"/>
    <n v="1444"/>
    <n v="1257"/>
    <n v="1118"/>
    <n v="4584"/>
    <n v="4432"/>
    <n v="4280"/>
    <n v="4127"/>
    <n v="3963"/>
    <n v="3800"/>
    <n v="3636"/>
    <n v="3473"/>
    <n v="3309"/>
    <n v="3170"/>
    <n v="3030"/>
    <n v="2891"/>
    <n v="2751"/>
    <n v="2611"/>
    <n v="2471"/>
    <n v="2331"/>
    <n v="2191"/>
    <n v="2091"/>
    <n v="1991"/>
    <n v="1891"/>
    <n v="1791"/>
    <n v="1691"/>
    <n v="1566"/>
    <n v="1441"/>
    <n v="1316"/>
    <n v="1191"/>
    <m/>
    <m/>
    <m/>
    <m/>
    <m/>
    <m/>
    <m/>
    <m/>
    <m/>
    <m/>
    <m/>
    <m/>
    <m/>
    <m/>
    <m/>
    <m/>
  </r>
  <r>
    <x v="0"/>
    <x v="0"/>
    <x v="0"/>
    <x v="0"/>
    <x v="0"/>
    <x v="0"/>
    <x v="0"/>
    <x v="0"/>
    <x v="1"/>
    <x v="0"/>
    <x v="2"/>
    <x v="4"/>
    <m/>
    <n v="6.9"/>
    <n v="19.8"/>
    <n v="16.100000000000001"/>
    <n v="12"/>
    <m/>
    <n v="6.7"/>
    <n v="11.3"/>
    <n v="0.6"/>
    <m/>
    <n v="7.3"/>
    <n v="11.4"/>
    <n v="8.1999999999999993"/>
    <n v="8.1"/>
    <n v="7.2"/>
    <n v="25.2"/>
    <n v="23.6"/>
    <n v="20.8"/>
    <n v="21.9"/>
    <n v="16.899999999999999"/>
    <m/>
    <n v="19.8"/>
    <m/>
    <n v="0.6"/>
    <n v="11.4"/>
    <n v="7.2"/>
    <n v="20.8"/>
    <m/>
    <n v="7.2"/>
    <m/>
    <m/>
    <m/>
    <m/>
    <n v="7.4"/>
    <n v="6.2"/>
    <n v="5.7"/>
    <n v="5.6"/>
    <n v="6.9"/>
    <n v="7.1"/>
    <n v="11.2"/>
    <n v="20.5"/>
    <n v="19.8"/>
    <n v="20"/>
    <n v="18.7"/>
    <n v="17.5"/>
    <n v="16.100000000000001"/>
    <n v="15.9"/>
    <n v="16.7"/>
    <n v="15.4"/>
    <n v="14.8"/>
    <n v="12"/>
    <m/>
    <m/>
    <m/>
    <m/>
    <n v="7.7"/>
    <n v="8.8000000000000007"/>
    <n v="7.5"/>
    <n v="6.7"/>
    <n v="8.6999999999999993"/>
    <n v="8"/>
    <n v="8.3000000000000007"/>
    <n v="8.8000000000000007"/>
    <n v="11.3"/>
    <n v="1.3"/>
    <n v="1.2"/>
    <n v="0.7"/>
    <n v="0.6"/>
    <n v="6.5"/>
    <n v="6.3"/>
    <n v="7.6"/>
    <n v="6.9"/>
    <m/>
    <n v="6.3"/>
    <n v="6.6"/>
    <n v="5.9"/>
    <n v="7.3"/>
    <n v="9.1"/>
    <n v="9.3000000000000007"/>
    <n v="10.1"/>
    <n v="11.4"/>
    <n v="12.1"/>
    <n v="11.4"/>
    <n v="10.3"/>
    <n v="9"/>
    <n v="8.1999999999999993"/>
    <n v="8.1"/>
    <n v="8.3000000000000007"/>
    <n v="7.7"/>
    <n v="8.1"/>
    <n v="10.1"/>
    <n v="9.1999999999999993"/>
    <n v="8.4"/>
    <n v="7.2"/>
    <n v="29.2"/>
    <n v="27.8"/>
    <n v="26.5"/>
    <n v="25.2"/>
    <n v="24.9"/>
    <n v="24.6"/>
    <n v="24.3"/>
    <n v="24"/>
    <n v="23.6"/>
    <n v="22.6"/>
    <n v="21.6"/>
    <n v="20.7"/>
    <n v="20.8"/>
    <n v="21.1"/>
    <n v="21.3"/>
    <n v="21.6"/>
    <n v="21.9"/>
    <n v="19.899999999999999"/>
    <n v="18.100000000000001"/>
    <n v="16.399999999999999"/>
    <n v="14.9"/>
    <n v="16.899999999999999"/>
    <n v="20.9"/>
    <n v="28.8"/>
    <n v="52.6"/>
    <m/>
    <m/>
    <m/>
    <m/>
    <m/>
    <m/>
    <m/>
    <m/>
    <m/>
    <m/>
    <m/>
    <m/>
    <m/>
    <m/>
    <m/>
    <m/>
    <m/>
  </r>
  <r>
    <x v="0"/>
    <x v="0"/>
    <x v="0"/>
    <x v="0"/>
    <x v="0"/>
    <x v="0"/>
    <x v="0"/>
    <x v="0"/>
    <x v="1"/>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1"/>
    <x v="0"/>
    <x v="3"/>
    <x v="1"/>
    <n v="790"/>
    <n v="1423"/>
    <n v="2244"/>
    <n v="0"/>
    <n v="257"/>
    <n v="0"/>
    <n v="562"/>
    <n v="1310"/>
    <n v="583"/>
    <n v="2086"/>
    <n v="3032"/>
    <n v="948"/>
    <n v="808"/>
    <n v="0"/>
    <n v="426"/>
    <n v="0"/>
    <n v="0"/>
    <n v="0"/>
    <n v="0"/>
    <n v="0"/>
    <n v="0"/>
    <n v="4457"/>
    <n v="257"/>
    <n v="2455"/>
    <n v="6066"/>
    <n v="1234"/>
    <n v="0"/>
    <n v="0"/>
    <n v="10012"/>
    <n v="392"/>
    <m/>
    <n v="148"/>
    <n v="250"/>
    <n v="333"/>
    <n v="358"/>
    <n v="30"/>
    <n v="102"/>
    <n v="600"/>
    <m/>
    <n v="749"/>
    <n v="1300"/>
    <n v="195"/>
    <m/>
    <m/>
    <m/>
    <m/>
    <m/>
    <n v="257"/>
    <m/>
    <m/>
    <m/>
    <m/>
    <m/>
    <m/>
    <m/>
    <n v="148"/>
    <n v="137"/>
    <n v="132"/>
    <n v="145"/>
    <n v="592"/>
    <n v="231"/>
    <n v="167"/>
    <n v="120"/>
    <n v="200"/>
    <n v="299"/>
    <m/>
    <n v="90"/>
    <n v="194"/>
    <n v="100"/>
    <n v="493"/>
    <n v="1100"/>
    <n v="393"/>
    <m/>
    <n v="1200"/>
    <n v="525"/>
    <m/>
    <n v="1307"/>
    <n v="455"/>
    <m/>
    <n v="493"/>
    <m/>
    <m/>
    <n v="0"/>
    <n v="0"/>
    <n v="400"/>
    <n v="408"/>
    <n v="0"/>
    <n v="0"/>
    <n v="0"/>
    <n v="0"/>
    <n v="426"/>
    <n v="0"/>
    <n v="0"/>
    <n v="0"/>
    <n v="0"/>
    <n v="0"/>
    <n v="0"/>
    <n v="0"/>
    <n v="0"/>
    <n v="0"/>
    <n v="0"/>
    <n v="0"/>
    <n v="0"/>
    <n v="0"/>
    <n v="0"/>
    <n v="0"/>
    <n v="0"/>
    <n v="0"/>
    <n v="0"/>
    <n v="0"/>
    <n v="0"/>
    <n v="0"/>
    <n v="0"/>
    <n v="0"/>
    <n v="0"/>
    <n v="0"/>
    <n v="0"/>
    <n v="0"/>
    <n v="0"/>
    <n v="0"/>
    <m/>
    <m/>
    <m/>
    <m/>
    <m/>
    <m/>
    <m/>
    <m/>
    <m/>
    <m/>
    <m/>
    <m/>
    <m/>
    <m/>
    <m/>
    <m/>
  </r>
  <r>
    <x v="0"/>
    <x v="0"/>
    <x v="0"/>
    <x v="0"/>
    <x v="0"/>
    <x v="0"/>
    <x v="0"/>
    <x v="0"/>
    <x v="1"/>
    <x v="0"/>
    <x v="3"/>
    <x v="2"/>
    <n v="1267"/>
    <n v="1600"/>
    <n v="1650"/>
    <n v="610"/>
    <n v="800"/>
    <n v="590"/>
    <n v="964"/>
    <n v="1031"/>
    <n v="756"/>
    <n v="1118"/>
    <n v="2089"/>
    <n v="2453"/>
    <n v="992"/>
    <n v="690"/>
    <n v="738"/>
    <n v="555"/>
    <n v="731"/>
    <n v="617"/>
    <n v="520"/>
    <n v="433"/>
    <n v="439"/>
    <n v="4517"/>
    <n v="2000"/>
    <n v="2751"/>
    <n v="5660"/>
    <n v="2420"/>
    <n v="1903"/>
    <n v="1392"/>
    <n v="12831"/>
    <n v="579"/>
    <n v="220"/>
    <n v="247"/>
    <n v="221"/>
    <n v="482"/>
    <n v="303"/>
    <n v="340"/>
    <n v="239"/>
    <n v="236"/>
    <n v="543"/>
    <n v="567"/>
    <n v="374"/>
    <n v="166"/>
    <n v="172"/>
    <n v="143"/>
    <n v="152"/>
    <n v="143"/>
    <n v="170"/>
    <n v="139"/>
    <n v="160"/>
    <n v="165"/>
    <n v="166"/>
    <n v="135"/>
    <n v="135"/>
    <n v="171"/>
    <n v="149"/>
    <n v="277"/>
    <n v="348"/>
    <n v="142"/>
    <n v="197"/>
    <n v="228"/>
    <n v="114"/>
    <n v="144"/>
    <n v="257"/>
    <n v="288"/>
    <n v="233"/>
    <n v="272"/>
    <n v="131"/>
    <n v="120"/>
    <n v="93"/>
    <n v="312"/>
    <n v="311"/>
    <n v="260"/>
    <n v="142"/>
    <n v="154"/>
    <n v="519"/>
    <n v="531"/>
    <n v="885"/>
    <n v="497"/>
    <n v="436"/>
    <n v="865"/>
    <n v="655"/>
    <n v="443"/>
    <n v="116"/>
    <n v="160"/>
    <n v="133"/>
    <n v="140"/>
    <n v="160"/>
    <n v="146"/>
    <n v="196"/>
    <n v="188"/>
    <n v="212"/>
    <n v="185"/>
    <n v="197"/>
    <n v="144"/>
    <n v="133"/>
    <n v="208"/>
    <n v="166"/>
    <n v="48"/>
    <n v="134"/>
    <n v="105"/>
    <n v="123"/>
    <n v="181"/>
    <n v="188"/>
    <n v="162"/>
    <n v="190"/>
    <n v="131"/>
    <n v="134"/>
    <n v="138"/>
    <n v="237"/>
    <n v="100"/>
    <n v="45"/>
    <n v="96"/>
    <n v="37"/>
    <n v="38"/>
    <n v="115"/>
    <n v="147"/>
    <n v="137"/>
    <n v="60"/>
    <n v="140"/>
    <n v="102"/>
    <m/>
    <m/>
    <m/>
    <m/>
    <m/>
    <m/>
    <m/>
    <m/>
    <m/>
    <m/>
    <m/>
    <m/>
    <m/>
    <m/>
    <m/>
    <m/>
  </r>
  <r>
    <x v="0"/>
    <x v="0"/>
    <x v="0"/>
    <x v="0"/>
    <x v="0"/>
    <x v="0"/>
    <x v="0"/>
    <x v="0"/>
    <x v="1"/>
    <x v="0"/>
    <x v="3"/>
    <x v="3"/>
    <n v="2689"/>
    <n v="2591"/>
    <n v="3274"/>
    <n v="2778"/>
    <n v="2270"/>
    <n v="1726"/>
    <n v="1446"/>
    <n v="1782"/>
    <n v="1531"/>
    <n v="2502"/>
    <n v="4119"/>
    <n v="2185"/>
    <n v="2063"/>
    <n v="1373"/>
    <n v="1061"/>
    <n v="506"/>
    <n v="-225"/>
    <n v="-842"/>
    <n v="-1362"/>
    <n v="-1795"/>
    <n v="-2234"/>
    <n v="3274"/>
    <n v="1726"/>
    <n v="1531"/>
    <n v="2185"/>
    <n v="1061"/>
    <n v="-842"/>
    <n v="-2234"/>
    <n v="1061"/>
    <n v="2892"/>
    <n v="2724"/>
    <n v="2651"/>
    <n v="2689"/>
    <n v="2605"/>
    <n v="2527"/>
    <n v="2375"/>
    <n v="2116"/>
    <n v="2591"/>
    <n v="2174"/>
    <n v="2427"/>
    <n v="3350"/>
    <n v="3274"/>
    <n v="3176"/>
    <n v="3050"/>
    <n v="2915"/>
    <n v="2778"/>
    <n v="2627"/>
    <n v="2741"/>
    <n v="2581"/>
    <n v="2434"/>
    <n v="2270"/>
    <n v="2157"/>
    <n v="2022"/>
    <n v="1867"/>
    <n v="1726"/>
    <n v="1601"/>
    <n v="1462"/>
    <n v="1420"/>
    <n v="1446"/>
    <n v="1815"/>
    <n v="1924"/>
    <n v="1971"/>
    <n v="1846"/>
    <n v="1782"/>
    <n v="1713"/>
    <n v="1477"/>
    <n v="1445"/>
    <n v="1531"/>
    <n v="1540"/>
    <n v="1752"/>
    <n v="2433"/>
    <n v="2427"/>
    <n v="2502"/>
    <n v="3576"/>
    <n v="3703"/>
    <n v="3223"/>
    <n v="4119"/>
    <n v="3694"/>
    <n v="3287"/>
    <n v="2760"/>
    <n v="2185"/>
    <n v="1804"/>
    <n v="1688"/>
    <n v="1528"/>
    <n v="1795"/>
    <n v="2063"/>
    <n v="1903"/>
    <n v="1757"/>
    <n v="1561"/>
    <n v="1373"/>
    <n v="1587"/>
    <n v="1402"/>
    <n v="1205"/>
    <n v="1061"/>
    <n v="928"/>
    <n v="720"/>
    <n v="554"/>
    <n v="506"/>
    <n v="372"/>
    <n v="267"/>
    <n v="144"/>
    <n v="-37"/>
    <n v="-225"/>
    <n v="-387"/>
    <n v="-577"/>
    <n v="-708"/>
    <n v="-842"/>
    <n v="-980"/>
    <n v="-1217"/>
    <n v="-1317"/>
    <n v="-1362"/>
    <n v="-1458"/>
    <n v="-1495"/>
    <n v="-1533"/>
    <n v="-1648"/>
    <n v="-1795"/>
    <n v="-1932"/>
    <n v="-1992"/>
    <n v="-2132"/>
    <n v="-2234"/>
    <m/>
    <m/>
    <m/>
    <m/>
    <m/>
    <m/>
    <m/>
    <m/>
    <m/>
    <m/>
    <m/>
    <m/>
    <m/>
    <m/>
    <m/>
    <m/>
  </r>
  <r>
    <x v="0"/>
    <x v="0"/>
    <x v="0"/>
    <x v="0"/>
    <x v="0"/>
    <x v="0"/>
    <x v="0"/>
    <x v="0"/>
    <x v="1"/>
    <x v="0"/>
    <x v="3"/>
    <x v="4"/>
    <n v="8.4031249999999993"/>
    <n v="7.1103183315038425"/>
    <n v="20.987179487179489"/>
    <n v="17.362500000000001"/>
    <n v="13.091118800461361"/>
    <n v="7.2399328859060406"/>
    <n v="7.0126091173617846"/>
    <n v="10.49469964664311"/>
    <n v="6.847048300536672"/>
    <n v="4.8375870069605567"/>
    <n v="7.1115331491712706"/>
    <n v="11.013104838709678"/>
    <n v="11.43569844789357"/>
    <n v="7.8817451205510904"/>
    <n v="7.6995645863570399"/>
    <n v="3.4610123119015048"/>
    <n v="-1.490066225165563"/>
    <n v="-6.8344155844155843"/>
    <n v="-15.727482678983833"/>
    <n v="-20.444191343963553"/>
    <n v="0"/>
    <n v="20.987179487179489"/>
    <n v="7.2399328859060406"/>
    <n v="6.847048300536672"/>
    <n v="11.013104838709678"/>
    <n v="7.6995645863570399"/>
    <n v="-6.8344155844155843"/>
    <n v="0"/>
    <n v="7.6995645863570399"/>
    <n v="9.8000000000000007"/>
    <n v="8.5499058380414326"/>
    <n v="8.3627760252365935"/>
    <n v="8.4031249999999993"/>
    <n v="7.8416616496086702"/>
    <n v="6.5636363636363635"/>
    <n v="6.0617662072485965"/>
    <n v="5.6097560975609762"/>
    <n v="7.1103183315038425"/>
    <n v="7.6441631504922647"/>
    <n v="12.050645481628599"/>
    <n v="21.585051546391753"/>
    <n v="20.987179487179489"/>
    <n v="21.258366800535473"/>
    <n v="19.960732984293195"/>
    <n v="18.758043758043758"/>
    <n v="17.362500000000001"/>
    <n v="17.169934640522875"/>
    <n v="18.009198423127465"/>
    <n v="16.716321243523314"/>
    <n v="16.097883597883598"/>
    <n v="13.091118800461361"/>
    <n v="9.9861111111111107"/>
    <n v="9.3008279668813252"/>
    <n v="8.3872416891284818"/>
    <n v="7.2399328859060406"/>
    <n v="7.7793974732750248"/>
    <n v="8.8606060606060613"/>
    <n v="7.5531914893617023"/>
    <n v="7.0126091173617846"/>
    <n v="8.7596525096525095"/>
    <n v="8.0569514237855948"/>
    <n v="8.3446232006773933"/>
    <n v="8.8409961685823752"/>
    <n v="10.49469964664311"/>
    <n v="9.2295258620689662"/>
    <n v="7.6370217166494312"/>
    <n v="6.5921532846715323"/>
    <n v="6.847048300536672"/>
    <n v="6.5309584393553859"/>
    <n v="6.3203463203463208"/>
    <n v="7.5747198007471983"/>
    <n v="5.439264903630658"/>
    <n v="4.8375870069605567"/>
    <n v="6.2343096234309625"/>
    <n v="5.7607342874922214"/>
    <n v="4.8277411623726785"/>
    <n v="7.1115331491712706"/>
    <n v="7.3439363817097414"/>
    <n v="7.3403305046895939"/>
    <n v="9.1572660915726605"/>
    <n v="11.013104838709678"/>
    <n v="12.722143864598026"/>
    <n v="11.420838971583221"/>
    <n v="9.8580645161290334"/>
    <n v="10.813253012048191"/>
    <n v="11.43569844789357"/>
    <n v="10.264293419633226"/>
    <n v="8.982617586912065"/>
    <n v="8.4287257019438435"/>
    <n v="7.8817451205510904"/>
    <n v="9.1522491349480966"/>
    <n v="8.2665094339622645"/>
    <n v="8.6194563662374826"/>
    <n v="7.6995645863570399"/>
    <n v="7.0196671709531007"/>
    <n v="6.25"/>
    <n v="4.6869712351945854"/>
    <n v="3.4610123119015048"/>
    <n v="2.4505928853754941"/>
    <n v="1.5817535545023698"/>
    <n v="0.84507042253521125"/>
    <n v="-0.22981366459627328"/>
    <n v="-1.490066225165563"/>
    <n v="-2.3313253012048194"/>
    <n v="-3.8986486486486487"/>
    <n v="-5.4128440366972477"/>
    <n v="-6.8344155844155843"/>
    <n v="-9.5145631067961176"/>
    <n v="-19.25632911392405"/>
    <n v="-19.894259818731118"/>
    <n v="-15.727482678983833"/>
    <n v="-15.379746835443038"/>
    <n v="-15.040241448692154"/>
    <n v="-12.796327212020033"/>
    <n v="-14.061433447098977"/>
    <n v="-20.444191343963553"/>
    <n v="-31.986754966887418"/>
    <n v="-41.15702479338843"/>
    <n v="-104.50980392156863"/>
    <n v="0"/>
    <m/>
    <m/>
    <m/>
    <m/>
    <m/>
    <m/>
    <m/>
    <m/>
    <m/>
    <m/>
    <m/>
    <m/>
    <m/>
    <m/>
    <m/>
    <m/>
  </r>
  <r>
    <x v="0"/>
    <x v="0"/>
    <x v="0"/>
    <x v="0"/>
    <x v="0"/>
    <x v="0"/>
    <x v="0"/>
    <x v="0"/>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1"/>
    <x v="0"/>
    <x v="3"/>
    <x v="8"/>
    <m/>
    <m/>
    <m/>
    <m/>
    <m/>
    <m/>
    <m/>
    <m/>
    <m/>
    <m/>
    <m/>
    <m/>
    <m/>
    <m/>
    <m/>
    <m/>
    <m/>
    <m/>
    <m/>
    <m/>
    <m/>
    <m/>
    <m/>
    <m/>
    <m/>
    <m/>
    <m/>
    <m/>
    <m/>
    <m/>
    <m/>
    <m/>
    <m/>
    <m/>
    <m/>
    <m/>
    <m/>
    <n v="600"/>
    <n v="0"/>
    <n v="749"/>
    <n v="272"/>
    <n v="1223"/>
    <n v="0"/>
    <n v="0"/>
    <n v="0"/>
    <n v="0"/>
    <n v="0"/>
    <n v="257"/>
    <n v="0"/>
    <n v="0"/>
    <m/>
    <m/>
    <n v="0"/>
    <n v="0"/>
    <n v="0"/>
    <n v="148"/>
    <n v="137"/>
    <n v="132"/>
    <n v="145"/>
    <n v="592"/>
    <n v="231"/>
    <m/>
    <m/>
    <n v="505"/>
    <n v="299"/>
    <n v="0"/>
    <n v="90"/>
    <n v="194"/>
    <n v="100"/>
    <n v="493"/>
    <n v="1100"/>
    <n v="45"/>
    <n v="360"/>
    <m/>
    <m/>
    <m/>
    <m/>
    <n v="455"/>
    <n v="0"/>
    <n v="0"/>
    <n v="0"/>
    <n v="0"/>
    <n v="0"/>
    <n v="0"/>
    <n v="400"/>
    <n v="408"/>
    <n v="0"/>
    <n v="0"/>
    <n v="0"/>
    <n v="0"/>
    <n v="426"/>
    <n v="0"/>
    <n v="0"/>
    <n v="0"/>
    <n v="0"/>
    <n v="0"/>
    <n v="0"/>
    <n v="0"/>
    <n v="0"/>
    <n v="0"/>
    <n v="0"/>
    <n v="0"/>
    <n v="0"/>
    <n v="0"/>
    <n v="0"/>
    <n v="0"/>
    <n v="0"/>
    <n v="0"/>
    <n v="0"/>
    <n v="0"/>
    <n v="0"/>
    <n v="0"/>
    <n v="0"/>
    <n v="0"/>
    <n v="0"/>
    <n v="0"/>
    <n v="0"/>
    <n v="0"/>
    <n v="0"/>
    <n v="0"/>
    <m/>
    <m/>
    <m/>
    <m/>
    <m/>
    <m/>
    <m/>
    <m/>
    <m/>
    <m/>
    <m/>
    <m/>
    <m/>
    <m/>
    <m/>
    <m/>
  </r>
  <r>
    <x v="0"/>
    <x v="0"/>
    <x v="0"/>
    <x v="0"/>
    <x v="0"/>
    <x v="0"/>
    <x v="0"/>
    <x v="0"/>
    <x v="1"/>
    <x v="0"/>
    <x v="3"/>
    <x v="9"/>
    <m/>
    <m/>
    <m/>
    <m/>
    <m/>
    <m/>
    <m/>
    <m/>
    <m/>
    <m/>
    <m/>
    <m/>
    <m/>
    <m/>
    <m/>
    <m/>
    <m/>
    <m/>
    <m/>
    <m/>
    <m/>
    <m/>
    <m/>
    <m/>
    <m/>
    <m/>
    <m/>
    <m/>
    <m/>
    <m/>
    <m/>
    <m/>
    <m/>
    <m/>
    <m/>
    <m/>
    <m/>
    <m/>
    <m/>
    <m/>
    <m/>
    <m/>
    <m/>
    <m/>
    <m/>
    <m/>
    <m/>
    <m/>
    <m/>
    <m/>
    <m/>
    <m/>
    <m/>
    <m/>
    <m/>
    <m/>
    <m/>
    <m/>
    <m/>
    <m/>
    <m/>
    <m/>
    <m/>
    <m/>
    <m/>
    <m/>
    <m/>
    <m/>
    <m/>
    <m/>
    <m/>
    <m/>
    <m/>
    <m/>
    <m/>
    <m/>
    <m/>
    <m/>
    <m/>
    <n v="663"/>
    <n v="541"/>
    <n v="340"/>
    <n v="116"/>
    <n v="160"/>
    <n v="133"/>
    <n v="140"/>
    <n v="160"/>
    <n v="146"/>
    <n v="196"/>
    <n v="188"/>
    <n v="212"/>
    <n v="185"/>
    <n v="197"/>
    <n v="144"/>
    <n v="133"/>
    <n v="208"/>
    <n v="166"/>
    <n v="48"/>
    <n v="134"/>
    <n v="105"/>
    <n v="123"/>
    <n v="181"/>
    <n v="188"/>
    <n v="162"/>
    <n v="190"/>
    <n v="131"/>
    <n v="134"/>
    <n v="138"/>
    <n v="237"/>
    <n v="100"/>
    <n v="45"/>
    <n v="96"/>
    <n v="37"/>
    <n v="38"/>
    <n v="115"/>
    <n v="147"/>
    <n v="137"/>
    <n v="60"/>
    <n v="140"/>
    <n v="102"/>
    <n v="145"/>
    <n v="134"/>
    <n v="159"/>
    <n v="168"/>
    <n v="119"/>
    <n v="157"/>
    <n v="211"/>
    <n v="242.45"/>
    <n v="373"/>
    <n v="217"/>
    <n v="152"/>
    <n v="282"/>
    <n v="340"/>
    <m/>
    <m/>
    <m/>
  </r>
  <r>
    <x v="0"/>
    <x v="0"/>
    <x v="0"/>
    <x v="0"/>
    <x v="0"/>
    <x v="0"/>
    <x v="0"/>
    <x v="0"/>
    <x v="1"/>
    <x v="0"/>
    <x v="3"/>
    <x v="10"/>
    <m/>
    <m/>
    <m/>
    <m/>
    <m/>
    <m/>
    <m/>
    <m/>
    <m/>
    <m/>
    <m/>
    <m/>
    <m/>
    <m/>
    <m/>
    <m/>
    <m/>
    <m/>
    <m/>
    <m/>
    <m/>
    <m/>
    <m/>
    <m/>
    <m/>
    <m/>
    <m/>
    <m/>
    <m/>
    <m/>
    <m/>
    <m/>
    <m/>
    <m/>
    <m/>
    <m/>
    <n v="2116"/>
    <m/>
    <m/>
    <m/>
    <m/>
    <m/>
    <m/>
    <m/>
    <m/>
    <m/>
    <m/>
    <m/>
    <m/>
    <m/>
    <m/>
    <m/>
    <m/>
    <m/>
    <m/>
    <m/>
    <m/>
    <m/>
    <m/>
    <m/>
    <m/>
    <m/>
    <m/>
    <m/>
    <m/>
    <m/>
    <m/>
    <m/>
    <m/>
    <m/>
    <m/>
    <m/>
    <m/>
    <m/>
    <m/>
    <m/>
    <m/>
    <m/>
    <m/>
    <m/>
    <m/>
    <m/>
    <m/>
    <m/>
    <m/>
    <m/>
    <m/>
    <m/>
    <m/>
    <m/>
    <m/>
    <m/>
    <m/>
    <m/>
    <m/>
    <m/>
    <m/>
    <m/>
    <m/>
    <m/>
    <m/>
    <m/>
    <m/>
    <m/>
    <m/>
    <m/>
    <m/>
    <m/>
    <m/>
    <m/>
    <m/>
    <m/>
    <m/>
    <m/>
    <m/>
    <m/>
    <m/>
    <m/>
    <m/>
    <m/>
    <m/>
    <m/>
    <m/>
    <m/>
    <m/>
    <m/>
    <m/>
    <m/>
    <m/>
    <m/>
    <m/>
    <m/>
    <m/>
    <m/>
    <m/>
    <m/>
  </r>
  <r>
    <x v="0"/>
    <x v="0"/>
    <x v="0"/>
    <x v="0"/>
    <x v="0"/>
    <x v="0"/>
    <x v="0"/>
    <x v="0"/>
    <x v="1"/>
    <x v="0"/>
    <x v="3"/>
    <x v="11"/>
    <m/>
    <m/>
    <m/>
    <m/>
    <m/>
    <m/>
    <m/>
    <m/>
    <m/>
    <m/>
    <m/>
    <m/>
    <m/>
    <m/>
    <m/>
    <m/>
    <m/>
    <m/>
    <m/>
    <m/>
    <m/>
    <m/>
    <m/>
    <m/>
    <m/>
    <m/>
    <m/>
    <m/>
    <m/>
    <n v="0.93"/>
    <n v="0.99"/>
    <n v="0.99"/>
    <n v="0.99"/>
    <n v="0.97"/>
    <n v="0.96"/>
    <n v="0.97"/>
    <n v="0.96"/>
    <n v="0.97"/>
    <n v="0.91"/>
    <n v="0.88"/>
    <n v="0.91"/>
    <n v="0.94"/>
    <n v="0.93"/>
    <n v="0.94"/>
    <n v="0.94"/>
    <n v="0.95"/>
    <n v="0.94"/>
    <n v="0.94"/>
    <n v="0.96"/>
    <n v="0.96"/>
    <n v="0.96"/>
    <n v="0.97"/>
    <n v="0.95"/>
    <n v="0.93"/>
    <n v="0.93"/>
    <n v="0.89"/>
    <n v="0.89"/>
    <n v="0.89"/>
    <n v="0.87"/>
    <n v="0.9"/>
    <n v="0.97"/>
    <n v="0.95"/>
    <n v="0.93"/>
    <n v="0.9"/>
    <n v="0.94"/>
    <n v="0.9"/>
    <n v="0.92"/>
    <n v="0.91"/>
    <n v="0.96"/>
    <n v="0.89"/>
    <n v="0.89"/>
    <n v="0.89"/>
    <n v="0.97"/>
    <n v="0.97"/>
    <n v="0.92"/>
    <n v="0.92"/>
    <n v="0.81"/>
    <n v="0.89"/>
    <n v="0.87"/>
    <n v="0.72"/>
    <n v="0.6"/>
    <n v="0.53"/>
    <m/>
    <m/>
    <m/>
    <m/>
    <m/>
    <m/>
    <m/>
    <m/>
    <m/>
    <m/>
    <m/>
    <m/>
    <m/>
    <m/>
    <m/>
    <m/>
    <m/>
    <m/>
    <m/>
    <m/>
    <m/>
    <m/>
    <m/>
    <m/>
    <m/>
    <m/>
    <m/>
    <m/>
    <m/>
    <m/>
    <m/>
    <m/>
    <m/>
    <m/>
    <m/>
    <m/>
    <m/>
    <m/>
    <m/>
    <m/>
    <m/>
    <m/>
    <m/>
    <m/>
    <m/>
    <m/>
    <m/>
    <m/>
    <m/>
    <m/>
    <m/>
    <m/>
    <m/>
    <m/>
  </r>
  <r>
    <x v="0"/>
    <x v="0"/>
    <x v="0"/>
    <x v="0"/>
    <x v="0"/>
    <x v="0"/>
    <x v="0"/>
    <x v="0"/>
    <x v="1"/>
    <x v="0"/>
    <x v="3"/>
    <x v="12"/>
    <m/>
    <m/>
    <m/>
    <m/>
    <m/>
    <m/>
    <m/>
    <m/>
    <m/>
    <m/>
    <m/>
    <m/>
    <m/>
    <m/>
    <m/>
    <m/>
    <m/>
    <m/>
    <m/>
    <m/>
    <m/>
    <m/>
    <m/>
    <m/>
    <m/>
    <m/>
    <m/>
    <m/>
    <m/>
    <m/>
    <m/>
    <m/>
    <m/>
    <m/>
    <m/>
    <m/>
    <m/>
    <m/>
    <m/>
    <m/>
    <m/>
    <m/>
    <n v="-6.1774542592956901E-2"/>
    <n v="-6.1774542592956901E-2"/>
    <n v="-6.1774542592956901E-2"/>
    <n v="-6.1774542592956901E-2"/>
    <s v="Cut by Acct"/>
    <m/>
    <m/>
    <s v="Cut by Acct"/>
    <s v="Cut by Acct"/>
    <s v="Live Updated and cut by account due to high inv"/>
    <m/>
    <m/>
    <m/>
    <n v="-0.230753522564836"/>
    <n v="-0.230753522564836"/>
    <n v="-0.230753522564836"/>
    <n v="-0.230753522564836"/>
    <n v="-0.230753522564836"/>
    <n v="-0.230753522564836"/>
    <n v="-0.230753522564836"/>
    <n v="-0.230753522564836"/>
    <n v="-0.230753522564836"/>
    <n v="-0.230753522564836"/>
    <n v="-0.230753522564836"/>
    <n v="-0.230753522564836"/>
    <n v="-0.230753522564836"/>
    <n v="-0.19454468265760999"/>
    <n v="-0.19454468265760999"/>
    <n v="-0.19454468265760999"/>
    <n v="-0.19454468265760999"/>
    <n v="-0.19454468265760999"/>
    <n v="-0.19454468265760999"/>
    <n v="-0.19454468265760999"/>
    <n v="-0.19454468265760999"/>
    <n v="-0.19454468265760999"/>
    <n v="-0.19454468265760999"/>
    <n v="-0.19454468265760999"/>
    <n v="-0.19454468265760999"/>
    <n v="-0.19454468265760999"/>
    <n v="-0.15336411609498701"/>
    <n v="-0.15336411609498701"/>
    <n v="-0.15336411609498701"/>
    <n v="-0.15336411609498701"/>
    <n v="-0.15336411609498701"/>
    <n v="-0.15336411609498701"/>
    <n v="-0.15336411609498701"/>
    <n v="-0.15336411609498701"/>
    <n v="-0.15336411609498701"/>
    <n v="-0.15336411609498701"/>
    <n v="-0.15336411609498701"/>
    <n v="-0.15336411609498701"/>
    <n v="-0.15336411609498701"/>
    <n v="-0.16097100640984699"/>
    <n v="21.5433366744039"/>
    <m/>
    <m/>
    <m/>
    <m/>
    <m/>
    <m/>
    <m/>
    <m/>
    <m/>
    <m/>
    <m/>
    <m/>
    <m/>
    <m/>
    <m/>
    <m/>
    <m/>
    <m/>
    <m/>
    <m/>
    <m/>
    <m/>
    <m/>
    <m/>
    <m/>
    <m/>
    <m/>
    <m/>
    <m/>
    <m/>
    <m/>
    <m/>
    <m/>
    <m/>
    <m/>
    <m/>
    <m/>
    <m/>
    <m/>
    <m/>
  </r>
  <r>
    <x v="0"/>
    <x v="0"/>
    <x v="0"/>
    <x v="0"/>
    <x v="0"/>
    <x v="0"/>
    <x v="0"/>
    <x v="0"/>
    <x v="1"/>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1"/>
    <x v="0"/>
    <x v="4"/>
    <x v="1"/>
    <n v="1351"/>
    <n v="2201"/>
    <n v="1650"/>
    <n v="1250"/>
    <n v="2600"/>
    <n v="1158"/>
    <n v="1050"/>
    <n v="1381"/>
    <n v="949"/>
    <n v="3100"/>
    <n v="3190"/>
    <n v="1100"/>
    <n v="790"/>
    <n v="1423"/>
    <n v="2244"/>
    <m/>
    <n v="1626"/>
    <n v="1340"/>
    <n v="1012"/>
    <n v="2025"/>
    <n v="1149"/>
    <n v="5202"/>
    <n v="5008"/>
    <n v="3380"/>
    <n v="7390"/>
    <n v="4457"/>
    <n v="2966"/>
    <n v="4186"/>
    <n v="20235"/>
    <m/>
    <n v="1201"/>
    <n v="150"/>
    <m/>
    <n v="600"/>
    <n v="651"/>
    <n v="350"/>
    <n v="200"/>
    <n v="400"/>
    <n v="650"/>
    <n v="600"/>
    <n v="300"/>
    <n v="100"/>
    <n v="350"/>
    <n v="550"/>
    <m/>
    <n v="350"/>
    <n v="1150"/>
    <n v="400"/>
    <n v="500"/>
    <n v="350"/>
    <n v="200"/>
    <n v="350"/>
    <n v="8"/>
    <n v="800"/>
    <m/>
    <n v="300"/>
    <n v="700"/>
    <m/>
    <n v="50"/>
    <n v="125"/>
    <n v="356"/>
    <n v="350"/>
    <n v="550"/>
    <m/>
    <m/>
    <m/>
    <n v="3"/>
    <n v="946"/>
    <n v="500"/>
    <m/>
    <n v="500"/>
    <n v="800"/>
    <n v="1300"/>
    <m/>
    <n v="520"/>
    <n v="670"/>
    <n v="2000"/>
    <n v="1100"/>
    <m/>
    <m/>
    <m/>
    <n v="392"/>
    <m/>
    <n v="148"/>
    <n v="250"/>
    <n v="333"/>
    <n v="358"/>
    <n v="30"/>
    <n v="102"/>
    <n v="600"/>
    <m/>
    <n v="749"/>
    <n v="1300"/>
    <n v="195"/>
    <m/>
    <m/>
    <m/>
    <m/>
    <m/>
    <n v="257"/>
    <n v="259"/>
    <n v="543"/>
    <n v="567"/>
    <n v="500"/>
    <n v="240"/>
    <n v="300"/>
    <n v="300"/>
    <n v="220"/>
    <n v="220"/>
    <n v="350"/>
    <n v="222"/>
    <n v="235"/>
    <n v="545"/>
    <n v="550"/>
    <n v="350"/>
    <n v="345"/>
    <n v="290"/>
    <n v="297"/>
    <n v="283"/>
    <n v="279"/>
    <m/>
    <m/>
    <m/>
    <m/>
    <m/>
    <m/>
    <m/>
    <m/>
    <m/>
    <m/>
    <m/>
    <m/>
    <m/>
    <m/>
    <m/>
    <m/>
  </r>
  <r>
    <x v="0"/>
    <x v="0"/>
    <x v="0"/>
    <x v="0"/>
    <x v="0"/>
    <x v="0"/>
    <x v="0"/>
    <x v="0"/>
    <x v="1"/>
    <x v="0"/>
    <x v="4"/>
    <x v="2"/>
    <n v="2520"/>
    <n v="1766"/>
    <n v="1778"/>
    <n v="1520"/>
    <n v="1849"/>
    <n v="1400"/>
    <n v="1209"/>
    <n v="1585"/>
    <n v="973"/>
    <n v="1518"/>
    <n v="3394"/>
    <n v="2999"/>
    <n v="1291"/>
    <n v="1635"/>
    <n v="1676"/>
    <n v="632"/>
    <n v="750"/>
    <n v="1700"/>
    <n v="1335"/>
    <n v="1902"/>
    <n v="1282"/>
    <n v="6064"/>
    <n v="4769"/>
    <n v="3767"/>
    <n v="7911"/>
    <n v="4602"/>
    <n v="3082"/>
    <n v="4519"/>
    <n v="21049"/>
    <n v="1043"/>
    <n v="283"/>
    <n v="327"/>
    <n v="867"/>
    <n v="433"/>
    <n v="287"/>
    <n v="501"/>
    <n v="259"/>
    <n v="286"/>
    <n v="400"/>
    <n v="418"/>
    <n v="476"/>
    <n v="484"/>
    <n v="403"/>
    <n v="441"/>
    <n v="447"/>
    <n v="229"/>
    <n v="233"/>
    <n v="230"/>
    <n v="494"/>
    <n v="504"/>
    <n v="388"/>
    <n v="418"/>
    <n v="464"/>
    <n v="204"/>
    <n v="314"/>
    <n v="369"/>
    <n v="477"/>
    <n v="186"/>
    <n v="177"/>
    <n v="304"/>
    <n v="249"/>
    <n v="217"/>
    <n v="387"/>
    <n v="428"/>
    <n v="318"/>
    <n v="304"/>
    <n v="187"/>
    <n v="164"/>
    <n v="155"/>
    <n v="412"/>
    <n v="388"/>
    <n v="389"/>
    <n v="174"/>
    <n v="224"/>
    <n v="842"/>
    <n v="1418"/>
    <n v="910"/>
    <n v="565"/>
    <n v="642"/>
    <n v="1101"/>
    <n v="691"/>
    <n v="587"/>
    <n v="231"/>
    <n v="249"/>
    <n v="224"/>
    <n v="494"/>
    <n v="306"/>
    <n v="346"/>
    <n v="245"/>
    <n v="244"/>
    <n v="549"/>
    <n v="574"/>
    <n v="383"/>
    <n v="170"/>
    <n v="180"/>
    <n v="152"/>
    <n v="150"/>
    <n v="150"/>
    <n v="150"/>
    <n v="150"/>
    <n v="150"/>
    <n v="150"/>
    <n v="150"/>
    <n v="560"/>
    <n v="550"/>
    <n v="240"/>
    <n v="350"/>
    <n v="345"/>
    <n v="550"/>
    <n v="220"/>
    <n v="220"/>
    <n v="350"/>
    <n v="222"/>
    <n v="235"/>
    <n v="545"/>
    <n v="550"/>
    <n v="350"/>
    <n v="345"/>
    <n v="290"/>
    <n v="297"/>
    <m/>
    <m/>
    <m/>
    <m/>
    <m/>
    <m/>
    <m/>
    <m/>
    <m/>
    <m/>
    <m/>
    <m/>
    <m/>
    <m/>
    <m/>
    <m/>
  </r>
  <r>
    <x v="0"/>
    <x v="0"/>
    <x v="0"/>
    <x v="0"/>
    <x v="0"/>
    <x v="0"/>
    <x v="0"/>
    <x v="0"/>
    <x v="1"/>
    <x v="0"/>
    <x v="4"/>
    <x v="3"/>
    <n v="1680"/>
    <n v="2409"/>
    <n v="2441"/>
    <n v="2248"/>
    <n v="3153"/>
    <n v="3018"/>
    <n v="2932"/>
    <n v="2798"/>
    <n v="2839"/>
    <n v="4248"/>
    <n v="4602"/>
    <n v="2875"/>
    <n v="2557"/>
    <n v="2432"/>
    <n v="3095"/>
    <n v="2559"/>
    <n v="3435"/>
    <n v="3075"/>
    <n v="2752"/>
    <n v="2875"/>
    <n v="2742"/>
    <n v="2441"/>
    <n v="3018"/>
    <n v="2839"/>
    <n v="2875"/>
    <n v="3095"/>
    <n v="3075"/>
    <n v="2742"/>
    <n v="3095"/>
    <n v="1916"/>
    <n v="3211"/>
    <n v="2618"/>
    <n v="1680"/>
    <n v="1992"/>
    <n v="2422"/>
    <n v="2359"/>
    <n v="2238"/>
    <n v="2409"/>
    <n v="2623"/>
    <n v="2899"/>
    <n v="2773"/>
    <n v="2441"/>
    <n v="2403"/>
    <n v="2550"/>
    <n v="2128"/>
    <n v="2248"/>
    <n v="3178"/>
    <n v="3368"/>
    <n v="3430"/>
    <n v="3336"/>
    <n v="3153"/>
    <n v="3120"/>
    <n v="2700"/>
    <n v="3305"/>
    <n v="3018"/>
    <n v="2987"/>
    <n v="3267"/>
    <n v="3057"/>
    <n v="2932"/>
    <n v="2751"/>
    <n v="2989"/>
    <n v="3148"/>
    <n v="3197"/>
    <n v="2798"/>
    <n v="2513"/>
    <n v="2233"/>
    <n v="2046"/>
    <n v="2839"/>
    <n v="2918"/>
    <n v="2562"/>
    <n v="2694"/>
    <n v="3138"/>
    <n v="4248"/>
    <n v="4306"/>
    <n v="3924"/>
    <n v="3530"/>
    <n v="4602"/>
    <n v="4737"/>
    <n v="4540"/>
    <n v="3532"/>
    <n v="2875"/>
    <n v="2768"/>
    <n v="2592"/>
    <n v="2519"/>
    <n v="2557"/>
    <n v="2462"/>
    <n v="2383"/>
    <n v="2230"/>
    <n v="2116"/>
    <n v="2432"/>
    <n v="2013"/>
    <n v="2260"/>
    <n v="3174"/>
    <n v="3095"/>
    <n v="2992"/>
    <n v="2859"/>
    <n v="2709"/>
    <n v="2559"/>
    <n v="2409"/>
    <n v="2516"/>
    <n v="2625"/>
    <n v="3018"/>
    <n v="3435"/>
    <n v="3375"/>
    <n v="3065"/>
    <n v="3125"/>
    <n v="3075"/>
    <n v="2950"/>
    <n v="2620"/>
    <n v="2750"/>
    <n v="2752"/>
    <n v="2637"/>
    <n v="2960"/>
    <n v="3275"/>
    <n v="3080"/>
    <n v="2875"/>
    <n v="2815"/>
    <n v="2767"/>
    <n v="2760"/>
    <n v="2742"/>
    <m/>
    <m/>
    <m/>
    <m/>
    <m/>
    <m/>
    <m/>
    <m/>
    <m/>
    <m/>
    <m/>
    <m/>
    <m/>
    <m/>
    <m/>
    <m/>
  </r>
  <r>
    <x v="0"/>
    <x v="0"/>
    <x v="0"/>
    <x v="0"/>
    <x v="0"/>
    <x v="0"/>
    <x v="0"/>
    <x v="0"/>
    <x v="1"/>
    <x v="0"/>
    <x v="4"/>
    <x v="4"/>
    <n v="4.8"/>
    <n v="5.5"/>
    <n v="7"/>
    <n v="6.1"/>
    <n v="8.9"/>
    <n v="10"/>
    <n v="9.1999999999999993"/>
    <n v="12.4"/>
    <n v="9.4"/>
    <n v="5.4"/>
    <n v="6.4"/>
    <n v="8.1"/>
    <n v="7.8"/>
    <n v="6.6"/>
    <n v="19.8"/>
    <n v="17.100000000000001"/>
    <n v="8.4"/>
    <n v="9.1"/>
    <n v="7.2"/>
    <n v="11.2"/>
    <m/>
    <n v="7"/>
    <n v="10"/>
    <n v="9.4"/>
    <n v="8.1"/>
    <n v="19.8"/>
    <n v="9.1"/>
    <m/>
    <n v="19.8"/>
    <n v="4.4000000000000004"/>
    <n v="6.6"/>
    <n v="5.6"/>
    <n v="4.8"/>
    <n v="5.7"/>
    <n v="6.5"/>
    <n v="6.4"/>
    <n v="5.4"/>
    <n v="5.5"/>
    <n v="5.9"/>
    <n v="6.4"/>
    <n v="6.9"/>
    <n v="7"/>
    <n v="7.6"/>
    <n v="7.8"/>
    <n v="6.3"/>
    <n v="6.1"/>
    <n v="7.8"/>
    <n v="7.4"/>
    <n v="8.6999999999999993"/>
    <n v="9.3000000000000007"/>
    <n v="8.9"/>
    <n v="8.5"/>
    <n v="8.6999999999999993"/>
    <n v="10.9"/>
    <n v="10"/>
    <n v="10.7"/>
    <n v="14.4"/>
    <n v="11.5"/>
    <n v="9.1999999999999993"/>
    <n v="8.6"/>
    <n v="9"/>
    <n v="9.6999999999999993"/>
    <n v="11.4"/>
    <n v="12.4"/>
    <n v="10.3"/>
    <n v="8.5"/>
    <n v="6.8"/>
    <n v="9.4"/>
    <n v="9.1999999999999993"/>
    <n v="6.4"/>
    <n v="4.4000000000000004"/>
    <n v="4.4000000000000004"/>
    <n v="5.4"/>
    <n v="4.9000000000000004"/>
    <n v="4.2"/>
    <n v="4.5"/>
    <n v="6.4"/>
    <n v="7.3"/>
    <n v="7.9"/>
    <n v="8.9"/>
    <n v="8.1"/>
    <n v="9.1999999999999993"/>
    <n v="8"/>
    <n v="7.8"/>
    <n v="7.8"/>
    <n v="7.3"/>
    <n v="6.1"/>
    <n v="5.6"/>
    <n v="5.5"/>
    <n v="6.6"/>
    <n v="6.9"/>
    <n v="10.9"/>
    <n v="19.8"/>
    <n v="19.8"/>
    <n v="19.899999999999999"/>
    <n v="19.100000000000001"/>
    <n v="18.100000000000001"/>
    <n v="17.100000000000001"/>
    <n v="10.4"/>
    <n v="8.1"/>
    <n v="8"/>
    <n v="8.1999999999999993"/>
    <n v="8.4"/>
    <n v="8.3000000000000007"/>
    <n v="9"/>
    <n v="9.3000000000000007"/>
    <n v="9.1"/>
    <n v="9.4"/>
    <n v="10.5"/>
    <n v="8.6999999999999993"/>
    <n v="7.2"/>
    <n v="6.9"/>
    <n v="7.3"/>
    <n v="7.9"/>
    <n v="8.4"/>
    <n v="11.2"/>
    <n v="15.1"/>
    <n v="23.6"/>
    <n v="46.5"/>
    <m/>
    <m/>
    <m/>
    <m/>
    <m/>
    <m/>
    <m/>
    <m/>
    <m/>
    <m/>
    <m/>
    <m/>
    <m/>
    <m/>
    <m/>
    <m/>
    <m/>
  </r>
  <r>
    <x v="0"/>
    <x v="0"/>
    <x v="0"/>
    <x v="0"/>
    <x v="0"/>
    <x v="0"/>
    <x v="0"/>
    <x v="0"/>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1"/>
    <x v="0"/>
    <x v="5"/>
    <x v="1"/>
    <n v="1063"/>
    <n v="1616"/>
    <n v="2916"/>
    <n v="1400"/>
    <n v="980"/>
    <n v="1038"/>
    <n v="1885"/>
    <n v="2102"/>
    <n v="1950"/>
    <n v="4997"/>
    <n v="3900"/>
    <n v="400"/>
    <n v="1351"/>
    <n v="2201"/>
    <n v="1650"/>
    <n v="1250"/>
    <n v="2600"/>
    <n v="1158"/>
    <n v="1050"/>
    <n v="1381"/>
    <n v="949"/>
    <n v="5595"/>
    <n v="3418"/>
    <n v="5937"/>
    <n v="9297"/>
    <n v="5202"/>
    <n v="5008"/>
    <n v="3380"/>
    <n v="23854"/>
    <n v="500"/>
    <m/>
    <n v="563"/>
    <m/>
    <n v="600"/>
    <n v="800"/>
    <n v="117"/>
    <n v="15"/>
    <n v="84"/>
    <n v="1116"/>
    <n v="1000"/>
    <n v="800"/>
    <m/>
    <n v="500"/>
    <n v="250"/>
    <n v="350"/>
    <n v="300"/>
    <n v="300"/>
    <m/>
    <n v="156"/>
    <n v="150"/>
    <n v="374"/>
    <n v="379"/>
    <n v="359"/>
    <n v="300"/>
    <m/>
    <n v="485"/>
    <n v="350"/>
    <n v="350"/>
    <n v="700"/>
    <n v="652"/>
    <n v="400"/>
    <n v="350"/>
    <n v="350"/>
    <n v="350"/>
    <n v="250"/>
    <n v="300"/>
    <n v="400"/>
    <n v="1000"/>
    <n v="450"/>
    <n v="1247"/>
    <n v="500"/>
    <n v="1800"/>
    <n v="1000"/>
    <n v="1400"/>
    <n v="1500"/>
    <n v="500"/>
    <n v="500"/>
    <n v="400"/>
    <m/>
    <m/>
    <m/>
    <m/>
    <n v="1201"/>
    <n v="150"/>
    <m/>
    <n v="600"/>
    <n v="651"/>
    <n v="350"/>
    <n v="200"/>
    <n v="400"/>
    <n v="650"/>
    <n v="600"/>
    <n v="300"/>
    <n v="100"/>
    <n v="350"/>
    <n v="550"/>
    <m/>
    <n v="350"/>
    <n v="1150"/>
    <n v="400"/>
    <n v="500"/>
    <n v="350"/>
    <n v="200"/>
    <n v="350"/>
    <n v="8"/>
    <n v="800"/>
    <m/>
    <n v="300"/>
    <n v="700"/>
    <m/>
    <n v="50"/>
    <n v="125"/>
    <n v="356"/>
    <n v="350"/>
    <n v="550"/>
    <m/>
    <m/>
    <m/>
    <n v="3"/>
    <n v="946"/>
    <m/>
    <m/>
    <m/>
    <m/>
    <m/>
    <m/>
    <m/>
    <m/>
    <m/>
    <m/>
    <m/>
    <m/>
    <m/>
    <m/>
    <m/>
    <m/>
  </r>
  <r>
    <x v="0"/>
    <x v="0"/>
    <x v="0"/>
    <x v="0"/>
    <x v="0"/>
    <x v="0"/>
    <x v="0"/>
    <x v="0"/>
    <x v="1"/>
    <x v="0"/>
    <x v="5"/>
    <x v="2"/>
    <n v="2726"/>
    <n v="1345"/>
    <n v="1734"/>
    <n v="1562"/>
    <n v="1696"/>
    <n v="1825"/>
    <n v="1629"/>
    <n v="1934"/>
    <n v="1334"/>
    <n v="2050"/>
    <n v="3474"/>
    <n v="3898"/>
    <n v="2520"/>
    <n v="1766"/>
    <n v="1778"/>
    <n v="1520"/>
    <n v="1849"/>
    <n v="1400"/>
    <n v="1209"/>
    <n v="1585"/>
    <n v="973"/>
    <n v="5805"/>
    <n v="5083"/>
    <n v="4897"/>
    <n v="9422"/>
    <n v="6064"/>
    <n v="4769"/>
    <n v="3767"/>
    <n v="25466"/>
    <n v="370"/>
    <n v="655"/>
    <n v="1169"/>
    <n v="532"/>
    <n v="118"/>
    <n v="194"/>
    <n v="239"/>
    <n v="377"/>
    <n v="417"/>
    <n v="511"/>
    <n v="477"/>
    <n v="309"/>
    <n v="437"/>
    <n v="410"/>
    <n v="444"/>
    <n v="266"/>
    <n v="442"/>
    <n v="427"/>
    <n v="241"/>
    <n v="247"/>
    <n v="409"/>
    <n v="372"/>
    <n v="614"/>
    <n v="504"/>
    <n v="348"/>
    <n v="359"/>
    <n v="449"/>
    <n v="407"/>
    <n v="383"/>
    <n v="390"/>
    <n v="242"/>
    <n v="265"/>
    <n v="570"/>
    <n v="396"/>
    <n v="461"/>
    <n v="417"/>
    <n v="208"/>
    <n v="404"/>
    <n v="305"/>
    <n v="227"/>
    <n v="382"/>
    <n v="348"/>
    <n v="535"/>
    <n v="558"/>
    <n v="538"/>
    <n v="792"/>
    <n v="1365"/>
    <n v="779"/>
    <n v="692"/>
    <n v="786"/>
    <n v="1000"/>
    <n v="1420"/>
    <n v="1043"/>
    <n v="283"/>
    <n v="327"/>
    <n v="867"/>
    <n v="433"/>
    <n v="287"/>
    <n v="501"/>
    <n v="259"/>
    <n v="286"/>
    <n v="400"/>
    <n v="418"/>
    <n v="476"/>
    <n v="484"/>
    <n v="403"/>
    <n v="441"/>
    <n v="447"/>
    <n v="229"/>
    <n v="233"/>
    <n v="230"/>
    <n v="494"/>
    <n v="504"/>
    <n v="388"/>
    <n v="418"/>
    <n v="464"/>
    <n v="204"/>
    <n v="314"/>
    <n v="369"/>
    <n v="477"/>
    <n v="186"/>
    <n v="177"/>
    <n v="304"/>
    <n v="249"/>
    <n v="217"/>
    <n v="387"/>
    <n v="428"/>
    <n v="318"/>
    <n v="304"/>
    <n v="187"/>
    <n v="164"/>
    <m/>
    <m/>
    <m/>
    <m/>
    <m/>
    <m/>
    <m/>
    <m/>
    <m/>
    <m/>
    <m/>
    <m/>
    <m/>
    <m/>
    <m/>
    <m/>
  </r>
  <r>
    <x v="0"/>
    <x v="0"/>
    <x v="0"/>
    <x v="0"/>
    <x v="0"/>
    <x v="0"/>
    <x v="0"/>
    <x v="0"/>
    <x v="1"/>
    <x v="0"/>
    <x v="5"/>
    <x v="3"/>
    <n v="1598"/>
    <n v="1885"/>
    <n v="3184"/>
    <n v="3422"/>
    <n v="-1413"/>
    <n v="-2117"/>
    <n v="-1731"/>
    <n v="-1483"/>
    <n v="-829"/>
    <n v="2391"/>
    <n v="2915"/>
    <n v="2804"/>
    <n v="1680"/>
    <n v="2409"/>
    <n v="2441"/>
    <n v="2248"/>
    <n v="3153"/>
    <n v="3018"/>
    <n v="2932"/>
    <n v="2798"/>
    <n v="2839"/>
    <n v="3184"/>
    <n v="-2117"/>
    <n v="-829"/>
    <n v="2804"/>
    <n v="2441"/>
    <n v="3018"/>
    <n v="2839"/>
    <n v="2441"/>
    <n v="2648"/>
    <n v="2464"/>
    <n v="2147"/>
    <n v="1598"/>
    <n v="1894"/>
    <n v="1978"/>
    <n v="2508"/>
    <n v="2167"/>
    <n v="1885"/>
    <n v="2428"/>
    <n v="2969"/>
    <n v="3492"/>
    <n v="3184"/>
    <n v="3573"/>
    <n v="3437"/>
    <n v="3520"/>
    <n v="3422"/>
    <n v="3195"/>
    <n v="3094"/>
    <n v="2594"/>
    <n v="2362"/>
    <n v="-1413"/>
    <n v="-1507"/>
    <n v="-1672"/>
    <n v="-1747"/>
    <n v="-2117"/>
    <n v="-2113"/>
    <n v="-2171"/>
    <n v="-2047"/>
    <n v="-1731"/>
    <n v="-1379"/>
    <n v="-1176"/>
    <n v="-1357"/>
    <n v="-1385"/>
    <n v="-1483"/>
    <n v="-1632"/>
    <n v="-1563"/>
    <n v="-1616"/>
    <n v="-829"/>
    <n v="-716"/>
    <n v="272"/>
    <n v="425"/>
    <n v="1721"/>
    <n v="2391"/>
    <n v="3148"/>
    <n v="3938"/>
    <n v="3200"/>
    <n v="2915"/>
    <n v="2633"/>
    <n v="1873"/>
    <n v="4081"/>
    <n v="2804"/>
    <n v="1916"/>
    <n v="3211"/>
    <n v="2618"/>
    <n v="1680"/>
    <n v="1992"/>
    <n v="2422"/>
    <n v="2359"/>
    <n v="2238"/>
    <n v="2409"/>
    <n v="2623"/>
    <n v="2899"/>
    <n v="2773"/>
    <n v="2441"/>
    <n v="2403"/>
    <n v="2550"/>
    <n v="2128"/>
    <n v="2248"/>
    <n v="3178"/>
    <n v="3368"/>
    <n v="3430"/>
    <n v="3336"/>
    <n v="3153"/>
    <n v="3120"/>
    <n v="2700"/>
    <n v="3305"/>
    <n v="3018"/>
    <n v="2987"/>
    <n v="3267"/>
    <n v="3057"/>
    <n v="2932"/>
    <n v="2751"/>
    <n v="2989"/>
    <n v="3148"/>
    <n v="3197"/>
    <n v="2798"/>
    <n v="2513"/>
    <n v="2233"/>
    <n v="2046"/>
    <n v="2839"/>
    <m/>
    <m/>
    <m/>
    <m/>
    <m/>
    <m/>
    <m/>
    <m/>
    <m/>
    <m/>
    <m/>
    <m/>
    <m/>
    <m/>
    <m/>
    <m/>
  </r>
  <r>
    <x v="0"/>
    <x v="0"/>
    <x v="0"/>
    <x v="0"/>
    <x v="0"/>
    <x v="0"/>
    <x v="0"/>
    <x v="0"/>
    <x v="1"/>
    <x v="0"/>
    <x v="5"/>
    <x v="4"/>
    <n v="5.9"/>
    <n v="4.4000000000000004"/>
    <n v="8"/>
    <n v="10.1"/>
    <n v="-3.1"/>
    <n v="-5.7"/>
    <n v="-4.5"/>
    <n v="-4.8"/>
    <n v="-2"/>
    <n v="2.9"/>
    <n v="2.9"/>
    <n v="4.7"/>
    <n v="4.8"/>
    <n v="5.5"/>
    <n v="7"/>
    <n v="6.1"/>
    <n v="8.9"/>
    <n v="10"/>
    <n v="9.1999999999999993"/>
    <n v="14.4"/>
    <m/>
    <n v="8"/>
    <n v="-5.7"/>
    <n v="-2"/>
    <n v="4.7"/>
    <n v="7"/>
    <n v="10"/>
    <m/>
    <n v="7"/>
    <n v="5"/>
    <n v="5.5"/>
    <n v="7.4"/>
    <n v="5.9"/>
    <n v="5.4"/>
    <n v="4.9000000000000004"/>
    <n v="6"/>
    <n v="5"/>
    <n v="4.4000000000000004"/>
    <n v="5.8"/>
    <n v="8"/>
    <n v="8.6999999999999993"/>
    <n v="8"/>
    <n v="9.8000000000000007"/>
    <n v="10.6"/>
    <n v="10"/>
    <n v="10.1"/>
    <n v="8.5"/>
    <n v="7.2"/>
    <n v="5.8"/>
    <n v="5.4"/>
    <n v="-3.1"/>
    <n v="-3.6"/>
    <n v="-4.3"/>
    <n v="-4.4000000000000004"/>
    <n v="-5.7"/>
    <n v="-6.3"/>
    <n v="-5.9"/>
    <n v="-5.5"/>
    <n v="-4.5"/>
    <n v="-3.3"/>
    <n v="-2.9"/>
    <n v="-3.6"/>
    <n v="-3.9"/>
    <n v="-4.8"/>
    <n v="-5.3"/>
    <n v="-4.7"/>
    <n v="-4.5"/>
    <n v="-2"/>
    <n v="-1.5"/>
    <n v="0.5"/>
    <n v="0.6"/>
    <n v="2.1"/>
    <n v="2.9"/>
    <n v="3.6"/>
    <n v="4.3"/>
    <n v="3.4"/>
    <n v="2.9"/>
    <n v="2.9"/>
    <n v="2.2999999999999998"/>
    <n v="5.2"/>
    <n v="4.7"/>
    <n v="4.4000000000000004"/>
    <n v="6.6"/>
    <n v="5.6"/>
    <n v="4.8"/>
    <n v="5.7"/>
    <n v="6.5"/>
    <n v="6.4"/>
    <n v="5.4"/>
    <n v="5.5"/>
    <n v="5.9"/>
    <n v="6.4"/>
    <n v="6.9"/>
    <n v="7"/>
    <n v="7.6"/>
    <n v="7.8"/>
    <n v="6.3"/>
    <n v="6.1"/>
    <n v="7.8"/>
    <n v="7.4"/>
    <n v="8.6999999999999993"/>
    <n v="9.3000000000000007"/>
    <n v="8.9"/>
    <n v="8.5"/>
    <n v="8.6999999999999993"/>
    <n v="10.9"/>
    <n v="10"/>
    <n v="10.7"/>
    <n v="14.4"/>
    <n v="11.5"/>
    <n v="9.1999999999999993"/>
    <n v="8.6"/>
    <n v="9"/>
    <n v="9.6999999999999993"/>
    <n v="11.4"/>
    <n v="14.4"/>
    <n v="19.2"/>
    <n v="31.8"/>
    <n v="62.4"/>
    <m/>
    <m/>
    <m/>
    <m/>
    <m/>
    <m/>
    <m/>
    <m/>
    <m/>
    <m/>
    <m/>
    <m/>
    <m/>
    <m/>
    <m/>
    <m/>
    <m/>
  </r>
  <r>
    <x v="1"/>
    <x v="1"/>
    <x v="0"/>
    <x v="0"/>
    <x v="0"/>
    <x v="1"/>
    <x v="0"/>
    <x v="1"/>
    <x v="1"/>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0"/>
    <x v="3"/>
    <m/>
    <m/>
    <m/>
    <n v="5"/>
    <n v="5"/>
    <n v="5"/>
    <n v="5"/>
    <n v="5"/>
    <n v="5"/>
    <n v="5"/>
    <n v="5"/>
    <n v="5"/>
    <n v="5"/>
    <n v="5"/>
    <n v="5"/>
    <n v="5"/>
    <n v="5"/>
    <m/>
    <m/>
    <m/>
    <m/>
    <m/>
    <n v="5"/>
    <n v="5"/>
    <n v="5"/>
    <n v="5"/>
    <n v="5"/>
    <m/>
    <n v="5"/>
    <m/>
    <m/>
    <m/>
    <m/>
    <m/>
    <m/>
    <m/>
    <m/>
    <m/>
    <m/>
    <m/>
    <m/>
    <m/>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m/>
    <m/>
    <m/>
    <m/>
    <m/>
    <m/>
    <m/>
    <m/>
    <m/>
    <m/>
    <m/>
    <m/>
    <m/>
    <m/>
    <m/>
    <m/>
    <m/>
    <m/>
    <m/>
    <m/>
    <m/>
    <m/>
    <m/>
    <m/>
    <m/>
    <m/>
    <m/>
    <m/>
    <m/>
    <m/>
    <m/>
    <m/>
    <m/>
  </r>
  <r>
    <x v="1"/>
    <x v="1"/>
    <x v="0"/>
    <x v="0"/>
    <x v="0"/>
    <x v="1"/>
    <x v="0"/>
    <x v="1"/>
    <x v="1"/>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1"/>
    <x v="2"/>
    <m/>
    <n v="-1"/>
    <m/>
    <n v="-1"/>
    <m/>
    <m/>
    <m/>
    <m/>
    <m/>
    <m/>
    <m/>
    <m/>
    <m/>
    <m/>
    <m/>
    <m/>
    <m/>
    <m/>
    <m/>
    <m/>
    <m/>
    <n v="-1"/>
    <n v="-1"/>
    <m/>
    <m/>
    <m/>
    <m/>
    <m/>
    <n v="-1"/>
    <m/>
    <m/>
    <m/>
    <m/>
    <m/>
    <n v="-1"/>
    <m/>
    <m/>
    <m/>
    <m/>
    <m/>
    <m/>
    <m/>
    <n v="-1"/>
    <m/>
    <m/>
    <m/>
    <m/>
    <m/>
    <m/>
    <m/>
    <m/>
    <m/>
    <m/>
    <m/>
    <m/>
    <m/>
    <m/>
    <m/>
    <m/>
    <m/>
    <m/>
    <m/>
    <m/>
    <m/>
    <m/>
    <m/>
    <m/>
    <m/>
    <m/>
    <m/>
    <m/>
    <m/>
    <m/>
    <m/>
    <m/>
    <m/>
    <m/>
    <m/>
    <m/>
    <m/>
    <m/>
    <m/>
    <m/>
    <m/>
    <m/>
    <m/>
    <m/>
    <m/>
    <m/>
    <m/>
    <m/>
    <m/>
    <m/>
    <m/>
    <m/>
    <m/>
    <m/>
    <m/>
    <m/>
    <m/>
    <m/>
    <m/>
    <m/>
    <m/>
    <m/>
    <m/>
    <m/>
    <m/>
    <m/>
    <m/>
    <m/>
    <m/>
    <m/>
    <m/>
    <m/>
    <m/>
    <m/>
    <m/>
    <m/>
    <m/>
    <m/>
    <m/>
    <m/>
    <m/>
    <m/>
    <m/>
    <m/>
    <m/>
    <m/>
    <m/>
    <m/>
    <m/>
    <m/>
    <m/>
    <m/>
    <m/>
  </r>
  <r>
    <x v="1"/>
    <x v="1"/>
    <x v="0"/>
    <x v="0"/>
    <x v="0"/>
    <x v="1"/>
    <x v="0"/>
    <x v="1"/>
    <x v="1"/>
    <x v="0"/>
    <x v="1"/>
    <x v="3"/>
    <n v="6"/>
    <n v="6"/>
    <n v="7"/>
    <n v="3"/>
    <n v="1"/>
    <n v="1"/>
    <n v="4"/>
    <n v="2"/>
    <n v="4"/>
    <n v="2"/>
    <n v="3"/>
    <n v="1"/>
    <n v="1"/>
    <n v="1"/>
    <n v="1"/>
    <n v="1"/>
    <n v="1"/>
    <n v="1"/>
    <n v="1"/>
    <n v="1"/>
    <n v="1"/>
    <n v="7"/>
    <n v="1"/>
    <n v="4"/>
    <n v="1"/>
    <n v="1"/>
    <n v="1"/>
    <n v="1"/>
    <n v="1"/>
    <n v="7"/>
    <n v="7"/>
    <n v="6"/>
    <n v="6"/>
    <n v="5"/>
    <n v="10"/>
    <n v="7"/>
    <n v="5"/>
    <n v="6"/>
    <n v="4"/>
    <n v="4"/>
    <n v="6"/>
    <n v="7"/>
    <n v="7"/>
    <n v="6"/>
    <n v="4"/>
    <n v="3"/>
    <n v="5"/>
    <n v="4"/>
    <n v="3"/>
    <n v="2"/>
    <n v="1"/>
    <n v="1"/>
    <n v="2"/>
    <n v="2"/>
    <n v="1"/>
    <n v="1"/>
    <n v="1"/>
    <n v="2"/>
    <n v="4"/>
    <n v="3"/>
    <n v="2"/>
    <n v="2"/>
    <n v="3"/>
    <n v="2"/>
    <n v="2"/>
    <n v="3"/>
    <n v="2"/>
    <n v="4"/>
    <n v="2"/>
    <n v="2"/>
    <n v="1"/>
    <n v="1"/>
    <n v="2"/>
    <n v="3"/>
    <n v="2"/>
    <n v="2"/>
    <n v="3"/>
    <n v="1"/>
    <n v="2"/>
    <n v="1"/>
    <n v="1"/>
    <n v="1"/>
    <n v="1"/>
    <n v="1"/>
    <n v="1"/>
    <n v="1"/>
    <n v="1"/>
    <n v="1"/>
    <n v="1"/>
    <n v="1"/>
    <n v="1"/>
    <n v="1"/>
    <n v="1"/>
    <n v="1"/>
    <n v="1"/>
    <n v="1"/>
    <n v="1"/>
    <n v="1"/>
    <n v="1"/>
    <n v="1"/>
    <n v="1"/>
    <n v="1"/>
    <n v="1"/>
    <n v="1"/>
    <n v="1"/>
    <n v="1"/>
    <n v="1"/>
    <n v="1"/>
    <n v="1"/>
    <n v="1"/>
    <n v="1"/>
    <n v="1"/>
    <n v="1"/>
    <n v="1"/>
    <n v="1"/>
    <n v="1"/>
    <n v="1"/>
    <n v="1"/>
    <n v="1"/>
    <n v="1"/>
    <m/>
    <m/>
    <m/>
    <m/>
    <m/>
    <m/>
    <m/>
    <m/>
    <m/>
    <m/>
    <m/>
    <m/>
    <m/>
    <m/>
    <m/>
    <m/>
  </r>
  <r>
    <x v="1"/>
    <x v="1"/>
    <x v="0"/>
    <x v="0"/>
    <x v="0"/>
    <x v="1"/>
    <x v="0"/>
    <x v="1"/>
    <x v="1"/>
    <x v="0"/>
    <x v="1"/>
    <x v="4"/>
    <n v="-30"/>
    <n v="-30"/>
    <n v="-35"/>
    <m/>
    <m/>
    <m/>
    <m/>
    <m/>
    <m/>
    <m/>
    <m/>
    <m/>
    <m/>
    <m/>
    <m/>
    <m/>
    <m/>
    <m/>
    <m/>
    <m/>
    <m/>
    <n v="-35"/>
    <m/>
    <m/>
    <m/>
    <m/>
    <m/>
    <m/>
    <m/>
    <n v="-35"/>
    <n v="-35"/>
    <n v="-30"/>
    <n v="-30"/>
    <n v="-25"/>
    <m/>
    <m/>
    <m/>
    <n v="-30"/>
    <n v="-20"/>
    <n v="-20"/>
    <n v="-30"/>
    <n v="-35"/>
    <m/>
    <m/>
    <m/>
    <m/>
    <m/>
    <m/>
    <m/>
    <m/>
    <m/>
    <m/>
    <m/>
    <m/>
    <m/>
    <m/>
    <m/>
    <m/>
    <m/>
    <m/>
    <m/>
    <m/>
    <m/>
    <m/>
    <m/>
    <m/>
    <m/>
    <m/>
    <m/>
    <m/>
    <m/>
    <m/>
    <m/>
    <m/>
    <m/>
    <m/>
    <m/>
    <m/>
    <m/>
    <m/>
    <m/>
    <m/>
    <m/>
    <m/>
    <m/>
    <m/>
    <m/>
    <m/>
    <m/>
    <m/>
    <m/>
    <m/>
    <m/>
    <m/>
    <m/>
    <m/>
    <m/>
    <m/>
    <m/>
    <m/>
    <m/>
    <m/>
    <m/>
    <m/>
    <m/>
    <m/>
    <m/>
    <m/>
    <m/>
    <m/>
    <m/>
    <m/>
    <m/>
    <m/>
    <m/>
    <m/>
    <m/>
    <m/>
    <m/>
    <m/>
    <m/>
    <m/>
    <m/>
    <m/>
    <m/>
    <m/>
    <m/>
    <m/>
    <m/>
    <m/>
    <m/>
    <m/>
    <m/>
    <m/>
    <m/>
    <m/>
  </r>
  <r>
    <x v="1"/>
    <x v="1"/>
    <x v="0"/>
    <x v="0"/>
    <x v="0"/>
    <x v="1"/>
    <x v="0"/>
    <x v="1"/>
    <x v="1"/>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2"/>
    <x v="2"/>
    <m/>
    <n v="-1"/>
    <m/>
    <n v="-1"/>
    <m/>
    <m/>
    <m/>
    <m/>
    <m/>
    <m/>
    <m/>
    <m/>
    <m/>
    <m/>
    <m/>
    <m/>
    <m/>
    <m/>
    <m/>
    <m/>
    <m/>
    <n v="-1"/>
    <n v="-1"/>
    <m/>
    <m/>
    <m/>
    <m/>
    <m/>
    <n v="-1"/>
    <m/>
    <m/>
    <m/>
    <m/>
    <m/>
    <n v="-1"/>
    <m/>
    <m/>
    <m/>
    <m/>
    <m/>
    <m/>
    <m/>
    <n v="-1"/>
    <m/>
    <m/>
    <m/>
    <m/>
    <m/>
    <m/>
    <m/>
    <m/>
    <m/>
    <m/>
    <m/>
    <m/>
    <m/>
    <m/>
    <m/>
    <m/>
    <m/>
    <m/>
    <m/>
    <m/>
    <m/>
    <m/>
    <m/>
    <m/>
    <m/>
    <m/>
    <m/>
    <m/>
    <m/>
    <m/>
    <m/>
    <m/>
    <m/>
    <m/>
    <m/>
    <m/>
    <m/>
    <m/>
    <m/>
    <m/>
    <m/>
    <m/>
    <m/>
    <m/>
    <m/>
    <m/>
    <m/>
    <m/>
    <m/>
    <m/>
    <m/>
    <m/>
    <m/>
    <m/>
    <m/>
    <m/>
    <m/>
    <m/>
    <m/>
    <m/>
    <m/>
    <m/>
    <m/>
    <m/>
    <m/>
    <m/>
    <m/>
    <m/>
    <m/>
    <m/>
    <m/>
    <m/>
    <m/>
    <m/>
    <m/>
    <m/>
    <m/>
    <m/>
    <m/>
    <m/>
    <m/>
    <m/>
    <m/>
    <m/>
    <m/>
    <m/>
    <m/>
    <m/>
    <m/>
    <m/>
    <m/>
    <m/>
    <m/>
  </r>
  <r>
    <x v="1"/>
    <x v="1"/>
    <x v="0"/>
    <x v="0"/>
    <x v="0"/>
    <x v="1"/>
    <x v="0"/>
    <x v="1"/>
    <x v="1"/>
    <x v="0"/>
    <x v="2"/>
    <x v="3"/>
    <m/>
    <n v="8"/>
    <n v="7"/>
    <n v="3"/>
    <n v="2"/>
    <m/>
    <n v="3"/>
    <n v="3"/>
    <n v="3"/>
    <m/>
    <m/>
    <m/>
    <m/>
    <m/>
    <m/>
    <m/>
    <m/>
    <m/>
    <m/>
    <m/>
    <m/>
    <n v="7"/>
    <m/>
    <n v="3"/>
    <m/>
    <m/>
    <m/>
    <m/>
    <m/>
    <m/>
    <m/>
    <m/>
    <m/>
    <n v="5"/>
    <n v="-54"/>
    <n v="7"/>
    <n v="8"/>
    <n v="8"/>
    <n v="4"/>
    <n v="4"/>
    <n v="6"/>
    <n v="7"/>
    <n v="-56"/>
    <n v="6"/>
    <n v="4"/>
    <n v="3"/>
    <n v="5"/>
    <n v="4"/>
    <n v="3"/>
    <m/>
    <n v="2"/>
    <m/>
    <m/>
    <m/>
    <m/>
    <n v="1"/>
    <n v="1"/>
    <n v="2"/>
    <n v="3"/>
    <n v="3"/>
    <n v="2"/>
    <n v="2"/>
    <n v="3"/>
    <n v="3"/>
    <n v="2"/>
    <n v="3"/>
    <n v="3"/>
    <n v="3"/>
    <n v="2"/>
    <n v="2"/>
    <n v="1"/>
    <m/>
    <m/>
    <n v="3"/>
    <n v="2"/>
    <m/>
    <m/>
    <m/>
    <m/>
    <m/>
    <m/>
    <m/>
    <m/>
    <m/>
    <m/>
    <m/>
    <m/>
    <m/>
    <m/>
    <m/>
    <m/>
    <m/>
    <m/>
    <m/>
    <m/>
    <m/>
    <m/>
    <m/>
    <m/>
    <m/>
    <m/>
    <m/>
    <m/>
    <m/>
    <m/>
    <m/>
    <m/>
    <m/>
    <m/>
    <m/>
    <m/>
    <m/>
    <m/>
    <m/>
    <m/>
    <m/>
    <m/>
    <m/>
    <m/>
    <m/>
    <m/>
    <m/>
    <m/>
    <m/>
    <m/>
    <m/>
    <m/>
    <m/>
    <m/>
    <m/>
    <m/>
    <m/>
    <m/>
    <m/>
    <m/>
    <m/>
  </r>
  <r>
    <x v="1"/>
    <x v="1"/>
    <x v="0"/>
    <x v="0"/>
    <x v="0"/>
    <x v="1"/>
    <x v="0"/>
    <x v="1"/>
    <x v="1"/>
    <x v="0"/>
    <x v="2"/>
    <x v="4"/>
    <m/>
    <n v="-40"/>
    <n v="-35"/>
    <m/>
    <m/>
    <m/>
    <m/>
    <m/>
    <m/>
    <m/>
    <m/>
    <m/>
    <m/>
    <m/>
    <m/>
    <m/>
    <m/>
    <m/>
    <m/>
    <m/>
    <m/>
    <n v="-35"/>
    <m/>
    <m/>
    <m/>
    <m/>
    <m/>
    <m/>
    <m/>
    <m/>
    <m/>
    <m/>
    <m/>
    <n v="-25"/>
    <m/>
    <m/>
    <m/>
    <n v="-40"/>
    <n v="-20"/>
    <n v="-20"/>
    <n v="-30"/>
    <n v="-35"/>
    <m/>
    <m/>
    <m/>
    <m/>
    <m/>
    <m/>
    <m/>
    <m/>
    <m/>
    <m/>
    <m/>
    <m/>
    <m/>
    <m/>
    <m/>
    <m/>
    <m/>
    <m/>
    <m/>
    <m/>
    <m/>
    <m/>
    <m/>
    <m/>
    <m/>
    <m/>
    <m/>
    <m/>
    <m/>
    <m/>
    <m/>
    <m/>
    <m/>
    <m/>
    <m/>
    <m/>
    <m/>
    <m/>
    <m/>
    <m/>
    <m/>
    <m/>
    <m/>
    <m/>
    <m/>
    <m/>
    <m/>
    <m/>
    <m/>
    <m/>
    <m/>
    <m/>
    <m/>
    <m/>
    <m/>
    <m/>
    <m/>
    <m/>
    <m/>
    <m/>
    <m/>
    <m/>
    <m/>
    <m/>
    <m/>
    <m/>
    <m/>
    <m/>
    <m/>
    <m/>
    <m/>
    <m/>
    <m/>
    <m/>
    <m/>
    <m/>
    <m/>
    <m/>
    <m/>
    <m/>
    <m/>
    <m/>
    <m/>
    <m/>
    <m/>
    <m/>
    <m/>
    <m/>
    <m/>
    <m/>
    <m/>
    <m/>
    <m/>
    <m/>
  </r>
  <r>
    <x v="1"/>
    <x v="1"/>
    <x v="0"/>
    <x v="0"/>
    <x v="0"/>
    <x v="1"/>
    <x v="0"/>
    <x v="1"/>
    <x v="1"/>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1"/>
    <x v="0"/>
    <x v="3"/>
    <x v="2"/>
    <n v="0"/>
    <n v="-1"/>
    <n v="0"/>
    <n v="-1"/>
    <n v="0"/>
    <n v="0"/>
    <n v="0"/>
    <n v="0"/>
    <n v="0"/>
    <n v="0"/>
    <n v="0"/>
    <n v="0"/>
    <n v="0"/>
    <n v="0"/>
    <n v="0"/>
    <n v="0"/>
    <n v="0"/>
    <n v="0"/>
    <n v="0"/>
    <n v="0"/>
    <n v="0"/>
    <n v="-1"/>
    <n v="-1"/>
    <n v="0"/>
    <n v="0"/>
    <n v="0"/>
    <n v="0"/>
    <n v="0"/>
    <n v="-1"/>
    <m/>
    <m/>
    <m/>
    <m/>
    <m/>
    <n v="-1"/>
    <m/>
    <m/>
    <m/>
    <m/>
    <m/>
    <m/>
    <m/>
    <n v="-1"/>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1"/>
    <x v="0"/>
    <x v="3"/>
    <x v="3"/>
    <n v="6"/>
    <n v="6"/>
    <n v="7"/>
    <n v="3"/>
    <n v="1"/>
    <n v="1"/>
    <n v="4"/>
    <n v="2"/>
    <n v="4"/>
    <n v="2"/>
    <n v="3"/>
    <n v="0"/>
    <n v="1"/>
    <n v="1"/>
    <n v="1"/>
    <n v="1"/>
    <n v="1"/>
    <n v="1"/>
    <n v="1"/>
    <n v="1"/>
    <n v="1"/>
    <n v="7"/>
    <n v="1"/>
    <n v="4"/>
    <n v="0"/>
    <n v="1"/>
    <n v="1"/>
    <n v="1"/>
    <n v="1"/>
    <n v="7"/>
    <n v="7"/>
    <n v="6"/>
    <n v="6"/>
    <n v="5"/>
    <n v="10"/>
    <n v="7"/>
    <n v="5"/>
    <n v="6"/>
    <n v="4"/>
    <n v="4"/>
    <n v="6"/>
    <n v="7"/>
    <n v="7"/>
    <n v="6"/>
    <n v="4"/>
    <n v="3"/>
    <n v="5"/>
    <n v="4"/>
    <n v="3"/>
    <n v="0"/>
    <n v="1"/>
    <n v="1"/>
    <n v="2"/>
    <n v="2"/>
    <n v="1"/>
    <n v="1"/>
    <n v="1"/>
    <n v="2"/>
    <n v="4"/>
    <n v="3"/>
    <n v="2"/>
    <n v="2"/>
    <n v="3"/>
    <n v="2"/>
    <n v="2"/>
    <n v="3"/>
    <n v="2"/>
    <n v="4"/>
    <n v="2"/>
    <n v="2"/>
    <n v="1"/>
    <n v="0"/>
    <n v="2"/>
    <n v="3"/>
    <n v="2"/>
    <n v="0"/>
    <n v="3"/>
    <n v="1"/>
    <n v="2"/>
    <n v="1"/>
    <n v="0"/>
    <n v="1"/>
    <n v="1"/>
    <n v="1"/>
    <n v="1"/>
    <n v="1"/>
    <n v="1"/>
    <n v="1"/>
    <n v="1"/>
    <n v="1"/>
    <n v="1"/>
    <n v="1"/>
    <n v="1"/>
    <n v="1"/>
    <n v="1"/>
    <n v="1"/>
    <n v="1"/>
    <n v="1"/>
    <n v="1"/>
    <n v="1"/>
    <n v="1"/>
    <n v="1"/>
    <n v="1"/>
    <n v="1"/>
    <n v="1"/>
    <n v="1"/>
    <n v="1"/>
    <n v="1"/>
    <n v="1"/>
    <n v="1"/>
    <n v="1"/>
    <n v="1"/>
    <n v="1"/>
    <n v="1"/>
    <n v="1"/>
    <n v="1"/>
    <n v="1"/>
    <n v="1"/>
    <n v="1"/>
    <n v="1"/>
    <m/>
    <m/>
    <m/>
    <m/>
    <m/>
    <m/>
    <m/>
    <m/>
    <m/>
    <m/>
    <m/>
    <m/>
    <m/>
    <m/>
    <m/>
    <m/>
  </r>
  <r>
    <x v="1"/>
    <x v="1"/>
    <x v="0"/>
    <x v="0"/>
    <x v="0"/>
    <x v="1"/>
    <x v="0"/>
    <x v="1"/>
    <x v="1"/>
    <x v="0"/>
    <x v="3"/>
    <x v="4"/>
    <n v="-30"/>
    <n v="-30"/>
    <n v="-35"/>
    <n v="0"/>
    <n v="0"/>
    <n v="0"/>
    <n v="0"/>
    <n v="0"/>
    <n v="0"/>
    <n v="0"/>
    <n v="0"/>
    <n v="0"/>
    <n v="0"/>
    <n v="0"/>
    <n v="0"/>
    <n v="0"/>
    <n v="0"/>
    <n v="0"/>
    <n v="0"/>
    <n v="0"/>
    <n v="0"/>
    <n v="-35"/>
    <n v="0"/>
    <n v="0"/>
    <n v="0"/>
    <n v="0"/>
    <n v="0"/>
    <n v="0"/>
    <n v="0"/>
    <n v="-35"/>
    <n v="-35"/>
    <n v="-30"/>
    <n v="-30"/>
    <n v="-25"/>
    <n v="0"/>
    <n v="0"/>
    <n v="0"/>
    <n v="-30"/>
    <n v="-20"/>
    <n v="-20"/>
    <n v="-30"/>
    <n v="-3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3"/>
    <x v="10"/>
    <m/>
    <m/>
    <m/>
    <m/>
    <m/>
    <m/>
    <m/>
    <m/>
    <m/>
    <m/>
    <m/>
    <m/>
    <m/>
    <m/>
    <m/>
    <m/>
    <m/>
    <m/>
    <m/>
    <m/>
    <m/>
    <m/>
    <m/>
    <m/>
    <m/>
    <m/>
    <m/>
    <m/>
    <m/>
    <m/>
    <m/>
    <m/>
    <m/>
    <m/>
    <m/>
    <m/>
    <m/>
    <m/>
    <m/>
    <m/>
    <m/>
    <m/>
    <m/>
    <m/>
    <m/>
    <m/>
    <m/>
    <m/>
    <m/>
    <n v="0"/>
    <m/>
    <m/>
    <m/>
    <m/>
    <m/>
    <m/>
    <m/>
    <m/>
    <m/>
    <m/>
    <m/>
    <m/>
    <m/>
    <m/>
    <m/>
    <m/>
    <m/>
    <m/>
    <m/>
    <m/>
    <m/>
    <n v="0"/>
    <m/>
    <m/>
    <m/>
    <n v="0"/>
    <m/>
    <m/>
    <m/>
    <m/>
    <n v="0"/>
    <m/>
    <m/>
    <m/>
    <m/>
    <m/>
    <m/>
    <m/>
    <m/>
    <m/>
    <m/>
    <m/>
    <m/>
    <m/>
    <m/>
    <m/>
    <m/>
    <m/>
    <m/>
    <m/>
    <m/>
    <m/>
    <m/>
    <m/>
    <m/>
    <m/>
    <m/>
    <m/>
    <m/>
    <m/>
    <m/>
    <m/>
    <m/>
    <m/>
    <m/>
    <m/>
    <m/>
    <m/>
    <m/>
    <m/>
    <m/>
    <m/>
    <m/>
    <m/>
    <m/>
    <m/>
    <m/>
    <m/>
    <m/>
    <m/>
    <m/>
    <m/>
    <m/>
    <m/>
    <m/>
    <m/>
  </r>
  <r>
    <x v="1"/>
    <x v="1"/>
    <x v="0"/>
    <x v="0"/>
    <x v="0"/>
    <x v="1"/>
    <x v="0"/>
    <x v="1"/>
    <x v="1"/>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4"/>
    <x v="2"/>
    <n v="1"/>
    <m/>
    <m/>
    <n v="1"/>
    <m/>
    <n v="1"/>
    <n v="1"/>
    <n v="-1"/>
    <m/>
    <n v="-1"/>
    <n v="2"/>
    <m/>
    <m/>
    <n v="-1"/>
    <m/>
    <n v="-1"/>
    <m/>
    <m/>
    <m/>
    <m/>
    <m/>
    <n v="1"/>
    <n v="2"/>
    <m/>
    <n v="1"/>
    <n v="-1"/>
    <n v="-1"/>
    <m/>
    <n v="2"/>
    <n v="1"/>
    <m/>
    <m/>
    <m/>
    <m/>
    <m/>
    <m/>
    <n v="1"/>
    <n v="-1"/>
    <m/>
    <m/>
    <m/>
    <m/>
    <m/>
    <m/>
    <m/>
    <n v="1"/>
    <m/>
    <m/>
    <m/>
    <m/>
    <m/>
    <m/>
    <n v="1"/>
    <m/>
    <m/>
    <m/>
    <m/>
    <m/>
    <n v="1"/>
    <m/>
    <m/>
    <m/>
    <n v="-1"/>
    <m/>
    <m/>
    <m/>
    <m/>
    <m/>
    <n v="-1"/>
    <m/>
    <m/>
    <m/>
    <m/>
    <n v="1"/>
    <n v="1"/>
    <m/>
    <m/>
    <m/>
    <m/>
    <m/>
    <m/>
    <m/>
    <m/>
    <m/>
    <m/>
    <m/>
    <n v="-1"/>
    <m/>
    <m/>
    <m/>
    <m/>
    <m/>
    <m/>
    <m/>
    <n v="-1"/>
    <m/>
    <m/>
    <m/>
    <m/>
    <m/>
    <m/>
    <m/>
    <m/>
    <m/>
    <m/>
    <m/>
    <m/>
    <m/>
    <m/>
    <m/>
    <m/>
    <m/>
    <m/>
    <m/>
    <m/>
    <m/>
    <m/>
    <m/>
    <m/>
    <m/>
    <m/>
    <m/>
    <m/>
    <m/>
    <m/>
    <m/>
    <m/>
    <m/>
    <m/>
    <m/>
    <m/>
    <m/>
    <m/>
    <m/>
    <m/>
    <m/>
  </r>
  <r>
    <x v="1"/>
    <x v="1"/>
    <x v="0"/>
    <x v="0"/>
    <x v="0"/>
    <x v="1"/>
    <x v="0"/>
    <x v="1"/>
    <x v="1"/>
    <x v="0"/>
    <x v="4"/>
    <x v="3"/>
    <n v="11"/>
    <n v="11"/>
    <n v="13"/>
    <n v="6"/>
    <n v="8"/>
    <n v="5"/>
    <n v="1"/>
    <n v="5"/>
    <n v="3"/>
    <n v="2"/>
    <n v="9"/>
    <n v="5"/>
    <n v="6"/>
    <n v="6"/>
    <n v="7"/>
    <n v="6"/>
    <n v="6"/>
    <n v="6"/>
    <n v="6"/>
    <n v="6"/>
    <n v="6"/>
    <n v="13"/>
    <n v="5"/>
    <n v="3"/>
    <n v="5"/>
    <n v="7"/>
    <n v="6"/>
    <n v="6"/>
    <n v="7"/>
    <n v="8"/>
    <n v="8"/>
    <n v="13"/>
    <n v="11"/>
    <n v="10"/>
    <n v="9"/>
    <n v="13"/>
    <n v="9"/>
    <n v="11"/>
    <n v="17"/>
    <n v="12"/>
    <n v="13"/>
    <n v="13"/>
    <n v="10"/>
    <n v="10"/>
    <n v="9"/>
    <n v="6"/>
    <n v="9"/>
    <n v="6"/>
    <n v="9"/>
    <n v="9"/>
    <n v="8"/>
    <n v="7"/>
    <n v="7"/>
    <n v="8"/>
    <n v="5"/>
    <n v="2"/>
    <n v="2"/>
    <n v="1"/>
    <n v="1"/>
    <n v="1"/>
    <n v="3"/>
    <n v="5"/>
    <n v="4"/>
    <n v="5"/>
    <n v="3"/>
    <n v="3"/>
    <n v="4"/>
    <n v="3"/>
    <n v="-64"/>
    <n v="1"/>
    <n v="4"/>
    <n v="5"/>
    <n v="2"/>
    <n v="5"/>
    <n v="4"/>
    <n v="5"/>
    <n v="9"/>
    <n v="4"/>
    <n v="2"/>
    <n v="4"/>
    <n v="5"/>
    <n v="7"/>
    <n v="7"/>
    <n v="6"/>
    <n v="6"/>
    <n v="5"/>
    <n v="-54"/>
    <n v="7"/>
    <n v="5"/>
    <n v="6"/>
    <n v="4"/>
    <n v="4"/>
    <n v="6"/>
    <n v="7"/>
    <n v="-56"/>
    <n v="6"/>
    <n v="6"/>
    <n v="6"/>
    <n v="6"/>
    <n v="6"/>
    <n v="6"/>
    <n v="6"/>
    <n v="6"/>
    <n v="6"/>
    <n v="6"/>
    <n v="6"/>
    <n v="6"/>
    <n v="6"/>
    <n v="6"/>
    <n v="6"/>
    <n v="6"/>
    <n v="6"/>
    <n v="6"/>
    <n v="6"/>
    <n v="6"/>
    <n v="6"/>
    <n v="6"/>
    <n v="6"/>
    <n v="6"/>
    <n v="6"/>
    <m/>
    <m/>
    <m/>
    <m/>
    <m/>
    <m/>
    <m/>
    <m/>
    <m/>
    <m/>
    <m/>
    <m/>
    <m/>
    <m/>
    <m/>
    <m/>
  </r>
  <r>
    <x v="1"/>
    <x v="1"/>
    <x v="0"/>
    <x v="0"/>
    <x v="0"/>
    <x v="1"/>
    <x v="0"/>
    <x v="1"/>
    <x v="1"/>
    <x v="0"/>
    <x v="4"/>
    <x v="4"/>
    <m/>
    <m/>
    <n v="65"/>
    <m/>
    <n v="40"/>
    <n v="25"/>
    <n v="-5"/>
    <n v="-25"/>
    <n v="-15"/>
    <n v="5"/>
    <m/>
    <m/>
    <n v="-30"/>
    <n v="-30"/>
    <n v="-35"/>
    <m/>
    <m/>
    <m/>
    <m/>
    <m/>
    <m/>
    <n v="65"/>
    <n v="25"/>
    <n v="-15"/>
    <m/>
    <n v="-35"/>
    <m/>
    <m/>
    <n v="-35"/>
    <m/>
    <m/>
    <n v="65"/>
    <m/>
    <m/>
    <m/>
    <m/>
    <n v="-45"/>
    <m/>
    <m/>
    <m/>
    <n v="65"/>
    <n v="65"/>
    <n v="50"/>
    <n v="50"/>
    <n v="45"/>
    <m/>
    <m/>
    <n v="30"/>
    <n v="45"/>
    <n v="45"/>
    <n v="40"/>
    <n v="35"/>
    <m/>
    <n v="40"/>
    <n v="25"/>
    <n v="10"/>
    <n v="10"/>
    <m/>
    <n v="-5"/>
    <n v="-5"/>
    <n v="-15"/>
    <n v="-25"/>
    <m/>
    <n v="-25"/>
    <n v="-15"/>
    <n v="-15"/>
    <n v="-20"/>
    <n v="-15"/>
    <n v="-320"/>
    <n v="2.5"/>
    <n v="10"/>
    <n v="12.5"/>
    <n v="5"/>
    <n v="25"/>
    <m/>
    <m/>
    <m/>
    <m/>
    <m/>
    <m/>
    <m/>
    <n v="-35"/>
    <n v="-35"/>
    <n v="-30"/>
    <n v="-30"/>
    <n v="-25"/>
    <m/>
    <m/>
    <m/>
    <n v="-30"/>
    <n v="-20"/>
    <n v="-20"/>
    <n v="-30"/>
    <n v="-35"/>
    <m/>
    <m/>
    <m/>
    <m/>
    <m/>
    <m/>
    <m/>
    <m/>
    <m/>
    <m/>
    <m/>
    <m/>
    <m/>
    <m/>
    <m/>
    <m/>
    <m/>
    <m/>
    <m/>
    <m/>
    <m/>
    <m/>
    <m/>
    <m/>
    <m/>
    <m/>
    <m/>
    <m/>
    <m/>
    <m/>
    <m/>
    <m/>
    <m/>
    <m/>
    <m/>
    <m/>
    <m/>
    <m/>
    <m/>
    <m/>
    <m/>
    <m/>
  </r>
  <r>
    <x v="1"/>
    <x v="1"/>
    <x v="0"/>
    <x v="0"/>
    <x v="0"/>
    <x v="1"/>
    <x v="0"/>
    <x v="1"/>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1"/>
    <x v="0"/>
    <x v="5"/>
    <x v="2"/>
    <n v="38"/>
    <n v="23"/>
    <n v="28"/>
    <n v="19"/>
    <n v="16"/>
    <n v="24"/>
    <n v="15"/>
    <n v="-1"/>
    <n v="-1"/>
    <m/>
    <n v="2"/>
    <n v="1"/>
    <n v="1"/>
    <m/>
    <m/>
    <n v="1"/>
    <m/>
    <n v="1"/>
    <n v="1"/>
    <n v="-1"/>
    <m/>
    <n v="89"/>
    <n v="59"/>
    <n v="13"/>
    <n v="3"/>
    <n v="1"/>
    <n v="2"/>
    <m/>
    <n v="76"/>
    <n v="10"/>
    <n v="10"/>
    <n v="11"/>
    <n v="7"/>
    <n v="6"/>
    <n v="6"/>
    <n v="5"/>
    <n v="3"/>
    <n v="3"/>
    <n v="5"/>
    <n v="8"/>
    <n v="7"/>
    <n v="8"/>
    <n v="7"/>
    <n v="5"/>
    <n v="4"/>
    <n v="3"/>
    <n v="5"/>
    <n v="5"/>
    <n v="2"/>
    <n v="4"/>
    <m/>
    <n v="2"/>
    <n v="2"/>
    <n v="15"/>
    <n v="5"/>
    <n v="8"/>
    <m/>
    <n v="3"/>
    <n v="4"/>
    <n v="-1"/>
    <m/>
    <n v="-1"/>
    <n v="1"/>
    <m/>
    <n v="-1"/>
    <m/>
    <m/>
    <m/>
    <m/>
    <m/>
    <m/>
    <m/>
    <m/>
    <m/>
    <n v="2"/>
    <m/>
    <m/>
    <n v="1"/>
    <m/>
    <m/>
    <m/>
    <n v="1"/>
    <m/>
    <m/>
    <m/>
    <m/>
    <m/>
    <m/>
    <n v="1"/>
    <n v="-1"/>
    <m/>
    <m/>
    <m/>
    <m/>
    <m/>
    <m/>
    <m/>
    <n v="1"/>
    <m/>
    <m/>
    <m/>
    <m/>
    <m/>
    <m/>
    <n v="1"/>
    <m/>
    <m/>
    <m/>
    <m/>
    <m/>
    <n v="1"/>
    <m/>
    <m/>
    <m/>
    <n v="-1"/>
    <m/>
    <m/>
    <m/>
    <m/>
    <m/>
    <m/>
    <m/>
    <m/>
    <m/>
    <m/>
    <m/>
    <m/>
    <m/>
    <m/>
    <m/>
    <m/>
    <m/>
    <m/>
    <m/>
    <m/>
    <m/>
  </r>
  <r>
    <x v="1"/>
    <x v="1"/>
    <x v="0"/>
    <x v="0"/>
    <x v="0"/>
    <x v="1"/>
    <x v="0"/>
    <x v="1"/>
    <x v="1"/>
    <x v="0"/>
    <x v="5"/>
    <x v="3"/>
    <n v="323"/>
    <n v="307"/>
    <n v="298"/>
    <n v="275"/>
    <n v="71"/>
    <n v="57"/>
    <n v="44"/>
    <n v="29"/>
    <n v="27"/>
    <n v="16"/>
    <n v="12"/>
    <n v="16"/>
    <n v="11"/>
    <n v="11"/>
    <n v="13"/>
    <n v="6"/>
    <n v="8"/>
    <n v="5"/>
    <n v="1"/>
    <n v="5"/>
    <n v="3"/>
    <n v="298"/>
    <n v="57"/>
    <n v="27"/>
    <n v="16"/>
    <n v="13"/>
    <n v="5"/>
    <n v="3"/>
    <n v="13"/>
    <n v="341"/>
    <n v="336"/>
    <n v="325"/>
    <n v="323"/>
    <n v="320"/>
    <n v="312"/>
    <n v="300"/>
    <n v="305"/>
    <n v="307"/>
    <n v="301"/>
    <n v="290"/>
    <n v="293"/>
    <n v="298"/>
    <n v="285"/>
    <n v="284"/>
    <n v="279"/>
    <n v="275"/>
    <n v="266"/>
    <n v="267"/>
    <n v="82"/>
    <n v="87"/>
    <n v="71"/>
    <n v="65"/>
    <n v="64"/>
    <n v="59"/>
    <n v="57"/>
    <n v="49"/>
    <n v="46"/>
    <n v="50"/>
    <n v="44"/>
    <n v="46"/>
    <n v="32"/>
    <n v="31"/>
    <n v="29"/>
    <n v="29"/>
    <n v="31"/>
    <n v="25"/>
    <n v="27"/>
    <n v="27"/>
    <n v="33"/>
    <n v="24"/>
    <n v="17"/>
    <n v="14"/>
    <n v="16"/>
    <n v="13"/>
    <n v="17"/>
    <n v="12"/>
    <n v="12"/>
    <n v="13"/>
    <n v="9"/>
    <n v="12"/>
    <n v="16"/>
    <n v="8"/>
    <n v="8"/>
    <n v="13"/>
    <n v="11"/>
    <n v="10"/>
    <n v="9"/>
    <n v="13"/>
    <n v="9"/>
    <n v="11"/>
    <n v="17"/>
    <n v="12"/>
    <n v="13"/>
    <n v="13"/>
    <n v="10"/>
    <n v="10"/>
    <n v="9"/>
    <n v="6"/>
    <n v="9"/>
    <n v="6"/>
    <n v="9"/>
    <n v="9"/>
    <n v="8"/>
    <n v="7"/>
    <n v="7"/>
    <n v="8"/>
    <n v="5"/>
    <n v="2"/>
    <n v="2"/>
    <n v="1"/>
    <n v="1"/>
    <n v="1"/>
    <n v="3"/>
    <n v="5"/>
    <n v="4"/>
    <n v="5"/>
    <n v="3"/>
    <n v="3"/>
    <n v="4"/>
    <n v="3"/>
    <m/>
    <m/>
    <m/>
    <m/>
    <m/>
    <m/>
    <m/>
    <m/>
    <m/>
    <m/>
    <m/>
    <m/>
    <m/>
    <m/>
    <m/>
    <m/>
  </r>
  <r>
    <x v="1"/>
    <x v="1"/>
    <x v="0"/>
    <x v="0"/>
    <x v="0"/>
    <x v="1"/>
    <x v="0"/>
    <x v="1"/>
    <x v="1"/>
    <x v="0"/>
    <x v="5"/>
    <x v="4"/>
    <n v="70.2"/>
    <n v="43.9"/>
    <n v="62.1"/>
    <n v="85.9"/>
    <n v="11.1"/>
    <n v="20.399999999999999"/>
    <n v="-220"/>
    <n v="-145"/>
    <m/>
    <n v="26.7"/>
    <n v="30"/>
    <n v="80"/>
    <m/>
    <m/>
    <n v="65"/>
    <m/>
    <n v="40"/>
    <n v="25"/>
    <n v="-5"/>
    <m/>
    <m/>
    <n v="62.1"/>
    <n v="20.399999999999999"/>
    <m/>
    <n v="80"/>
    <n v="65"/>
    <n v="25"/>
    <m/>
    <n v="65"/>
    <n v="42.6"/>
    <n v="48"/>
    <n v="60.2"/>
    <n v="70.2"/>
    <n v="72.7"/>
    <n v="65"/>
    <n v="57.7"/>
    <n v="49.2"/>
    <n v="43.9"/>
    <n v="43"/>
    <n v="46.8"/>
    <n v="54.3"/>
    <n v="62.1"/>
    <n v="64.8"/>
    <n v="74.7"/>
    <n v="73.400000000000006"/>
    <n v="85.9"/>
    <n v="102.3"/>
    <n v="133.5"/>
    <n v="17.8"/>
    <n v="18.100000000000001"/>
    <n v="11.1"/>
    <n v="10.8"/>
    <n v="10.3"/>
    <n v="14.8"/>
    <n v="20.399999999999999"/>
    <n v="40.799999999999997"/>
    <n v="46"/>
    <n v="83.3"/>
    <n v="-220"/>
    <n v="-230"/>
    <n v="-160"/>
    <m/>
    <n v="-145"/>
    <n v="-145"/>
    <m/>
    <m/>
    <m/>
    <m/>
    <m/>
    <n v="60"/>
    <n v="42.5"/>
    <n v="35"/>
    <n v="26.7"/>
    <n v="21.7"/>
    <n v="85"/>
    <n v="60"/>
    <n v="30"/>
    <n v="65"/>
    <n v="45"/>
    <n v="60"/>
    <n v="80"/>
    <m/>
    <m/>
    <n v="65"/>
    <m/>
    <m/>
    <m/>
    <m/>
    <n v="-45"/>
    <m/>
    <m/>
    <m/>
    <n v="65"/>
    <n v="65"/>
    <n v="50"/>
    <n v="50"/>
    <n v="45"/>
    <m/>
    <m/>
    <n v="30"/>
    <n v="45"/>
    <n v="45"/>
    <n v="40"/>
    <n v="35"/>
    <m/>
    <n v="40"/>
    <n v="25"/>
    <n v="10"/>
    <n v="10"/>
    <m/>
    <n v="-5"/>
    <n v="-5"/>
    <n v="-15"/>
    <n v="-25"/>
    <m/>
    <m/>
    <m/>
    <m/>
    <m/>
    <m/>
    <m/>
    <m/>
    <m/>
    <m/>
    <m/>
    <m/>
    <m/>
    <m/>
    <m/>
    <m/>
    <m/>
    <m/>
    <m/>
    <m/>
    <m/>
    <m/>
  </r>
  <r>
    <x v="2"/>
    <x v="2"/>
    <x v="0"/>
    <x v="0"/>
    <x v="0"/>
    <x v="2"/>
    <x v="0"/>
    <x v="1"/>
    <x v="1"/>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1"/>
    <x v="0"/>
    <x v="0"/>
    <x v="1"/>
    <m/>
    <m/>
    <m/>
    <n v="717"/>
    <n v="1499"/>
    <n v="1716"/>
    <n v="1822"/>
    <n v="2386"/>
    <n v="1298"/>
    <n v="2294"/>
    <n v="6895"/>
    <n v="6436"/>
    <n v="2358"/>
    <n v="1226"/>
    <n v="1676"/>
    <m/>
    <m/>
    <m/>
    <m/>
    <m/>
    <m/>
    <m/>
    <n v="3932"/>
    <n v="5506"/>
    <n v="15625"/>
    <n v="5260"/>
    <m/>
    <m/>
    <n v="30323"/>
    <m/>
    <m/>
    <m/>
    <m/>
    <m/>
    <m/>
    <m/>
    <m/>
    <m/>
    <m/>
    <m/>
    <m/>
    <m/>
    <n v="149"/>
    <n v="175"/>
    <n v="199"/>
    <n v="194"/>
    <n v="268"/>
    <n v="436"/>
    <n v="320"/>
    <n v="378"/>
    <n v="97"/>
    <n v="391"/>
    <n v="544"/>
    <n v="232"/>
    <n v="549"/>
    <n v="695"/>
    <n v="672"/>
    <n v="272"/>
    <n v="183"/>
    <n v="675"/>
    <n v="297"/>
    <n v="258"/>
    <n v="610"/>
    <n v="546"/>
    <n v="470"/>
    <n v="189"/>
    <n v="232"/>
    <n v="407"/>
    <n v="484"/>
    <n v="590"/>
    <n v="422"/>
    <n v="581"/>
    <n v="217"/>
    <n v="291"/>
    <n v="1764"/>
    <n v="3150"/>
    <n v="1690"/>
    <n v="1512"/>
    <n v="1848"/>
    <n v="2100"/>
    <n v="976"/>
    <n v="800"/>
    <n v="300"/>
    <n v="300"/>
    <n v="300"/>
    <n v="658"/>
    <n v="450"/>
    <n v="450"/>
    <n v="200"/>
    <n v="126"/>
    <n v="550"/>
    <n v="500"/>
    <n v="500"/>
    <n v="126"/>
    <m/>
    <m/>
    <m/>
    <m/>
    <m/>
    <m/>
    <m/>
    <m/>
    <m/>
    <m/>
    <m/>
    <m/>
    <m/>
    <m/>
    <m/>
    <m/>
    <m/>
    <m/>
    <m/>
    <m/>
    <m/>
    <m/>
    <m/>
    <m/>
    <m/>
    <m/>
    <m/>
    <m/>
    <m/>
    <m/>
    <m/>
    <m/>
    <m/>
    <m/>
    <m/>
    <m/>
    <m/>
    <m/>
    <m/>
    <m/>
    <m/>
    <m/>
  </r>
  <r>
    <x v="2"/>
    <x v="2"/>
    <x v="0"/>
    <x v="0"/>
    <x v="0"/>
    <x v="2"/>
    <x v="0"/>
    <x v="1"/>
    <x v="1"/>
    <x v="0"/>
    <x v="0"/>
    <x v="2"/>
    <m/>
    <m/>
    <m/>
    <n v="791"/>
    <n v="1573"/>
    <n v="1790"/>
    <n v="1896"/>
    <n v="2460"/>
    <n v="1372"/>
    <n v="2368"/>
    <n v="6969"/>
    <n v="6510"/>
    <n v="2432"/>
    <n v="1300"/>
    <n v="1750"/>
    <m/>
    <m/>
    <m/>
    <m/>
    <m/>
    <m/>
    <m/>
    <n v="4154"/>
    <n v="5728"/>
    <n v="15847"/>
    <n v="5482"/>
    <m/>
    <m/>
    <n v="31211"/>
    <m/>
    <m/>
    <m/>
    <m/>
    <m/>
    <m/>
    <m/>
    <m/>
    <m/>
    <m/>
    <m/>
    <m/>
    <m/>
    <n v="149"/>
    <n v="175"/>
    <n v="199"/>
    <n v="268"/>
    <n v="268"/>
    <n v="436"/>
    <n v="320"/>
    <n v="378"/>
    <n v="171"/>
    <n v="391"/>
    <n v="544"/>
    <n v="232"/>
    <n v="623"/>
    <n v="695"/>
    <n v="672"/>
    <n v="272"/>
    <n v="257"/>
    <n v="675"/>
    <n v="297"/>
    <n v="258"/>
    <n v="610"/>
    <n v="620"/>
    <n v="470"/>
    <n v="189"/>
    <n v="232"/>
    <n v="481"/>
    <n v="484"/>
    <n v="590"/>
    <n v="422"/>
    <n v="581"/>
    <n v="291"/>
    <n v="291"/>
    <n v="1764"/>
    <n v="3150"/>
    <n v="1764"/>
    <n v="1512"/>
    <n v="1848"/>
    <n v="2100"/>
    <n v="1050"/>
    <n v="800"/>
    <n v="300"/>
    <n v="300"/>
    <n v="300"/>
    <n v="732"/>
    <n v="450"/>
    <n v="450"/>
    <n v="200"/>
    <n v="200"/>
    <n v="550"/>
    <n v="500"/>
    <n v="500"/>
    <n v="200"/>
    <m/>
    <m/>
    <m/>
    <m/>
    <m/>
    <m/>
    <m/>
    <m/>
    <m/>
    <m/>
    <m/>
    <m/>
    <m/>
    <m/>
    <m/>
    <m/>
    <m/>
    <m/>
    <m/>
    <m/>
    <m/>
    <m/>
    <m/>
    <m/>
    <m/>
    <m/>
    <m/>
    <m/>
    <m/>
    <m/>
    <m/>
    <m/>
    <m/>
    <m/>
    <m/>
    <m/>
    <m/>
    <m/>
    <m/>
    <m/>
    <m/>
    <m/>
  </r>
  <r>
    <x v="2"/>
    <x v="2"/>
    <x v="0"/>
    <x v="0"/>
    <x v="0"/>
    <x v="2"/>
    <x v="0"/>
    <x v="1"/>
    <x v="1"/>
    <x v="0"/>
    <x v="0"/>
    <x v="3"/>
    <m/>
    <m/>
    <m/>
    <n v="4424"/>
    <n v="4350"/>
    <n v="4276"/>
    <n v="4202"/>
    <n v="4128"/>
    <n v="4054"/>
    <n v="3979"/>
    <n v="3906"/>
    <n v="3833"/>
    <n v="3759"/>
    <n v="3685"/>
    <n v="3611"/>
    <n v="3611"/>
    <n v="3611"/>
    <m/>
    <m/>
    <m/>
    <m/>
    <m/>
    <n v="4276"/>
    <n v="4054"/>
    <n v="3833"/>
    <n v="3611"/>
    <n v="3611"/>
    <m/>
    <n v="3611"/>
    <m/>
    <m/>
    <m/>
    <m/>
    <m/>
    <m/>
    <m/>
    <m/>
    <m/>
    <m/>
    <m/>
    <m/>
    <m/>
    <n v="4498"/>
    <n v="4498"/>
    <n v="4497"/>
    <n v="4424"/>
    <n v="4424"/>
    <n v="4425"/>
    <n v="4424"/>
    <n v="4424"/>
    <n v="4350"/>
    <n v="4350"/>
    <n v="4350"/>
    <n v="4350"/>
    <n v="4276"/>
    <n v="4276"/>
    <n v="4276"/>
    <n v="4276"/>
    <n v="4202"/>
    <n v="4202"/>
    <n v="4202"/>
    <n v="4202"/>
    <n v="4202"/>
    <n v="4128"/>
    <n v="4128"/>
    <n v="4128"/>
    <n v="4128"/>
    <n v="4054"/>
    <n v="4054"/>
    <n v="4053"/>
    <n v="4053"/>
    <n v="4053"/>
    <n v="3979"/>
    <n v="3979"/>
    <n v="3980"/>
    <n v="3980"/>
    <n v="3906"/>
    <n v="3906"/>
    <n v="3907"/>
    <n v="3907"/>
    <n v="3833"/>
    <n v="3833"/>
    <n v="3833"/>
    <n v="3833"/>
    <n v="3833"/>
    <n v="3759"/>
    <n v="3759"/>
    <n v="3759"/>
    <n v="3759"/>
    <n v="3685"/>
    <n v="3685"/>
    <n v="3685"/>
    <n v="3685"/>
    <n v="3611"/>
    <n v="3611"/>
    <n v="3611"/>
    <n v="3611"/>
    <n v="3611"/>
    <n v="3611"/>
    <n v="3611"/>
    <n v="3611"/>
    <n v="3611"/>
    <n v="3611"/>
    <m/>
    <m/>
    <m/>
    <m/>
    <m/>
    <m/>
    <m/>
    <m/>
    <m/>
    <m/>
    <m/>
    <m/>
    <m/>
    <m/>
    <m/>
    <m/>
    <m/>
    <m/>
    <m/>
    <m/>
    <m/>
    <m/>
    <m/>
    <m/>
    <m/>
    <m/>
    <m/>
    <m/>
    <m/>
    <m/>
    <m/>
    <m/>
    <m/>
  </r>
  <r>
    <x v="2"/>
    <x v="2"/>
    <x v="0"/>
    <x v="0"/>
    <x v="0"/>
    <x v="2"/>
    <x v="0"/>
    <x v="1"/>
    <x v="1"/>
    <x v="0"/>
    <x v="0"/>
    <x v="4"/>
    <m/>
    <m/>
    <m/>
    <n v="14.1"/>
    <n v="8.8000000000000007"/>
    <n v="8.3000000000000007"/>
    <n v="8.5"/>
    <n v="11.1"/>
    <n v="8.6"/>
    <n v="2.2999999999999998"/>
    <n v="2.7"/>
    <n v="7.9"/>
    <n v="10.199999999999999"/>
    <n v="10.5"/>
    <m/>
    <m/>
    <m/>
    <m/>
    <m/>
    <m/>
    <m/>
    <m/>
    <n v="8.3000000000000007"/>
    <n v="8.6"/>
    <n v="7.9"/>
    <m/>
    <m/>
    <m/>
    <m/>
    <m/>
    <m/>
    <m/>
    <m/>
    <m/>
    <m/>
    <m/>
    <m/>
    <m/>
    <m/>
    <m/>
    <m/>
    <m/>
    <n v="16.7"/>
    <n v="15.1"/>
    <n v="13.5"/>
    <n v="14.1"/>
    <n v="13"/>
    <n v="12.3"/>
    <n v="12.9"/>
    <n v="11.3"/>
    <n v="8.8000000000000007"/>
    <n v="7.9"/>
    <n v="8.6999999999999993"/>
    <n v="8.6"/>
    <n v="8.3000000000000007"/>
    <n v="9.8000000000000007"/>
    <n v="12.2"/>
    <n v="10.199999999999999"/>
    <n v="8.5"/>
    <n v="9.3000000000000007"/>
    <n v="9.8000000000000007"/>
    <n v="9.9"/>
    <n v="10.5"/>
    <n v="11.1"/>
    <n v="10.4"/>
    <n v="9.3000000000000007"/>
    <n v="8.1"/>
    <n v="8.6"/>
    <n v="9.3000000000000007"/>
    <n v="6.1"/>
    <n v="3.3"/>
    <n v="2.8"/>
    <n v="2.2999999999999998"/>
    <n v="2"/>
    <n v="1.9"/>
    <n v="2.4"/>
    <n v="2.7"/>
    <n v="3.2"/>
    <n v="4.3"/>
    <n v="7.1"/>
    <n v="7.9"/>
    <n v="9.1999999999999993"/>
    <n v="8.6"/>
    <n v="9"/>
    <n v="9.4"/>
    <n v="10.199999999999999"/>
    <n v="9.9"/>
    <n v="9.6"/>
    <n v="9.6"/>
    <n v="10.5"/>
    <n v="15.4"/>
    <n v="26.3"/>
    <n v="92.1"/>
    <m/>
    <m/>
    <m/>
    <m/>
    <m/>
    <m/>
    <m/>
    <m/>
    <m/>
    <m/>
    <m/>
    <m/>
    <m/>
    <m/>
    <m/>
    <m/>
    <m/>
    <m/>
    <m/>
    <m/>
    <m/>
    <m/>
    <m/>
    <m/>
    <m/>
    <m/>
    <m/>
    <m/>
    <m/>
    <m/>
    <m/>
    <m/>
    <m/>
    <m/>
    <m/>
    <m/>
    <m/>
    <m/>
    <m/>
    <m/>
    <m/>
    <m/>
    <m/>
  </r>
  <r>
    <x v="2"/>
    <x v="2"/>
    <x v="0"/>
    <x v="0"/>
    <x v="0"/>
    <x v="2"/>
    <x v="0"/>
    <x v="1"/>
    <x v="1"/>
    <x v="0"/>
    <x v="1"/>
    <x v="5"/>
    <n v="1200"/>
    <n v="1566"/>
    <n v="1266"/>
    <n v="559"/>
    <n v="493"/>
    <n v="2290"/>
    <n v="1568"/>
    <n v="1760"/>
    <n v="1658"/>
    <n v="5045"/>
    <n v="6017"/>
    <n v="3360"/>
    <n v="343"/>
    <n v="1226"/>
    <n v="2277"/>
    <m/>
    <m/>
    <m/>
    <m/>
    <m/>
    <m/>
    <n v="4032"/>
    <n v="3342"/>
    <n v="4986"/>
    <n v="14422"/>
    <n v="3846"/>
    <m/>
    <m/>
    <n v="26596"/>
    <n v="500"/>
    <m/>
    <m/>
    <n v="700"/>
    <n v="649"/>
    <m/>
    <m/>
    <n v="465"/>
    <n v="452"/>
    <n v="196"/>
    <n v="148"/>
    <n v="530"/>
    <n v="392"/>
    <m/>
    <m/>
    <n v="429"/>
    <n v="130"/>
    <n v="91"/>
    <n v="163"/>
    <n v="129"/>
    <n v="110"/>
    <m/>
    <n v="365"/>
    <n v="567"/>
    <n v="408"/>
    <n v="950"/>
    <n v="800"/>
    <n v="252"/>
    <n v="242"/>
    <n v="274"/>
    <n v="948"/>
    <n v="130"/>
    <n v="376"/>
    <n v="206"/>
    <n v="100"/>
    <n v="500"/>
    <n v="255"/>
    <n v="423"/>
    <n v="480"/>
    <n v="450"/>
    <n v="1281"/>
    <n v="2470"/>
    <n v="599"/>
    <n v="245"/>
    <n v="1543"/>
    <n v="1764"/>
    <m/>
    <n v="2710"/>
    <n v="1512"/>
    <n v="1848"/>
    <m/>
    <m/>
    <m/>
    <m/>
    <m/>
    <n v="167"/>
    <n v="176"/>
    <n v="450"/>
    <n v="450"/>
    <n v="200"/>
    <n v="126"/>
    <n v="639"/>
    <n v="562"/>
    <n v="535"/>
    <n v="541"/>
    <m/>
    <m/>
    <m/>
    <m/>
    <m/>
    <m/>
    <m/>
    <m/>
    <m/>
    <m/>
    <m/>
    <m/>
    <m/>
    <m/>
    <m/>
    <m/>
    <m/>
    <m/>
    <m/>
    <m/>
    <m/>
    <m/>
    <m/>
    <m/>
    <m/>
    <m/>
    <m/>
    <m/>
    <m/>
    <m/>
    <m/>
    <m/>
    <m/>
    <m/>
    <m/>
    <m/>
    <m/>
    <m/>
    <m/>
    <m/>
    <m/>
    <m/>
  </r>
  <r>
    <x v="2"/>
    <x v="2"/>
    <x v="0"/>
    <x v="0"/>
    <x v="0"/>
    <x v="2"/>
    <x v="0"/>
    <x v="1"/>
    <x v="1"/>
    <x v="0"/>
    <x v="1"/>
    <x v="1"/>
    <n v="1200"/>
    <n v="1566"/>
    <n v="1266"/>
    <n v="559"/>
    <n v="493"/>
    <n v="2290"/>
    <n v="1568"/>
    <n v="1760"/>
    <n v="1658"/>
    <n v="5045"/>
    <n v="6017"/>
    <n v="3360"/>
    <n v="343"/>
    <n v="748"/>
    <n v="859"/>
    <n v="820"/>
    <n v="2246"/>
    <n v="3266"/>
    <n v="3227"/>
    <n v="4126"/>
    <n v="3228"/>
    <n v="4032"/>
    <n v="3342"/>
    <n v="4986"/>
    <n v="14422"/>
    <n v="1950"/>
    <n v="6332"/>
    <n v="10581"/>
    <n v="24700"/>
    <n v="500"/>
    <m/>
    <m/>
    <n v="700"/>
    <n v="649"/>
    <m/>
    <m/>
    <n v="465"/>
    <n v="452"/>
    <n v="196"/>
    <n v="148"/>
    <n v="530"/>
    <n v="392"/>
    <m/>
    <m/>
    <n v="429"/>
    <n v="130"/>
    <n v="91"/>
    <n v="163"/>
    <n v="129"/>
    <n v="110"/>
    <m/>
    <n v="365"/>
    <n v="567"/>
    <n v="408"/>
    <n v="950"/>
    <n v="800"/>
    <n v="252"/>
    <n v="242"/>
    <n v="274"/>
    <n v="948"/>
    <n v="130"/>
    <n v="376"/>
    <n v="206"/>
    <n v="100"/>
    <n v="500"/>
    <n v="255"/>
    <n v="423"/>
    <n v="480"/>
    <n v="450"/>
    <n v="1281"/>
    <n v="2470"/>
    <n v="599"/>
    <n v="245"/>
    <n v="1543"/>
    <n v="1764"/>
    <m/>
    <n v="2710"/>
    <n v="1512"/>
    <n v="1848"/>
    <m/>
    <m/>
    <m/>
    <m/>
    <m/>
    <n v="167"/>
    <n v="176"/>
    <n v="174"/>
    <n v="215"/>
    <n v="192"/>
    <n v="167"/>
    <n v="213"/>
    <n v="199"/>
    <n v="232"/>
    <n v="215"/>
    <n v="216"/>
    <n v="204"/>
    <n v="188"/>
    <n v="212"/>
    <n v="213"/>
    <n v="228"/>
    <n v="230"/>
    <n v="754"/>
    <n v="821"/>
    <n v="764"/>
    <n v="802"/>
    <n v="831"/>
    <n v="869"/>
    <n v="840"/>
    <n v="764"/>
    <n v="840"/>
    <n v="783"/>
    <n v="812"/>
    <n v="754"/>
    <n v="831"/>
    <n v="860"/>
    <n v="869"/>
    <n v="907"/>
    <n v="716"/>
    <n v="793"/>
    <n v="812"/>
    <m/>
    <m/>
    <m/>
    <m/>
    <m/>
    <m/>
    <m/>
    <m/>
    <m/>
    <m/>
    <m/>
    <m/>
    <m/>
    <m/>
    <m/>
    <m/>
  </r>
  <r>
    <x v="2"/>
    <x v="2"/>
    <x v="0"/>
    <x v="0"/>
    <x v="0"/>
    <x v="2"/>
    <x v="0"/>
    <x v="1"/>
    <x v="1"/>
    <x v="0"/>
    <x v="1"/>
    <x v="2"/>
    <n v="2070"/>
    <n v="2841"/>
    <n v="819"/>
    <n v="1066"/>
    <n v="1186"/>
    <n v="1998"/>
    <n v="1686"/>
    <n v="1900"/>
    <n v="1203"/>
    <n v="2109"/>
    <n v="4810"/>
    <n v="5953"/>
    <n v="2253"/>
    <n v="1172"/>
    <n v="1426"/>
    <n v="931"/>
    <n v="2246"/>
    <n v="3266"/>
    <n v="3227"/>
    <n v="4126"/>
    <n v="3228"/>
    <n v="5730"/>
    <n v="4250"/>
    <n v="4789"/>
    <n v="12872"/>
    <n v="4851"/>
    <n v="6443"/>
    <n v="10581"/>
    <n v="26762"/>
    <n v="959"/>
    <n v="346"/>
    <n v="352"/>
    <n v="413"/>
    <n v="892"/>
    <n v="609"/>
    <n v="648"/>
    <n v="320"/>
    <n v="372"/>
    <n v="169"/>
    <n v="174"/>
    <n v="216"/>
    <n v="260"/>
    <n v="313"/>
    <n v="254"/>
    <n v="262"/>
    <n v="237"/>
    <n v="246"/>
    <n v="220"/>
    <n v="222"/>
    <n v="251"/>
    <n v="247"/>
    <n v="554"/>
    <n v="615"/>
    <n v="227"/>
    <n v="602"/>
    <n v="581"/>
    <n v="519"/>
    <n v="247"/>
    <n v="339"/>
    <n v="495"/>
    <n v="199"/>
    <n v="219"/>
    <n v="491"/>
    <n v="496"/>
    <n v="413"/>
    <n v="154"/>
    <n v="198"/>
    <n v="438"/>
    <n v="429"/>
    <n v="509"/>
    <n v="355"/>
    <n v="527"/>
    <n v="289"/>
    <n v="252"/>
    <n v="1012"/>
    <n v="1228"/>
    <n v="2318"/>
    <n v="1155"/>
    <n v="1681"/>
    <n v="1771"/>
    <n v="1346"/>
    <n v="843"/>
    <n v="320"/>
    <n v="311"/>
    <n v="279"/>
    <n v="500"/>
    <n v="350"/>
    <n v="350"/>
    <n v="208"/>
    <n v="264"/>
    <n v="500"/>
    <n v="350"/>
    <n v="360"/>
    <n v="216"/>
    <n v="252"/>
    <n v="237"/>
    <n v="217"/>
    <n v="225"/>
    <n v="213"/>
    <n v="228"/>
    <n v="230"/>
    <n v="754"/>
    <n v="821"/>
    <n v="764"/>
    <n v="802"/>
    <n v="831"/>
    <n v="869"/>
    <n v="840"/>
    <n v="764"/>
    <n v="840"/>
    <n v="783"/>
    <n v="812"/>
    <n v="754"/>
    <n v="831"/>
    <n v="860"/>
    <n v="869"/>
    <n v="907"/>
    <n v="716"/>
    <n v="793"/>
    <n v="812"/>
    <m/>
    <m/>
    <m/>
    <m/>
    <m/>
    <m/>
    <m/>
    <m/>
    <m/>
    <m/>
    <m/>
    <m/>
    <m/>
    <m/>
    <m/>
    <m/>
  </r>
  <r>
    <x v="2"/>
    <x v="2"/>
    <x v="0"/>
    <x v="0"/>
    <x v="0"/>
    <x v="2"/>
    <x v="0"/>
    <x v="1"/>
    <x v="1"/>
    <x v="0"/>
    <x v="1"/>
    <x v="3"/>
    <n v="4198"/>
    <n v="3043"/>
    <n v="3348"/>
    <n v="3107"/>
    <n v="2488"/>
    <n v="2948"/>
    <n v="2913"/>
    <n v="2915"/>
    <n v="3318"/>
    <n v="5864"/>
    <n v="8569"/>
    <n v="4299"/>
    <n v="2577"/>
    <n v="2153"/>
    <n v="1586"/>
    <n v="1475"/>
    <n v="1475"/>
    <n v="1475"/>
    <n v="1475"/>
    <n v="1475"/>
    <n v="1475"/>
    <n v="3348"/>
    <n v="2948"/>
    <n v="3318"/>
    <n v="4299"/>
    <n v="1586"/>
    <n v="1475"/>
    <n v="1475"/>
    <n v="1586"/>
    <n v="4523"/>
    <n v="4188"/>
    <n v="3860"/>
    <n v="4198"/>
    <n v="4063"/>
    <n v="3438"/>
    <n v="2841"/>
    <n v="2962"/>
    <n v="3043"/>
    <n v="3101"/>
    <n v="3088"/>
    <n v="3421"/>
    <n v="3348"/>
    <n v="3243"/>
    <n v="3010"/>
    <n v="3206"/>
    <n v="3107"/>
    <n v="2956"/>
    <n v="2923"/>
    <n v="2843"/>
    <n v="2743"/>
    <n v="2488"/>
    <n v="2204"/>
    <n v="2195"/>
    <n v="2516"/>
    <n v="2948"/>
    <n v="3051"/>
    <n v="2945"/>
    <n v="2944"/>
    <n v="2913"/>
    <n v="3404"/>
    <n v="3324"/>
    <n v="3495"/>
    <n v="3269"/>
    <n v="2915"/>
    <n v="2904"/>
    <n v="3017"/>
    <n v="3233"/>
    <n v="3318"/>
    <n v="3358"/>
    <n v="4161"/>
    <n v="6311"/>
    <n v="5990"/>
    <n v="5864"/>
    <n v="6417"/>
    <n v="7566"/>
    <n v="6658"/>
    <n v="8569"/>
    <n v="7471"/>
    <n v="7129"/>
    <n v="5569"/>
    <n v="4299"/>
    <n v="3595"/>
    <n v="3324"/>
    <n v="3013"/>
    <n v="2901"/>
    <n v="2577"/>
    <n v="2401"/>
    <n v="2266"/>
    <n v="2250"/>
    <n v="2153"/>
    <n v="1866"/>
    <n v="1715"/>
    <n v="1587"/>
    <n v="1586"/>
    <n v="1550"/>
    <n v="1517"/>
    <n v="1488"/>
    <n v="1475"/>
    <n v="1475"/>
    <n v="1475"/>
    <n v="1475"/>
    <n v="1475"/>
    <n v="1475"/>
    <n v="1475"/>
    <n v="1475"/>
    <n v="1475"/>
    <n v="1475"/>
    <n v="1475"/>
    <n v="1475"/>
    <n v="1475"/>
    <n v="1475"/>
    <n v="1475"/>
    <n v="1475"/>
    <n v="1475"/>
    <n v="1475"/>
    <n v="1475"/>
    <n v="1475"/>
    <n v="1475"/>
    <n v="1475"/>
    <n v="1475"/>
    <m/>
    <m/>
    <m/>
    <m/>
    <m/>
    <m/>
    <m/>
    <m/>
    <m/>
    <m/>
    <m/>
    <m/>
    <m/>
    <m/>
    <m/>
    <m/>
  </r>
  <r>
    <x v="2"/>
    <x v="2"/>
    <x v="0"/>
    <x v="0"/>
    <x v="0"/>
    <x v="2"/>
    <x v="0"/>
    <x v="1"/>
    <x v="1"/>
    <x v="0"/>
    <x v="1"/>
    <x v="4"/>
    <n v="7.4"/>
    <n v="13.4"/>
    <n v="12.8"/>
    <n v="13.1"/>
    <n v="4.8"/>
    <n v="6.8"/>
    <n v="7.7"/>
    <n v="8.9"/>
    <n v="7.9"/>
    <n v="4.9000000000000004"/>
    <n v="6.3"/>
    <n v="9.5"/>
    <n v="7.7"/>
    <n v="6.4"/>
    <n v="6.9"/>
    <n v="3.3"/>
    <n v="1.8"/>
    <n v="1.8"/>
    <n v="1.8"/>
    <n v="2.2999999999999998"/>
    <m/>
    <n v="12.8"/>
    <n v="6.8"/>
    <n v="7.9"/>
    <n v="9.5"/>
    <n v="6.9"/>
    <n v="1.8"/>
    <m/>
    <n v="6.9"/>
    <n v="8.6999999999999993"/>
    <n v="7.2"/>
    <n v="6.7"/>
    <n v="7.4"/>
    <n v="9.6"/>
    <n v="10.199999999999999"/>
    <n v="11.4"/>
    <n v="12.4"/>
    <n v="13.4"/>
    <n v="12.7"/>
    <n v="11.8"/>
    <n v="12.9"/>
    <n v="12.8"/>
    <n v="13.3"/>
    <n v="12.7"/>
    <n v="13.6"/>
    <n v="13.1"/>
    <n v="9.9"/>
    <n v="7.7"/>
    <n v="7.5"/>
    <n v="6.1"/>
    <n v="4.8"/>
    <n v="4.3"/>
    <n v="5"/>
    <n v="5.5"/>
    <n v="6.8"/>
    <n v="8.5"/>
    <n v="9.8000000000000007"/>
    <n v="8.4"/>
    <n v="7.7"/>
    <n v="9.4"/>
    <n v="9.4"/>
    <n v="10"/>
    <n v="9.6"/>
    <n v="8.9"/>
    <n v="8.4"/>
    <n v="7.8"/>
    <n v="7.2"/>
    <n v="7.9"/>
    <n v="8.6999999999999993"/>
    <n v="8.5"/>
    <n v="9.5"/>
    <n v="5.9"/>
    <n v="4.9000000000000004"/>
    <n v="4.3"/>
    <n v="4.5999999999999996"/>
    <n v="4"/>
    <n v="6.3"/>
    <n v="6.3"/>
    <n v="7.8"/>
    <n v="9"/>
    <n v="9.5"/>
    <n v="10.199999999999999"/>
    <n v="9.3000000000000007"/>
    <n v="8.9"/>
    <n v="8.6999999999999993"/>
    <n v="7.7"/>
    <n v="7.2"/>
    <n v="6.7"/>
    <n v="6.7"/>
    <n v="6.4"/>
    <n v="6.6"/>
    <n v="6.7"/>
    <n v="6.9"/>
    <n v="6.9"/>
    <n v="6.9"/>
    <n v="6.8"/>
    <n v="4.5"/>
    <n v="3.3"/>
    <n v="2.6"/>
    <n v="2.2000000000000002"/>
    <n v="1.9"/>
    <n v="1.8"/>
    <n v="1.8"/>
    <n v="1.8"/>
    <n v="1.8"/>
    <n v="1.8"/>
    <n v="1.8"/>
    <n v="1.9"/>
    <n v="1.8"/>
    <n v="1.8"/>
    <n v="1.8"/>
    <n v="1.7"/>
    <n v="1.8"/>
    <n v="1.8"/>
    <n v="1.8"/>
    <n v="2.2999999999999998"/>
    <n v="3.2"/>
    <n v="4.5999999999999996"/>
    <n v="9.1"/>
    <m/>
    <m/>
    <m/>
    <m/>
    <m/>
    <m/>
    <m/>
    <m/>
    <m/>
    <m/>
    <m/>
    <m/>
    <m/>
    <m/>
    <m/>
    <m/>
    <m/>
  </r>
  <r>
    <x v="2"/>
    <x v="2"/>
    <x v="0"/>
    <x v="0"/>
    <x v="0"/>
    <x v="2"/>
    <x v="0"/>
    <x v="1"/>
    <x v="1"/>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1"/>
    <x v="0"/>
    <x v="2"/>
    <x v="1"/>
    <n v="1200"/>
    <n v="1566"/>
    <n v="1266"/>
    <n v="559"/>
    <n v="493"/>
    <n v="2290"/>
    <n v="1568"/>
    <n v="1760"/>
    <n v="1658"/>
    <n v="5045"/>
    <n v="6017"/>
    <n v="1828"/>
    <n v="2358"/>
    <n v="1226"/>
    <n v="2277"/>
    <m/>
    <m/>
    <m/>
    <m/>
    <m/>
    <m/>
    <n v="4032"/>
    <n v="3342"/>
    <n v="4986"/>
    <n v="12890"/>
    <n v="5861"/>
    <m/>
    <m/>
    <n v="27079"/>
    <n v="500"/>
    <m/>
    <m/>
    <n v="700"/>
    <n v="649"/>
    <m/>
    <m/>
    <n v="465"/>
    <n v="452"/>
    <n v="196"/>
    <n v="148"/>
    <n v="530"/>
    <n v="392"/>
    <m/>
    <m/>
    <n v="429"/>
    <n v="130"/>
    <n v="91"/>
    <n v="163"/>
    <n v="129"/>
    <n v="110"/>
    <m/>
    <n v="365"/>
    <n v="567"/>
    <n v="408"/>
    <n v="950"/>
    <n v="800"/>
    <n v="252"/>
    <n v="242"/>
    <n v="274"/>
    <n v="948"/>
    <n v="130"/>
    <n v="376"/>
    <n v="206"/>
    <n v="100"/>
    <n v="500"/>
    <n v="255"/>
    <n v="423"/>
    <n v="480"/>
    <n v="450"/>
    <n v="1281"/>
    <n v="2470"/>
    <n v="599"/>
    <n v="245"/>
    <n v="1543"/>
    <n v="1764"/>
    <m/>
    <n v="2710"/>
    <n v="1512"/>
    <n v="205"/>
    <n v="111"/>
    <m/>
    <n v="800"/>
    <n v="300"/>
    <n v="300"/>
    <n v="300"/>
    <n v="658"/>
    <n v="450"/>
    <n v="450"/>
    <n v="200"/>
    <n v="126"/>
    <n v="639"/>
    <n v="562"/>
    <n v="535"/>
    <n v="541"/>
    <m/>
    <m/>
    <m/>
    <m/>
    <m/>
    <m/>
    <m/>
    <m/>
    <m/>
    <m/>
    <m/>
    <m/>
    <m/>
    <m/>
    <m/>
    <m/>
    <m/>
    <m/>
    <m/>
    <m/>
    <m/>
    <m/>
    <m/>
    <m/>
    <m/>
    <m/>
    <m/>
    <m/>
    <m/>
    <m/>
    <m/>
    <m/>
    <m/>
    <m/>
    <m/>
    <m/>
    <m/>
    <m/>
    <m/>
    <m/>
    <m/>
    <m/>
  </r>
  <r>
    <x v="2"/>
    <x v="2"/>
    <x v="0"/>
    <x v="0"/>
    <x v="0"/>
    <x v="2"/>
    <x v="0"/>
    <x v="1"/>
    <x v="1"/>
    <x v="0"/>
    <x v="2"/>
    <x v="2"/>
    <n v="2070"/>
    <n v="2841"/>
    <n v="819"/>
    <n v="1066"/>
    <n v="1186"/>
    <n v="1998"/>
    <n v="1686"/>
    <n v="1900"/>
    <n v="1203"/>
    <n v="2109"/>
    <n v="4775"/>
    <n v="7813"/>
    <n v="2949"/>
    <n v="1392"/>
    <n v="1480"/>
    <n v="1064"/>
    <n v="1200"/>
    <n v="1076"/>
    <m/>
    <m/>
    <m/>
    <n v="5730"/>
    <n v="4250"/>
    <n v="4789"/>
    <n v="14697"/>
    <n v="5821"/>
    <n v="3340"/>
    <m/>
    <n v="29557"/>
    <n v="959"/>
    <n v="346"/>
    <n v="352"/>
    <n v="413"/>
    <n v="892"/>
    <n v="609"/>
    <n v="648"/>
    <n v="320"/>
    <n v="372"/>
    <n v="169"/>
    <n v="174"/>
    <n v="216"/>
    <n v="260"/>
    <n v="313"/>
    <n v="254"/>
    <n v="262"/>
    <n v="237"/>
    <n v="246"/>
    <n v="220"/>
    <n v="222"/>
    <n v="251"/>
    <n v="247"/>
    <n v="554"/>
    <n v="615"/>
    <n v="227"/>
    <n v="602"/>
    <n v="581"/>
    <n v="519"/>
    <n v="247"/>
    <n v="339"/>
    <n v="495"/>
    <n v="199"/>
    <n v="219"/>
    <n v="491"/>
    <n v="496"/>
    <n v="413"/>
    <n v="154"/>
    <n v="198"/>
    <n v="438"/>
    <n v="429"/>
    <n v="509"/>
    <n v="355"/>
    <n v="527"/>
    <n v="289"/>
    <n v="252"/>
    <n v="1012"/>
    <n v="1228"/>
    <n v="2283"/>
    <n v="1925"/>
    <n v="1777"/>
    <n v="2585"/>
    <n v="1526"/>
    <n v="1065"/>
    <n v="398"/>
    <n v="490"/>
    <n v="421"/>
    <n v="575"/>
    <n v="322"/>
    <n v="393"/>
    <n v="295"/>
    <n v="382"/>
    <n v="340"/>
    <n v="365"/>
    <n v="392"/>
    <n v="383"/>
    <n v="266"/>
    <n v="266"/>
    <n v="266"/>
    <n v="266"/>
    <n v="240"/>
    <n v="240"/>
    <n v="240"/>
    <n v="240"/>
    <n v="240"/>
    <n v="269"/>
    <n v="269"/>
    <n v="269"/>
    <n v="269"/>
    <m/>
    <m/>
    <m/>
    <m/>
    <m/>
    <m/>
    <m/>
    <m/>
    <m/>
    <m/>
    <m/>
    <m/>
    <m/>
    <m/>
    <m/>
    <m/>
    <m/>
    <m/>
    <m/>
    <m/>
    <m/>
    <m/>
    <m/>
    <m/>
    <m/>
    <m/>
    <m/>
    <m/>
    <m/>
  </r>
  <r>
    <x v="2"/>
    <x v="2"/>
    <x v="0"/>
    <x v="0"/>
    <x v="0"/>
    <x v="2"/>
    <x v="0"/>
    <x v="1"/>
    <x v="1"/>
    <x v="0"/>
    <x v="2"/>
    <x v="3"/>
    <m/>
    <n v="2762"/>
    <n v="3241"/>
    <n v="2988"/>
    <n v="2387"/>
    <m/>
    <n v="2899"/>
    <n v="2825"/>
    <n v="3210"/>
    <m/>
    <n v="7090"/>
    <n v="1112"/>
    <n v="521"/>
    <n v="355"/>
    <n v="1152"/>
    <n v="2278"/>
    <n v="1077"/>
    <m/>
    <m/>
    <m/>
    <m/>
    <n v="3241"/>
    <m/>
    <n v="3210"/>
    <n v="1112"/>
    <n v="1152"/>
    <m/>
    <m/>
    <n v="1152"/>
    <m/>
    <m/>
    <m/>
    <m/>
    <n v="3972"/>
    <n v="3347"/>
    <n v="2745"/>
    <n v="2861"/>
    <n v="2762"/>
    <n v="2995"/>
    <n v="2981"/>
    <n v="3314"/>
    <n v="3241"/>
    <n v="3135"/>
    <n v="2901"/>
    <n v="3092"/>
    <n v="2988"/>
    <n v="2832"/>
    <n v="2798"/>
    <n v="2715"/>
    <n v="2615"/>
    <n v="2387"/>
    <m/>
    <m/>
    <m/>
    <m/>
    <n v="3037"/>
    <n v="2931"/>
    <n v="2930"/>
    <n v="2899"/>
    <n v="3390"/>
    <n v="3310"/>
    <n v="3481"/>
    <n v="3255"/>
    <n v="2825"/>
    <n v="2904"/>
    <n v="3017"/>
    <n v="3420"/>
    <n v="3210"/>
    <n v="3358"/>
    <n v="4161"/>
    <n v="6311"/>
    <n v="6608"/>
    <m/>
    <n v="6417"/>
    <n v="7566"/>
    <n v="6658"/>
    <n v="7090"/>
    <n v="6684"/>
    <n v="5112"/>
    <n v="2638"/>
    <n v="1112"/>
    <n v="847"/>
    <n v="749"/>
    <n v="559"/>
    <n v="438"/>
    <n v="521"/>
    <n v="649"/>
    <n v="706"/>
    <n v="611"/>
    <n v="355"/>
    <n v="654"/>
    <n v="851"/>
    <n v="994"/>
    <n v="1152"/>
    <n v="3078"/>
    <n v="2811"/>
    <n v="2544"/>
    <n v="2278"/>
    <n v="2038"/>
    <n v="1798"/>
    <n v="1557"/>
    <n v="1317"/>
    <n v="1077"/>
    <n v="808"/>
    <n v="538"/>
    <n v="269"/>
    <m/>
    <m/>
    <m/>
    <m/>
    <m/>
    <m/>
    <m/>
    <m/>
    <m/>
    <m/>
    <m/>
    <m/>
    <m/>
    <m/>
    <m/>
    <m/>
    <m/>
    <m/>
    <m/>
    <m/>
    <m/>
    <m/>
    <m/>
    <m/>
    <m/>
    <m/>
    <m/>
    <m/>
    <m/>
    <m/>
  </r>
  <r>
    <x v="2"/>
    <x v="2"/>
    <x v="0"/>
    <x v="0"/>
    <x v="0"/>
    <x v="2"/>
    <x v="0"/>
    <x v="1"/>
    <x v="1"/>
    <x v="0"/>
    <x v="2"/>
    <x v="4"/>
    <m/>
    <n v="12.2"/>
    <n v="12.4"/>
    <n v="12.6"/>
    <n v="4.5999999999999996"/>
    <m/>
    <n v="7.6"/>
    <n v="8.6999999999999993"/>
    <n v="7.6"/>
    <m/>
    <n v="4"/>
    <n v="1.9"/>
    <n v="1.5"/>
    <n v="1"/>
    <n v="4.4000000000000004"/>
    <n v="9.5"/>
    <n v="5"/>
    <m/>
    <m/>
    <m/>
    <m/>
    <n v="12.4"/>
    <m/>
    <n v="7.6"/>
    <n v="1.9"/>
    <n v="4.4000000000000004"/>
    <m/>
    <m/>
    <n v="4.4000000000000004"/>
    <m/>
    <m/>
    <m/>
    <m/>
    <n v="9.4"/>
    <n v="9.9"/>
    <n v="11"/>
    <n v="12"/>
    <n v="12.2"/>
    <n v="12.3"/>
    <n v="11.4"/>
    <n v="12.5"/>
    <n v="12.4"/>
    <n v="12.9"/>
    <n v="12.2"/>
    <n v="13.1"/>
    <n v="12.6"/>
    <n v="9.5"/>
    <n v="7.4"/>
    <n v="7.2"/>
    <n v="5.8"/>
    <n v="4.5999999999999996"/>
    <m/>
    <m/>
    <m/>
    <m/>
    <n v="8.4"/>
    <n v="9.8000000000000007"/>
    <n v="8.4"/>
    <n v="7.6"/>
    <n v="9.3000000000000007"/>
    <n v="9.3000000000000007"/>
    <n v="9.9"/>
    <n v="9.6"/>
    <n v="8.6999999999999993"/>
    <n v="8.4"/>
    <n v="7.8"/>
    <n v="7.6"/>
    <n v="7.6"/>
    <n v="8.6999999999999993"/>
    <n v="8.5"/>
    <n v="9.5"/>
    <n v="6.5"/>
    <m/>
    <n v="3.9"/>
    <n v="3.9"/>
    <n v="3.3"/>
    <n v="4"/>
    <n v="4.5"/>
    <n v="4.2"/>
    <n v="3.4"/>
    <n v="1.9"/>
    <n v="1.9"/>
    <n v="1.7"/>
    <n v="1.4"/>
    <n v="1.1000000000000001"/>
    <n v="1.5"/>
    <n v="1.8"/>
    <n v="2"/>
    <n v="1.6"/>
    <n v="1"/>
    <n v="2"/>
    <n v="2.7"/>
    <n v="3.4"/>
    <n v="4.4000000000000004"/>
    <n v="12"/>
    <n v="11.2"/>
    <n v="10.4"/>
    <n v="9.5"/>
    <n v="8.3000000000000007"/>
    <n v="7.1"/>
    <n v="6"/>
    <n v="5"/>
    <n v="5"/>
    <n v="5"/>
    <n v="5"/>
    <n v="5"/>
    <m/>
    <m/>
    <m/>
    <m/>
    <m/>
    <m/>
    <m/>
    <m/>
    <m/>
    <m/>
    <m/>
    <m/>
    <m/>
    <m/>
    <m/>
    <m/>
    <m/>
    <m/>
    <m/>
    <m/>
    <m/>
    <m/>
    <m/>
    <m/>
    <m/>
    <m/>
    <m/>
    <m/>
    <m/>
    <m/>
  </r>
  <r>
    <x v="2"/>
    <x v="2"/>
    <x v="0"/>
    <x v="0"/>
    <x v="0"/>
    <x v="2"/>
    <x v="0"/>
    <x v="1"/>
    <x v="1"/>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1"/>
    <x v="0"/>
    <x v="3"/>
    <x v="1"/>
    <n v="1200"/>
    <n v="1566"/>
    <n v="1266"/>
    <n v="559"/>
    <n v="493"/>
    <n v="2290"/>
    <n v="1568"/>
    <n v="1760"/>
    <n v="1658"/>
    <n v="5045"/>
    <n v="6017"/>
    <n v="3360"/>
    <n v="825"/>
    <n v="1226"/>
    <n v="2277"/>
    <n v="0"/>
    <n v="0"/>
    <n v="0"/>
    <n v="0"/>
    <n v="0"/>
    <n v="0"/>
    <n v="4032"/>
    <n v="3342"/>
    <n v="4986"/>
    <n v="14422"/>
    <n v="4328"/>
    <n v="0"/>
    <n v="0"/>
    <n v="27078"/>
    <n v="500"/>
    <m/>
    <m/>
    <n v="700"/>
    <n v="649"/>
    <m/>
    <m/>
    <n v="465"/>
    <n v="452"/>
    <n v="196"/>
    <n v="148"/>
    <n v="530"/>
    <n v="392"/>
    <m/>
    <m/>
    <n v="429"/>
    <n v="130"/>
    <n v="91"/>
    <n v="163"/>
    <n v="129"/>
    <n v="110"/>
    <m/>
    <n v="365"/>
    <n v="567"/>
    <n v="408"/>
    <n v="950"/>
    <n v="800"/>
    <n v="252"/>
    <n v="242"/>
    <n v="274"/>
    <n v="948"/>
    <n v="130"/>
    <n v="376"/>
    <n v="206"/>
    <n v="100"/>
    <n v="500"/>
    <n v="255"/>
    <n v="423"/>
    <n v="480"/>
    <n v="450"/>
    <n v="1281"/>
    <n v="2470"/>
    <n v="599"/>
    <n v="245"/>
    <n v="1543"/>
    <n v="1764"/>
    <m/>
    <n v="2710"/>
    <n v="1512"/>
    <n v="1848"/>
    <m/>
    <m/>
    <m/>
    <n v="0"/>
    <n v="0"/>
    <n v="658"/>
    <n v="167"/>
    <n v="450"/>
    <n v="450"/>
    <n v="200"/>
    <n v="126"/>
    <n v="639"/>
    <n v="562"/>
    <n v="535"/>
    <n v="541"/>
    <n v="0"/>
    <n v="0"/>
    <n v="0"/>
    <n v="0"/>
    <n v="0"/>
    <n v="0"/>
    <n v="0"/>
    <n v="0"/>
    <n v="0"/>
    <n v="0"/>
    <n v="0"/>
    <n v="0"/>
    <n v="0"/>
    <n v="0"/>
    <n v="0"/>
    <n v="0"/>
    <n v="0"/>
    <n v="0"/>
    <n v="0"/>
    <n v="0"/>
    <n v="0"/>
    <n v="0"/>
    <n v="0"/>
    <n v="0"/>
    <n v="0"/>
    <n v="0"/>
    <m/>
    <m/>
    <m/>
    <m/>
    <m/>
    <m/>
    <m/>
    <m/>
    <m/>
    <m/>
    <m/>
    <m/>
    <m/>
    <m/>
    <m/>
    <m/>
  </r>
  <r>
    <x v="2"/>
    <x v="2"/>
    <x v="0"/>
    <x v="0"/>
    <x v="0"/>
    <x v="2"/>
    <x v="0"/>
    <x v="1"/>
    <x v="1"/>
    <x v="0"/>
    <x v="3"/>
    <x v="2"/>
    <n v="2070"/>
    <n v="2841"/>
    <n v="819"/>
    <n v="1066"/>
    <n v="1186"/>
    <n v="1998"/>
    <n v="1686"/>
    <n v="1900"/>
    <n v="1203"/>
    <n v="2109"/>
    <n v="4810"/>
    <n v="5953"/>
    <n v="2629"/>
    <n v="1474"/>
    <n v="1343"/>
    <n v="793"/>
    <n v="876"/>
    <n v="1070"/>
    <n v="1079"/>
    <n v="1113"/>
    <n v="826"/>
    <n v="5730"/>
    <n v="4250"/>
    <n v="4789"/>
    <n v="12872"/>
    <n v="5446"/>
    <n v="2739"/>
    <n v="3018"/>
    <n v="27357"/>
    <n v="959"/>
    <n v="346"/>
    <n v="352"/>
    <n v="413"/>
    <n v="892"/>
    <n v="609"/>
    <n v="648"/>
    <n v="320"/>
    <n v="372"/>
    <n v="169"/>
    <n v="174"/>
    <n v="216"/>
    <n v="260"/>
    <n v="313"/>
    <n v="254"/>
    <n v="262"/>
    <n v="237"/>
    <n v="246"/>
    <n v="220"/>
    <n v="222"/>
    <n v="251"/>
    <n v="247"/>
    <n v="554"/>
    <n v="615"/>
    <n v="227"/>
    <n v="602"/>
    <n v="581"/>
    <n v="519"/>
    <n v="247"/>
    <n v="339"/>
    <n v="495"/>
    <n v="199"/>
    <n v="219"/>
    <n v="491"/>
    <n v="496"/>
    <n v="413"/>
    <n v="154"/>
    <n v="198"/>
    <n v="438"/>
    <n v="429"/>
    <n v="509"/>
    <n v="355"/>
    <n v="527"/>
    <n v="289"/>
    <n v="252"/>
    <n v="1012"/>
    <n v="1228"/>
    <n v="2318"/>
    <n v="1155"/>
    <n v="1681"/>
    <n v="1771"/>
    <n v="1346"/>
    <n v="843"/>
    <n v="373"/>
    <n v="422"/>
    <n v="411"/>
    <n v="580"/>
    <n v="402"/>
    <n v="444"/>
    <n v="286"/>
    <n v="342"/>
    <n v="243"/>
    <n v="348"/>
    <n v="372"/>
    <n v="380"/>
    <n v="247"/>
    <n v="175"/>
    <n v="201"/>
    <n v="170"/>
    <n v="174"/>
    <n v="149"/>
    <n v="166"/>
    <n v="223"/>
    <n v="164"/>
    <n v="296"/>
    <n v="248"/>
    <n v="155"/>
    <n v="371"/>
    <n v="409"/>
    <n v="273"/>
    <n v="185"/>
    <n v="212"/>
    <n v="234"/>
    <n v="141"/>
    <n v="197"/>
    <n v="265"/>
    <n v="276"/>
    <n v="280"/>
    <n v="145"/>
    <n v="167"/>
    <n v="234"/>
    <m/>
    <m/>
    <m/>
    <m/>
    <m/>
    <m/>
    <m/>
    <m/>
    <m/>
    <m/>
    <m/>
    <m/>
    <m/>
    <m/>
    <m/>
    <m/>
  </r>
  <r>
    <x v="2"/>
    <x v="2"/>
    <x v="0"/>
    <x v="0"/>
    <x v="0"/>
    <x v="2"/>
    <x v="0"/>
    <x v="1"/>
    <x v="1"/>
    <x v="0"/>
    <x v="3"/>
    <x v="3"/>
    <n v="4198"/>
    <n v="3043"/>
    <n v="3348"/>
    <n v="3107"/>
    <n v="2488"/>
    <n v="2948"/>
    <n v="2913"/>
    <n v="2915"/>
    <n v="3318"/>
    <n v="5864"/>
    <n v="8569"/>
    <n v="4299"/>
    <n v="2634"/>
    <n v="2386"/>
    <n v="3320"/>
    <n v="2527"/>
    <n v="1651"/>
    <n v="581"/>
    <n v="-498"/>
    <n v="-1611"/>
    <n v="-2437"/>
    <n v="3348"/>
    <n v="2948"/>
    <n v="3318"/>
    <n v="4299"/>
    <n v="3320"/>
    <n v="581"/>
    <n v="-2437"/>
    <n v="3320"/>
    <n v="4523"/>
    <n v="4188"/>
    <n v="3860"/>
    <n v="4198"/>
    <n v="4063"/>
    <n v="3438"/>
    <n v="2841"/>
    <n v="2861"/>
    <n v="3043"/>
    <n v="3101"/>
    <n v="3088"/>
    <n v="3421"/>
    <n v="3348"/>
    <n v="3243"/>
    <n v="3010"/>
    <n v="3206"/>
    <n v="3107"/>
    <n v="2956"/>
    <n v="2923"/>
    <n v="2843"/>
    <n v="2743"/>
    <n v="2488"/>
    <n v="2204"/>
    <n v="2195"/>
    <n v="2516"/>
    <n v="2948"/>
    <n v="3051"/>
    <n v="2945"/>
    <n v="2944"/>
    <n v="2913"/>
    <n v="3404"/>
    <n v="3324"/>
    <n v="3495"/>
    <n v="3269"/>
    <n v="2915"/>
    <n v="2904"/>
    <n v="3017"/>
    <n v="3233"/>
    <n v="3318"/>
    <n v="3358"/>
    <n v="4161"/>
    <n v="6311"/>
    <n v="5990"/>
    <n v="5864"/>
    <n v="6417"/>
    <n v="7566"/>
    <n v="6658"/>
    <n v="8569"/>
    <n v="7471"/>
    <n v="7129"/>
    <n v="5569"/>
    <n v="4299"/>
    <n v="3595"/>
    <n v="3222"/>
    <n v="2800"/>
    <n v="3047"/>
    <n v="2634"/>
    <n v="2682"/>
    <n v="2688"/>
    <n v="2602"/>
    <n v="2386"/>
    <n v="2782"/>
    <n v="2996"/>
    <n v="3159"/>
    <n v="3320"/>
    <n v="3073"/>
    <n v="2898"/>
    <n v="2697"/>
    <n v="2527"/>
    <n v="2353"/>
    <n v="2204"/>
    <n v="2038"/>
    <n v="1815"/>
    <n v="1651"/>
    <n v="1355"/>
    <n v="1107"/>
    <n v="952"/>
    <n v="581"/>
    <n v="172"/>
    <n v="-101"/>
    <n v="-286"/>
    <n v="-498"/>
    <n v="-732"/>
    <n v="-873"/>
    <n v="-1070"/>
    <n v="-1335"/>
    <n v="-1611"/>
    <n v="-1891"/>
    <n v="-2036"/>
    <n v="-2203"/>
    <n v="-2437"/>
    <m/>
    <m/>
    <m/>
    <m/>
    <m/>
    <m/>
    <m/>
    <m/>
    <m/>
    <m/>
    <m/>
    <m/>
    <m/>
    <m/>
    <m/>
    <m/>
  </r>
  <r>
    <x v="2"/>
    <x v="2"/>
    <x v="0"/>
    <x v="0"/>
    <x v="0"/>
    <x v="2"/>
    <x v="0"/>
    <x v="1"/>
    <x v="1"/>
    <x v="0"/>
    <x v="3"/>
    <x v="4"/>
    <n v="7.3882435762055607"/>
    <n v="13.440812720848056"/>
    <n v="12.759146341463413"/>
    <n v="13.098650927487352"/>
    <n v="4.8235750290810389"/>
    <n v="6.7583677212287938"/>
    <n v="7.6657894736842103"/>
    <n v="8.9307598039215677"/>
    <n v="7.8662873399715503"/>
    <n v="4.9153394803017605"/>
    <n v="6.3044437904649797"/>
    <n v="8.1761125903385317"/>
    <n v="7.6703552708211999"/>
    <n v="7.5031446540880511"/>
    <n v="17.166494312306103"/>
    <n v="14.423515981735161"/>
    <n v="5.581473968897904"/>
    <n v="2.2124904798172125"/>
    <n v="-2.2371967654986524"/>
    <n v="-9.7518159806295408"/>
    <n v="0"/>
    <n v="12.759146341463413"/>
    <n v="6.7583677212287938"/>
    <n v="7.8662873399715503"/>
    <n v="8.1761125903385317"/>
    <n v="17.166494312306103"/>
    <n v="2.2124904798172125"/>
    <n v="0"/>
    <n v="17.166494312306103"/>
    <n v="8.6999999999999993"/>
    <n v="7.1859986273164029"/>
    <n v="6.6967383761276889"/>
    <n v="7.3882435762055607"/>
    <n v="9.5915958451369221"/>
    <n v="10.213903743315509"/>
    <n v="11.354916067146284"/>
    <n v="12.010915197313182"/>
    <n v="13.440812720848056"/>
    <n v="12.740345110928512"/>
    <n v="11.831417624521073"/>
    <n v="12.899698340874812"/>
    <n v="12.759146341463413"/>
    <n v="13.30188679245283"/>
    <n v="12.679022746419546"/>
    <n v="13.630952380952381"/>
    <n v="13.098650927487352"/>
    <n v="9.8929049531459174"/>
    <n v="7.7368978295394388"/>
    <n v="7.5052798310454065"/>
    <n v="6.1091314031180399"/>
    <n v="4.8235750290810389"/>
    <n v="4.3317610062893079"/>
    <n v="5.0436580882352944"/>
    <n v="5.4982517482517483"/>
    <n v="6.7583677212287938"/>
    <n v="8.4797109505280712"/>
    <n v="9.8232154769846574"/>
    <n v="8.4452094090648302"/>
    <n v="7.6657894736842103"/>
    <n v="9.3619361936193624"/>
    <n v="9.3739424703891707"/>
    <n v="9.9743150684931496"/>
    <n v="9.6203649205414958"/>
    <n v="8.9307598039215677"/>
    <n v="8.4027777777777786"/>
    <n v="7.820114048729911"/>
    <n v="7.158990256864481"/>
    <n v="7.8662873399715503"/>
    <n v="8.6904761904761898"/>
    <n v="8.5441478439425058"/>
    <n v="9.5389963724304714"/>
    <n v="5.8737007256324771"/>
    <n v="4.9153394803017605"/>
    <n v="4.3393291858263456"/>
    <n v="4.6400098123390165"/>
    <n v="4.0249062991173981"/>
    <n v="6.3044437904649797"/>
    <n v="6.2113402061855671"/>
    <n v="7.4963196635120921"/>
    <n v="8.2017673048600876"/>
    <n v="8.1761125903385317"/>
    <n v="8.2152650822669102"/>
    <n v="7.1314741035856581"/>
    <n v="6.5944418276024495"/>
    <n v="7.417234664070107"/>
    <n v="7.6703552708211999"/>
    <n v="8.0637402285027058"/>
    <n v="8.4475172847265867"/>
    <n v="7.7210682492581606"/>
    <n v="7.5031446540880511"/>
    <n v="9.1392904073587395"/>
    <n v="10.894545454545455"/>
    <n v="13.465473145780052"/>
    <n v="17.166494312306103"/>
    <n v="17.681242807825086"/>
    <n v="16.848837209302324"/>
    <n v="15.289115646258505"/>
    <n v="14.423515981735161"/>
    <n v="11.788577154308618"/>
    <n v="10.045578851412944"/>
    <n v="9.3830570902394115"/>
    <n v="7.3541329011345216"/>
    <n v="5.581473968897904"/>
    <n v="4.6531593406593412"/>
    <n v="3.9734386216798279"/>
    <n v="3.2827586206896555"/>
    <n v="2.2124904798172125"/>
    <n v="0.82296650717703357"/>
    <n v="-0.52115583075335392"/>
    <n v="-1.3632030505243089"/>
    <n v="-2.2371967654986524"/>
    <n v="-3.1578947368421053"/>
    <n v="-3.7532244196044711"/>
    <n v="-4.7219770520741395"/>
    <n v="-6.057168784029038"/>
    <n v="-9.7518159806295408"/>
    <n v="-17.316849816849818"/>
    <n v="-25.386533665835415"/>
    <n v="-47.072649572649574"/>
    <n v="0"/>
    <m/>
    <m/>
    <m/>
    <m/>
    <m/>
    <m/>
    <m/>
    <m/>
    <m/>
    <m/>
    <m/>
    <m/>
    <m/>
    <m/>
    <m/>
    <m/>
  </r>
  <r>
    <x v="2"/>
    <x v="2"/>
    <x v="0"/>
    <x v="0"/>
    <x v="0"/>
    <x v="2"/>
    <x v="0"/>
    <x v="1"/>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1"/>
    <x v="0"/>
    <x v="3"/>
    <x v="8"/>
    <m/>
    <m/>
    <m/>
    <m/>
    <m/>
    <m/>
    <m/>
    <m/>
    <m/>
    <m/>
    <m/>
    <m/>
    <m/>
    <m/>
    <m/>
    <m/>
    <m/>
    <m/>
    <m/>
    <m/>
    <m/>
    <m/>
    <m/>
    <m/>
    <m/>
    <m/>
    <m/>
    <m/>
    <m/>
    <m/>
    <m/>
    <m/>
    <m/>
    <m/>
    <m/>
    <m/>
    <m/>
    <m/>
    <n v="196"/>
    <n v="182"/>
    <m/>
    <n v="901"/>
    <n v="0"/>
    <n v="0"/>
    <n v="429"/>
    <n v="130"/>
    <n v="91"/>
    <n v="163"/>
    <n v="92"/>
    <n v="182"/>
    <n v="0"/>
    <n v="365"/>
    <n v="650"/>
    <n v="650"/>
    <n v="950"/>
    <n v="800"/>
    <n v="282"/>
    <n v="242"/>
    <n v="244"/>
    <n v="948"/>
    <n v="130"/>
    <n v="376"/>
    <n v="464"/>
    <n v="100"/>
    <n v="500"/>
    <n v="255"/>
    <n v="423"/>
    <n v="480"/>
    <n v="450"/>
    <n v="1281"/>
    <n v="2470"/>
    <n v="151"/>
    <n v="693"/>
    <n v="1543"/>
    <n v="1764"/>
    <n v="0"/>
    <n v="2710"/>
    <n v="1512"/>
    <n v="205"/>
    <n v="111"/>
    <n v="0"/>
    <n v="0"/>
    <n v="0"/>
    <n v="0"/>
    <n v="658"/>
    <n v="167"/>
    <m/>
    <m/>
    <m/>
    <m/>
    <m/>
    <m/>
    <m/>
    <m/>
    <n v="0"/>
    <n v="0"/>
    <n v="0"/>
    <n v="0"/>
    <n v="0"/>
    <n v="0"/>
    <n v="0"/>
    <n v="0"/>
    <n v="0"/>
    <n v="0"/>
    <n v="0"/>
    <n v="0"/>
    <n v="0"/>
    <n v="0"/>
    <n v="0"/>
    <n v="0"/>
    <n v="0"/>
    <n v="0"/>
    <n v="0"/>
    <n v="0"/>
    <n v="0"/>
    <n v="0"/>
    <n v="0"/>
    <n v="0"/>
    <n v="0"/>
    <n v="0"/>
    <n v="0"/>
    <n v="0"/>
    <n v="0"/>
    <n v="0"/>
    <n v="0"/>
    <n v="0"/>
    <n v="0"/>
    <n v="0"/>
    <n v="0"/>
    <n v="0"/>
    <n v="0"/>
    <n v="0"/>
    <n v="0"/>
    <n v="0"/>
    <n v="0"/>
    <n v="0"/>
  </r>
  <r>
    <x v="2"/>
    <x v="2"/>
    <x v="0"/>
    <x v="0"/>
    <x v="0"/>
    <x v="2"/>
    <x v="0"/>
    <x v="1"/>
    <x v="1"/>
    <x v="0"/>
    <x v="3"/>
    <x v="9"/>
    <m/>
    <m/>
    <m/>
    <m/>
    <m/>
    <m/>
    <m/>
    <m/>
    <m/>
    <m/>
    <m/>
    <m/>
    <m/>
    <m/>
    <m/>
    <m/>
    <m/>
    <m/>
    <m/>
    <m/>
    <m/>
    <m/>
    <m/>
    <m/>
    <m/>
    <m/>
    <m/>
    <m/>
    <m/>
    <m/>
    <m/>
    <m/>
    <m/>
    <m/>
    <m/>
    <m/>
    <m/>
    <m/>
    <m/>
    <m/>
    <m/>
    <m/>
    <m/>
    <m/>
    <m/>
    <m/>
    <m/>
    <m/>
    <m/>
    <m/>
    <m/>
    <m/>
    <m/>
    <m/>
    <m/>
    <m/>
    <m/>
    <m/>
    <m/>
    <m/>
    <m/>
    <m/>
    <m/>
    <m/>
    <m/>
    <m/>
    <m/>
    <m/>
    <m/>
    <m/>
    <m/>
    <m/>
    <m/>
    <m/>
    <m/>
    <m/>
    <m/>
    <m/>
    <m/>
    <n v="3168"/>
    <n v="1628"/>
    <n v="963"/>
    <n v="373"/>
    <n v="422"/>
    <n v="411"/>
    <n v="580"/>
    <n v="402"/>
    <n v="444"/>
    <n v="286"/>
    <n v="342"/>
    <n v="243"/>
    <n v="348"/>
    <n v="372"/>
    <n v="380"/>
    <n v="247"/>
    <n v="175"/>
    <n v="201"/>
    <n v="170"/>
    <n v="174"/>
    <n v="149"/>
    <n v="166"/>
    <n v="223"/>
    <n v="164"/>
    <n v="296"/>
    <n v="248"/>
    <n v="155"/>
    <n v="371"/>
    <n v="409"/>
    <n v="273"/>
    <n v="185"/>
    <n v="212"/>
    <n v="234"/>
    <n v="141"/>
    <n v="197"/>
    <n v="265"/>
    <n v="276"/>
    <n v="280"/>
    <n v="145"/>
    <n v="167"/>
    <n v="234"/>
    <n v="176"/>
    <n v="213"/>
    <n v="226"/>
    <n v="295"/>
    <n v="318"/>
    <n v="276"/>
    <n v="576"/>
    <n v="737.75"/>
    <n v="1135"/>
    <n v="635"/>
    <n v="731"/>
    <n v="1583"/>
    <n v="938"/>
    <m/>
    <m/>
    <m/>
  </r>
  <r>
    <x v="2"/>
    <x v="2"/>
    <x v="0"/>
    <x v="0"/>
    <x v="0"/>
    <x v="2"/>
    <x v="0"/>
    <x v="1"/>
    <x v="1"/>
    <x v="0"/>
    <x v="3"/>
    <x v="10"/>
    <m/>
    <m/>
    <m/>
    <m/>
    <m/>
    <m/>
    <m/>
    <m/>
    <m/>
    <m/>
    <m/>
    <m/>
    <m/>
    <m/>
    <m/>
    <m/>
    <m/>
    <m/>
    <m/>
    <m/>
    <m/>
    <m/>
    <m/>
    <m/>
    <m/>
    <m/>
    <m/>
    <m/>
    <m/>
    <m/>
    <m/>
    <m/>
    <m/>
    <m/>
    <m/>
    <m/>
    <n v="2861"/>
    <m/>
    <m/>
    <m/>
    <m/>
    <m/>
    <m/>
    <m/>
    <m/>
    <m/>
    <m/>
    <m/>
    <m/>
    <m/>
    <m/>
    <m/>
    <m/>
    <m/>
    <m/>
    <m/>
    <m/>
    <m/>
    <m/>
    <m/>
    <m/>
    <m/>
    <m/>
    <m/>
    <m/>
    <m/>
    <m/>
    <m/>
    <m/>
    <m/>
    <m/>
    <m/>
    <m/>
    <m/>
    <m/>
    <m/>
    <m/>
    <m/>
    <m/>
    <m/>
    <m/>
    <m/>
    <m/>
    <m/>
    <m/>
    <m/>
    <m/>
    <m/>
    <m/>
    <m/>
    <m/>
    <m/>
    <m/>
    <m/>
    <m/>
    <m/>
    <m/>
    <m/>
    <m/>
    <m/>
    <m/>
    <m/>
    <m/>
    <m/>
    <m/>
    <m/>
    <m/>
    <m/>
    <m/>
    <m/>
    <m/>
    <m/>
    <m/>
    <m/>
    <m/>
    <m/>
    <m/>
    <m/>
    <m/>
    <m/>
    <m/>
    <m/>
    <m/>
    <m/>
    <m/>
    <m/>
    <m/>
    <m/>
    <m/>
    <m/>
    <m/>
    <m/>
    <m/>
    <m/>
    <m/>
    <m/>
  </r>
  <r>
    <x v="2"/>
    <x v="2"/>
    <x v="0"/>
    <x v="0"/>
    <x v="0"/>
    <x v="2"/>
    <x v="0"/>
    <x v="1"/>
    <x v="1"/>
    <x v="0"/>
    <x v="3"/>
    <x v="11"/>
    <m/>
    <m/>
    <m/>
    <m/>
    <m/>
    <m/>
    <m/>
    <m/>
    <m/>
    <m/>
    <m/>
    <m/>
    <m/>
    <m/>
    <m/>
    <m/>
    <m/>
    <m/>
    <m/>
    <m/>
    <m/>
    <m/>
    <m/>
    <m/>
    <m/>
    <m/>
    <m/>
    <m/>
    <m/>
    <n v="0.9"/>
    <n v="0.94"/>
    <n v="0.96"/>
    <n v="0.94"/>
    <n v="0.92"/>
    <n v="0.95"/>
    <n v="0.92"/>
    <n v="0.93"/>
    <n v="0.95"/>
    <n v="0.97"/>
    <n v="0.98"/>
    <n v="0.98"/>
    <n v="0.96"/>
    <n v="0.95"/>
    <n v="0.95"/>
    <n v="0.95"/>
    <n v="0.95"/>
    <n v="0.94"/>
    <n v="0.96"/>
    <n v="0.95"/>
    <n v="0.95"/>
    <n v="0.93"/>
    <n v="0.79"/>
    <n v="0.69"/>
    <n v="0.77"/>
    <n v="0.71"/>
    <n v="0.83"/>
    <n v="0.86"/>
    <n v="0.92"/>
    <n v="0.89"/>
    <n v="0.88"/>
    <n v="0.96"/>
    <n v="0.97"/>
    <n v="0.93"/>
    <n v="0.89"/>
    <n v="0.9"/>
    <n v="0.96"/>
    <n v="0.96"/>
    <n v="0.88"/>
    <n v="0.92"/>
    <n v="0.94"/>
    <n v="0.97"/>
    <n v="0.95"/>
    <n v="0.96"/>
    <n v="0.97"/>
    <n v="0.97"/>
    <n v="0.93"/>
    <n v="0.8"/>
    <n v="0.95"/>
    <n v="0.86"/>
    <n v="0.88"/>
    <n v="0.79"/>
    <n v="0.71"/>
    <m/>
    <m/>
    <m/>
    <m/>
    <m/>
    <m/>
    <m/>
    <m/>
    <m/>
    <m/>
    <m/>
    <m/>
    <m/>
    <m/>
    <m/>
    <m/>
    <m/>
    <m/>
    <m/>
    <m/>
    <m/>
    <m/>
    <m/>
    <m/>
    <m/>
    <m/>
    <m/>
    <m/>
    <m/>
    <m/>
    <m/>
    <m/>
    <m/>
    <m/>
    <m/>
    <m/>
    <m/>
    <m/>
    <m/>
    <m/>
    <m/>
    <m/>
    <m/>
    <m/>
    <m/>
    <m/>
    <m/>
    <m/>
    <m/>
    <m/>
    <m/>
    <m/>
    <m/>
    <m/>
  </r>
  <r>
    <x v="2"/>
    <x v="2"/>
    <x v="0"/>
    <x v="0"/>
    <x v="0"/>
    <x v="2"/>
    <x v="0"/>
    <x v="1"/>
    <x v="1"/>
    <x v="0"/>
    <x v="3"/>
    <x v="12"/>
    <m/>
    <m/>
    <m/>
    <m/>
    <m/>
    <m/>
    <m/>
    <m/>
    <m/>
    <m/>
    <m/>
    <m/>
    <m/>
    <m/>
    <m/>
    <m/>
    <m/>
    <m/>
    <m/>
    <m/>
    <m/>
    <m/>
    <m/>
    <m/>
    <m/>
    <m/>
    <m/>
    <m/>
    <m/>
    <m/>
    <s v="Ch Inv Adj"/>
    <m/>
    <m/>
    <m/>
    <m/>
    <m/>
    <m/>
    <m/>
    <m/>
    <m/>
    <m/>
    <m/>
    <n v="-0.31736056559308701"/>
    <n v="-0.31736056559308701"/>
    <n v="-0.31736056559308701"/>
    <n v="-0.31736056559308701"/>
    <s v="Is live number including LG impact?"/>
    <m/>
    <m/>
    <m/>
    <m/>
    <m/>
    <m/>
    <m/>
    <m/>
    <n v="-0.196619718309859"/>
    <n v="-0.196619718309859"/>
    <n v="-0.196619718309859"/>
    <n v="-0.196619718309859"/>
    <n v="-0.196619718309859"/>
    <n v="-0.196619718309859"/>
    <n v="-0.196619718309859"/>
    <n v="-0.196619718309859"/>
    <n v="-0.196619718309859"/>
    <n v="-0.196619718309859"/>
    <n v="-0.196619718309859"/>
    <n v="-0.196619718309859"/>
    <n v="-0.196619718309859"/>
    <n v="-0.160110976864904"/>
    <n v="-0.160110976864904"/>
    <n v="-0.160110976864904"/>
    <n v="-0.160110976864904"/>
    <s v="Oppo volume added: 2020"/>
    <n v="-0.160110976864904"/>
    <n v="-0.160110976864904"/>
    <n v="-0.160110976864904"/>
    <s v="Oppo volume added: 2020"/>
    <n v="-0.160110976864904"/>
    <n v="-0.160110976864904"/>
    <n v="-0.160110976864904"/>
    <m/>
    <m/>
    <m/>
    <m/>
    <m/>
    <m/>
    <m/>
    <m/>
    <m/>
    <m/>
    <m/>
    <m/>
    <m/>
    <m/>
    <m/>
    <m/>
    <m/>
    <m/>
    <s v="New model reset"/>
    <m/>
    <m/>
    <m/>
    <m/>
    <m/>
    <m/>
    <m/>
    <m/>
    <m/>
    <m/>
    <m/>
    <m/>
    <m/>
    <m/>
    <m/>
    <m/>
    <m/>
    <m/>
    <m/>
    <m/>
    <m/>
    <m/>
    <m/>
    <m/>
    <m/>
    <m/>
    <m/>
    <m/>
    <m/>
    <m/>
    <m/>
    <m/>
    <m/>
    <m/>
    <m/>
    <m/>
    <m/>
  </r>
  <r>
    <x v="2"/>
    <x v="2"/>
    <x v="0"/>
    <x v="0"/>
    <x v="0"/>
    <x v="2"/>
    <x v="0"/>
    <x v="1"/>
    <x v="1"/>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1"/>
    <x v="0"/>
    <x v="4"/>
    <x v="1"/>
    <n v="1048"/>
    <n v="3076"/>
    <n v="1855"/>
    <n v="2198"/>
    <n v="1500"/>
    <n v="3024"/>
    <n v="2370"/>
    <n v="1891"/>
    <n v="3477"/>
    <n v="7783"/>
    <n v="6035"/>
    <n v="2900"/>
    <n v="1200"/>
    <n v="1566"/>
    <n v="1266"/>
    <n v="559"/>
    <n v="1683"/>
    <n v="1568"/>
    <n v="1249"/>
    <n v="1638"/>
    <n v="1230"/>
    <n v="5979"/>
    <n v="6722"/>
    <n v="7738"/>
    <n v="16718"/>
    <n v="4032"/>
    <n v="3810"/>
    <n v="4117"/>
    <n v="35210"/>
    <n v="1048"/>
    <m/>
    <m/>
    <m/>
    <n v="1500"/>
    <n v="476"/>
    <n v="682"/>
    <n v="218"/>
    <n v="200"/>
    <n v="1225"/>
    <n v="155"/>
    <n v="150"/>
    <n v="325"/>
    <n v="865"/>
    <n v="723"/>
    <n v="610"/>
    <m/>
    <n v="1000"/>
    <m/>
    <n v="300"/>
    <n v="200"/>
    <m/>
    <n v="200"/>
    <n v="1424"/>
    <n v="1400"/>
    <m/>
    <n v="546"/>
    <n v="184"/>
    <n v="1050"/>
    <n v="590"/>
    <n v="625"/>
    <n v="697"/>
    <m/>
    <n v="569"/>
    <m/>
    <n v="157"/>
    <n v="1100"/>
    <n v="2220"/>
    <m/>
    <n v="487"/>
    <n v="1650"/>
    <n v="574"/>
    <n v="1072"/>
    <n v="4000"/>
    <m/>
    <n v="1750"/>
    <n v="2185"/>
    <n v="2100"/>
    <n v="2900"/>
    <m/>
    <m/>
    <m/>
    <n v="500"/>
    <m/>
    <m/>
    <n v="700"/>
    <n v="649"/>
    <m/>
    <m/>
    <n v="465"/>
    <n v="452"/>
    <n v="196"/>
    <n v="148"/>
    <n v="530"/>
    <n v="392"/>
    <m/>
    <m/>
    <n v="429"/>
    <n v="130"/>
    <n v="92"/>
    <n v="162"/>
    <n v="229"/>
    <n v="600"/>
    <n v="600"/>
    <n v="600"/>
    <n v="340"/>
    <n v="329"/>
    <n v="299"/>
    <n v="329"/>
    <n v="307"/>
    <n v="318"/>
    <n v="295"/>
    <n v="325"/>
    <n v="337"/>
    <n v="340"/>
    <n v="355"/>
    <n v="281"/>
    <n v="310"/>
    <n v="318"/>
    <n v="303"/>
    <n v="299"/>
    <m/>
    <m/>
    <m/>
    <m/>
    <m/>
    <m/>
    <m/>
    <m/>
    <m/>
    <m/>
    <m/>
    <m/>
    <m/>
    <m/>
    <m/>
    <m/>
  </r>
  <r>
    <x v="2"/>
    <x v="2"/>
    <x v="0"/>
    <x v="0"/>
    <x v="0"/>
    <x v="2"/>
    <x v="0"/>
    <x v="1"/>
    <x v="1"/>
    <x v="0"/>
    <x v="4"/>
    <x v="2"/>
    <n v="1629"/>
    <n v="3296"/>
    <n v="2039"/>
    <n v="1159"/>
    <n v="2304"/>
    <n v="2622"/>
    <n v="2360"/>
    <n v="3062"/>
    <n v="1708"/>
    <n v="2812"/>
    <n v="7542"/>
    <n v="7502"/>
    <n v="2081"/>
    <n v="2860"/>
    <n v="824"/>
    <n v="967"/>
    <n v="942"/>
    <n v="2479"/>
    <n v="1264"/>
    <n v="1615"/>
    <n v="1264"/>
    <n v="6964"/>
    <n v="6085"/>
    <n v="7130"/>
    <n v="17856"/>
    <n v="5765"/>
    <n v="4388"/>
    <n v="4143"/>
    <n v="36836"/>
    <n v="367"/>
    <n v="466"/>
    <n v="514"/>
    <n v="282"/>
    <n v="787"/>
    <n v="834"/>
    <n v="829"/>
    <n v="414"/>
    <n v="432"/>
    <n v="685"/>
    <n v="776"/>
    <n v="281"/>
    <n v="297"/>
    <n v="219"/>
    <n v="256"/>
    <n v="292"/>
    <n v="392"/>
    <n v="392"/>
    <n v="638"/>
    <n v="469"/>
    <n v="554"/>
    <n v="251"/>
    <n v="573"/>
    <n v="797"/>
    <n v="340"/>
    <n v="912"/>
    <n v="865"/>
    <n v="837"/>
    <n v="338"/>
    <n v="320"/>
    <n v="840"/>
    <n v="370"/>
    <n v="321"/>
    <n v="759"/>
    <n v="772"/>
    <n v="585"/>
    <n v="235"/>
    <n v="289"/>
    <n v="599"/>
    <n v="576"/>
    <n v="703"/>
    <n v="503"/>
    <n v="686"/>
    <n v="344"/>
    <n v="439"/>
    <n v="1722"/>
    <n v="3358"/>
    <n v="2023"/>
    <n v="1254"/>
    <n v="2177"/>
    <n v="2638"/>
    <n v="1433"/>
    <n v="961"/>
    <n v="347"/>
    <n v="355"/>
    <n v="418"/>
    <n v="895"/>
    <n v="613"/>
    <n v="654"/>
    <n v="325"/>
    <n v="373"/>
    <n v="173"/>
    <n v="175"/>
    <n v="216"/>
    <n v="260"/>
    <n v="314"/>
    <n v="255"/>
    <n v="206"/>
    <n v="192"/>
    <n v="201"/>
    <n v="180"/>
    <n v="180"/>
    <n v="182"/>
    <n v="199"/>
    <n v="750"/>
    <n v="760"/>
    <n v="629"/>
    <n v="340"/>
    <n v="329"/>
    <n v="299"/>
    <n v="329"/>
    <n v="307"/>
    <n v="318"/>
    <n v="295"/>
    <n v="325"/>
    <n v="337"/>
    <n v="340"/>
    <n v="355"/>
    <n v="281"/>
    <n v="310"/>
    <n v="318"/>
    <m/>
    <m/>
    <m/>
    <m/>
    <m/>
    <m/>
    <m/>
    <m/>
    <m/>
    <m/>
    <m/>
    <m/>
    <m/>
    <m/>
    <m/>
    <m/>
  </r>
  <r>
    <x v="2"/>
    <x v="2"/>
    <x v="0"/>
    <x v="0"/>
    <x v="0"/>
    <x v="2"/>
    <x v="0"/>
    <x v="1"/>
    <x v="1"/>
    <x v="0"/>
    <x v="4"/>
    <x v="3"/>
    <n v="3031"/>
    <n v="3092"/>
    <n v="2922"/>
    <n v="4058"/>
    <n v="3449"/>
    <n v="4033"/>
    <n v="4141"/>
    <n v="3319"/>
    <n v="5064"/>
    <n v="8941"/>
    <n v="9069"/>
    <n v="4785"/>
    <n v="4115"/>
    <n v="2947"/>
    <n v="3248"/>
    <n v="3068"/>
    <n v="3809"/>
    <n v="2898"/>
    <n v="2883"/>
    <n v="2906"/>
    <n v="2872"/>
    <n v="2922"/>
    <n v="4033"/>
    <n v="5064"/>
    <n v="4785"/>
    <n v="3248"/>
    <n v="2898"/>
    <n v="2872"/>
    <n v="3248"/>
    <n v="3937"/>
    <n v="3826"/>
    <n v="3253"/>
    <n v="3031"/>
    <n v="3766"/>
    <n v="3465"/>
    <n v="3516"/>
    <n v="3266"/>
    <n v="3092"/>
    <n v="3575"/>
    <n v="3090"/>
    <n v="2943"/>
    <n v="2922"/>
    <n v="3628"/>
    <n v="4101"/>
    <n v="4429"/>
    <n v="4058"/>
    <n v="4701"/>
    <n v="4135"/>
    <n v="4005"/>
    <n v="3696"/>
    <n v="3449"/>
    <n v="3107"/>
    <n v="3806"/>
    <n v="4874"/>
    <n v="4033"/>
    <n v="3758"/>
    <n v="3160"/>
    <n v="3854"/>
    <n v="4141"/>
    <n v="3761"/>
    <n v="4433"/>
    <n v="4154"/>
    <n v="3907"/>
    <n v="3319"/>
    <n v="3236"/>
    <n v="3644"/>
    <n v="6055"/>
    <n v="5064"/>
    <n v="4678"/>
    <n v="4876"/>
    <n v="5513"/>
    <n v="5969"/>
    <n v="8941"/>
    <n v="9660"/>
    <n v="9609"/>
    <n v="9032"/>
    <n v="9069"/>
    <n v="9810"/>
    <n v="8709"/>
    <n v="6117"/>
    <n v="4785"/>
    <n v="4447"/>
    <n v="4112"/>
    <n v="3781"/>
    <n v="4115"/>
    <n v="3977"/>
    <n v="3293"/>
    <n v="2752"/>
    <n v="2866"/>
    <n v="2947"/>
    <n v="2999"/>
    <n v="2985"/>
    <n v="3320"/>
    <n v="3248"/>
    <n v="3079"/>
    <n v="2907"/>
    <n v="3130"/>
    <n v="3068"/>
    <n v="2959"/>
    <n v="2941"/>
    <n v="2990"/>
    <n v="3408"/>
    <n v="3809"/>
    <n v="3659"/>
    <n v="3239"/>
    <n v="2939"/>
    <n v="2898"/>
    <n v="2898"/>
    <n v="2906"/>
    <n v="2895"/>
    <n v="2883"/>
    <n v="2890"/>
    <n v="2932"/>
    <n v="2947"/>
    <n v="2965"/>
    <n v="2906"/>
    <n v="2861"/>
    <n v="2898"/>
    <n v="2891"/>
    <n v="2872"/>
    <m/>
    <m/>
    <m/>
    <m/>
    <m/>
    <m/>
    <m/>
    <m/>
    <m/>
    <m/>
    <m/>
    <m/>
    <m/>
    <m/>
    <m/>
    <m/>
  </r>
  <r>
    <x v="2"/>
    <x v="2"/>
    <x v="0"/>
    <x v="0"/>
    <x v="0"/>
    <x v="2"/>
    <x v="0"/>
    <x v="1"/>
    <x v="1"/>
    <x v="0"/>
    <x v="4"/>
    <x v="4"/>
    <n v="4.5999999999999996"/>
    <n v="6.8"/>
    <n v="9.4"/>
    <n v="8.8000000000000007"/>
    <n v="4.9000000000000004"/>
    <n v="6.3"/>
    <n v="6.8"/>
    <n v="7.3"/>
    <n v="9"/>
    <n v="5.0999999999999996"/>
    <n v="5.4"/>
    <n v="8"/>
    <n v="7.2"/>
    <n v="12.9"/>
    <n v="13.9"/>
    <n v="16.3"/>
    <n v="6.8"/>
    <n v="9.1999999999999993"/>
    <n v="8.9"/>
    <n v="11.5"/>
    <m/>
    <n v="9.4"/>
    <n v="6.3"/>
    <n v="9"/>
    <n v="8"/>
    <n v="13.9"/>
    <n v="9.1999999999999993"/>
    <m/>
    <n v="13.9"/>
    <n v="6.8"/>
    <n v="5.9"/>
    <n v="5.2"/>
    <n v="4.5999999999999996"/>
    <n v="5.9"/>
    <n v="5.5"/>
    <n v="6.8"/>
    <n v="6.6"/>
    <n v="6.8"/>
    <n v="9.8000000000000007"/>
    <n v="11.5"/>
    <n v="10.1"/>
    <n v="9.4"/>
    <n v="9.1999999999999993"/>
    <n v="9.4"/>
    <n v="9.1"/>
    <n v="8.8000000000000007"/>
    <n v="9.5"/>
    <n v="7.8"/>
    <n v="8"/>
    <n v="6.4"/>
    <n v="4.9000000000000004"/>
    <n v="4.0999999999999996"/>
    <n v="5.8"/>
    <n v="7.4"/>
    <n v="6.3"/>
    <n v="6.9"/>
    <n v="7.2"/>
    <n v="7.4"/>
    <n v="6.8"/>
    <n v="6.7"/>
    <n v="8.3000000000000007"/>
    <n v="7.9"/>
    <n v="7.9"/>
    <n v="7.3"/>
    <n v="6.7"/>
    <n v="6.8"/>
    <n v="9.9"/>
    <n v="9"/>
    <n v="8.6999999999999993"/>
    <n v="6.6"/>
    <n v="4.2"/>
    <n v="3.8"/>
    <n v="5.0999999999999996"/>
    <n v="4.5999999999999996"/>
    <n v="4.2"/>
    <n v="4.7"/>
    <n v="5.4"/>
    <n v="6.5"/>
    <n v="7.6"/>
    <n v="8.6999999999999993"/>
    <n v="8"/>
    <n v="8.5"/>
    <n v="7"/>
    <n v="6.5"/>
    <n v="7.2"/>
    <n v="9.3000000000000007"/>
    <n v="9.6999999999999993"/>
    <n v="10.9"/>
    <n v="12"/>
    <n v="12.9"/>
    <n v="12.3"/>
    <n v="11.9"/>
    <n v="13.5"/>
    <n v="13.9"/>
    <n v="14.9"/>
    <n v="15.2"/>
    <n v="16.7"/>
    <n v="16.3"/>
    <n v="9.9"/>
    <n v="7.1"/>
    <n v="5.9"/>
    <n v="6.4"/>
    <n v="6.8"/>
    <n v="7.8"/>
    <n v="8.4"/>
    <n v="9.1999999999999993"/>
    <n v="9.1999999999999993"/>
    <n v="9.4"/>
    <n v="9.1999999999999993"/>
    <n v="9.1"/>
    <n v="8.9"/>
    <n v="8.6999999999999993"/>
    <n v="8.9"/>
    <n v="9.1"/>
    <n v="9.1999999999999993"/>
    <n v="11.5"/>
    <n v="15.7"/>
    <n v="23.1"/>
    <n v="45.5"/>
    <m/>
    <m/>
    <m/>
    <m/>
    <m/>
    <m/>
    <m/>
    <m/>
    <m/>
    <m/>
    <m/>
    <m/>
    <m/>
    <m/>
    <m/>
    <m/>
    <m/>
  </r>
  <r>
    <x v="2"/>
    <x v="2"/>
    <x v="0"/>
    <x v="0"/>
    <x v="0"/>
    <x v="2"/>
    <x v="0"/>
    <x v="1"/>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1"/>
    <x v="0"/>
    <x v="5"/>
    <x v="1"/>
    <n v="4654"/>
    <n v="2615"/>
    <n v="3225"/>
    <n v="1950"/>
    <n v="2040"/>
    <n v="1493"/>
    <n v="2799"/>
    <n v="3567"/>
    <n v="2850"/>
    <n v="7826"/>
    <n v="9250"/>
    <n v="4879"/>
    <n v="1048"/>
    <n v="3076"/>
    <n v="1855"/>
    <n v="2198"/>
    <n v="1500"/>
    <n v="3024"/>
    <n v="2370"/>
    <n v="1891"/>
    <n v="3477"/>
    <n v="10494"/>
    <n v="5483"/>
    <n v="9216"/>
    <n v="21955"/>
    <n v="5979"/>
    <n v="6722"/>
    <n v="7738"/>
    <n v="42633"/>
    <n v="1654"/>
    <n v="900"/>
    <n v="1500"/>
    <n v="600"/>
    <n v="600"/>
    <n v="600"/>
    <n v="190"/>
    <n v="542"/>
    <n v="683"/>
    <n v="950"/>
    <n v="1450"/>
    <n v="250"/>
    <n v="575"/>
    <n v="1000"/>
    <n v="485"/>
    <n v="465"/>
    <m/>
    <n v="271"/>
    <n v="200"/>
    <n v="655"/>
    <n v="414"/>
    <n v="500"/>
    <n v="530"/>
    <n v="610"/>
    <n v="353"/>
    <m/>
    <n v="1200"/>
    <n v="800"/>
    <n v="342"/>
    <n v="457"/>
    <n v="852"/>
    <n v="465"/>
    <n v="750"/>
    <n v="750"/>
    <n v="750"/>
    <n v="950"/>
    <n v="600"/>
    <n v="500"/>
    <n v="800"/>
    <n v="475"/>
    <n v="1350"/>
    <n v="1500"/>
    <n v="2000"/>
    <n v="2501"/>
    <n v="3250"/>
    <n v="1500"/>
    <n v="2500"/>
    <n v="2000"/>
    <n v="1750"/>
    <n v="2999"/>
    <n v="130"/>
    <m/>
    <n v="1048"/>
    <m/>
    <m/>
    <m/>
    <n v="1500"/>
    <n v="476"/>
    <n v="682"/>
    <n v="218"/>
    <n v="200"/>
    <n v="1225"/>
    <n v="155"/>
    <n v="150"/>
    <n v="325"/>
    <n v="865"/>
    <n v="723"/>
    <n v="610"/>
    <m/>
    <n v="1000"/>
    <m/>
    <n v="300"/>
    <n v="200"/>
    <m/>
    <n v="200"/>
    <n v="1424"/>
    <n v="1400"/>
    <m/>
    <n v="546"/>
    <n v="184"/>
    <n v="1050"/>
    <n v="590"/>
    <n v="625"/>
    <n v="697"/>
    <m/>
    <n v="569"/>
    <m/>
    <n v="157"/>
    <n v="1100"/>
    <n v="2220"/>
    <m/>
    <m/>
    <m/>
    <m/>
    <m/>
    <m/>
    <m/>
    <m/>
    <m/>
    <m/>
    <m/>
    <m/>
    <m/>
    <m/>
    <m/>
    <m/>
    <m/>
  </r>
  <r>
    <x v="2"/>
    <x v="2"/>
    <x v="0"/>
    <x v="0"/>
    <x v="0"/>
    <x v="2"/>
    <x v="0"/>
    <x v="1"/>
    <x v="1"/>
    <x v="0"/>
    <x v="5"/>
    <x v="2"/>
    <n v="4584"/>
    <n v="4686"/>
    <n v="2411"/>
    <n v="2699"/>
    <n v="3318"/>
    <n v="2894"/>
    <n v="2902"/>
    <n v="3368"/>
    <n v="2605"/>
    <n v="3352"/>
    <n v="10774"/>
    <n v="8221"/>
    <n v="1629"/>
    <n v="3296"/>
    <n v="2039"/>
    <n v="1159"/>
    <n v="2304"/>
    <n v="2622"/>
    <n v="2360"/>
    <n v="3062"/>
    <n v="1708"/>
    <n v="11681"/>
    <n v="8911"/>
    <n v="8875"/>
    <n v="22347"/>
    <n v="6964"/>
    <n v="6085"/>
    <n v="7130"/>
    <n v="47097"/>
    <n v="2342"/>
    <n v="532"/>
    <n v="757"/>
    <n v="953"/>
    <n v="573"/>
    <n v="666"/>
    <n v="1301"/>
    <n v="1234"/>
    <n v="912"/>
    <n v="851"/>
    <n v="688"/>
    <n v="487"/>
    <n v="385"/>
    <n v="444"/>
    <n v="449"/>
    <n v="1019"/>
    <n v="787"/>
    <n v="862"/>
    <n v="422"/>
    <n v="447"/>
    <n v="807"/>
    <n v="780"/>
    <n v="852"/>
    <n v="794"/>
    <n v="618"/>
    <n v="630"/>
    <n v="714"/>
    <n v="806"/>
    <n v="717"/>
    <n v="665"/>
    <n v="325"/>
    <n v="337"/>
    <n v="907"/>
    <n v="847"/>
    <n v="952"/>
    <n v="854"/>
    <n v="296"/>
    <n v="724"/>
    <n v="731"/>
    <n v="299"/>
    <n v="749"/>
    <n v="598"/>
    <n v="561"/>
    <n v="1145"/>
    <n v="1160"/>
    <n v="2341"/>
    <n v="4621"/>
    <n v="2652"/>
    <n v="1647"/>
    <n v="2776"/>
    <n v="3152"/>
    <n v="646"/>
    <n v="367"/>
    <n v="466"/>
    <n v="514"/>
    <n v="282"/>
    <n v="787"/>
    <n v="834"/>
    <n v="829"/>
    <n v="414"/>
    <n v="432"/>
    <n v="685"/>
    <n v="776"/>
    <n v="281"/>
    <n v="297"/>
    <n v="219"/>
    <n v="256"/>
    <n v="292"/>
    <n v="392"/>
    <n v="392"/>
    <n v="638"/>
    <n v="469"/>
    <n v="554"/>
    <n v="251"/>
    <n v="573"/>
    <n v="797"/>
    <n v="340"/>
    <n v="912"/>
    <n v="865"/>
    <n v="837"/>
    <n v="338"/>
    <n v="320"/>
    <n v="840"/>
    <n v="370"/>
    <n v="321"/>
    <n v="759"/>
    <n v="772"/>
    <n v="585"/>
    <n v="235"/>
    <n v="289"/>
    <n v="599"/>
    <m/>
    <m/>
    <m/>
    <m/>
    <m/>
    <m/>
    <m/>
    <m/>
    <m/>
    <m/>
    <m/>
    <m/>
    <m/>
    <m/>
    <m/>
    <m/>
  </r>
  <r>
    <x v="2"/>
    <x v="2"/>
    <x v="0"/>
    <x v="0"/>
    <x v="0"/>
    <x v="2"/>
    <x v="0"/>
    <x v="1"/>
    <x v="1"/>
    <x v="0"/>
    <x v="5"/>
    <x v="3"/>
    <n v="4973"/>
    <n v="4209"/>
    <n v="5137"/>
    <n v="4495"/>
    <n v="3279"/>
    <n v="1944"/>
    <n v="2077"/>
    <n v="2461"/>
    <n v="2690"/>
    <n v="7303"/>
    <n v="6397"/>
    <n v="3475"/>
    <n v="3031"/>
    <n v="3092"/>
    <n v="2922"/>
    <n v="4058"/>
    <n v="3449"/>
    <n v="4033"/>
    <n v="4141"/>
    <n v="3319"/>
    <n v="5064"/>
    <n v="5137"/>
    <n v="1944"/>
    <n v="2690"/>
    <n v="3475"/>
    <n v="2922"/>
    <n v="4033"/>
    <n v="5064"/>
    <n v="2922"/>
    <n v="5576"/>
    <n v="5516"/>
    <n v="6252"/>
    <n v="4973"/>
    <n v="5704"/>
    <n v="5726"/>
    <n v="4935"/>
    <n v="4349"/>
    <n v="4209"/>
    <n v="4256"/>
    <n v="4973"/>
    <n v="4870"/>
    <n v="5137"/>
    <n v="5665"/>
    <n v="5746"/>
    <n v="5215"/>
    <n v="4495"/>
    <n v="3884"/>
    <n v="3732"/>
    <n v="3777"/>
    <n v="3479"/>
    <n v="3279"/>
    <n v="2985"/>
    <n v="2840"/>
    <n v="2610"/>
    <n v="1944"/>
    <n v="2353"/>
    <n v="2599"/>
    <n v="2274"/>
    <n v="2077"/>
    <n v="2497"/>
    <n v="2696"/>
    <n v="2632"/>
    <n v="2669"/>
    <n v="2461"/>
    <n v="2586"/>
    <n v="2843"/>
    <n v="2563"/>
    <n v="2690"/>
    <n v="2680"/>
    <n v="3470"/>
    <n v="4386"/>
    <n v="5672"/>
    <n v="7303"/>
    <n v="9348"/>
    <n v="8795"/>
    <n v="7136"/>
    <n v="6397"/>
    <n v="6454"/>
    <n v="6934"/>
    <n v="4057"/>
    <n v="3475"/>
    <n v="3937"/>
    <n v="3826"/>
    <n v="3253"/>
    <n v="3031"/>
    <n v="3766"/>
    <n v="3465"/>
    <n v="3516"/>
    <n v="3266"/>
    <n v="3092"/>
    <n v="3575"/>
    <n v="3090"/>
    <n v="2943"/>
    <n v="2922"/>
    <n v="3628"/>
    <n v="4101"/>
    <n v="4429"/>
    <n v="4058"/>
    <n v="4701"/>
    <n v="4135"/>
    <n v="4005"/>
    <n v="3696"/>
    <n v="3449"/>
    <n v="3107"/>
    <n v="3806"/>
    <n v="4874"/>
    <n v="4033"/>
    <n v="3758"/>
    <n v="3160"/>
    <n v="3854"/>
    <n v="4141"/>
    <n v="3761"/>
    <n v="4433"/>
    <n v="4154"/>
    <n v="3907"/>
    <n v="3319"/>
    <n v="3236"/>
    <n v="3644"/>
    <n v="6055"/>
    <n v="5064"/>
    <m/>
    <m/>
    <m/>
    <m/>
    <m/>
    <m/>
    <m/>
    <m/>
    <m/>
    <m/>
    <m/>
    <m/>
    <m/>
    <m/>
    <m/>
    <m/>
  </r>
  <r>
    <x v="2"/>
    <x v="2"/>
    <x v="0"/>
    <x v="0"/>
    <x v="0"/>
    <x v="2"/>
    <x v="0"/>
    <x v="1"/>
    <x v="1"/>
    <x v="0"/>
    <x v="5"/>
    <x v="4"/>
    <n v="5.3"/>
    <n v="7.4"/>
    <n v="7.2"/>
    <n v="6.8"/>
    <n v="4.5"/>
    <n v="3"/>
    <n v="3.1"/>
    <n v="4.2"/>
    <n v="4"/>
    <n v="2.9"/>
    <n v="3.7"/>
    <n v="7.2"/>
    <n v="4.5999999999999996"/>
    <n v="6.8"/>
    <n v="9.4"/>
    <n v="8.8000000000000007"/>
    <n v="4.9000000000000004"/>
    <n v="6.3"/>
    <n v="6.8"/>
    <n v="9.6999999999999993"/>
    <m/>
    <n v="7.2"/>
    <n v="3"/>
    <n v="4"/>
    <n v="7.2"/>
    <n v="9.4"/>
    <n v="6.3"/>
    <m/>
    <n v="9.4"/>
    <n v="8"/>
    <n v="6.5"/>
    <n v="6.6"/>
    <n v="5.3"/>
    <n v="5.7"/>
    <n v="5.7"/>
    <n v="5.9"/>
    <n v="6.5"/>
    <n v="7.4"/>
    <n v="8.6999999999999993"/>
    <n v="8.9"/>
    <n v="7.9"/>
    <n v="7.2"/>
    <n v="8"/>
    <n v="8.1"/>
    <n v="7.8"/>
    <n v="6.8"/>
    <n v="5.9"/>
    <n v="5.0999999999999996"/>
    <n v="4.9000000000000004"/>
    <n v="4.7"/>
    <n v="4.5"/>
    <n v="4.2"/>
    <n v="4.0999999999999996"/>
    <n v="3.7"/>
    <n v="3"/>
    <n v="4.0999999999999996"/>
    <n v="4.4000000000000004"/>
    <n v="3.7"/>
    <n v="3.1"/>
    <n v="3.2"/>
    <n v="3.5"/>
    <n v="3.6"/>
    <n v="3.8"/>
    <n v="4.2"/>
    <n v="4.5999999999999996"/>
    <n v="4.5999999999999996"/>
    <n v="4.4000000000000004"/>
    <n v="4"/>
    <n v="3.2"/>
    <n v="3"/>
    <n v="2.2000000000000002"/>
    <n v="2.4"/>
    <n v="2.9"/>
    <n v="3.3"/>
    <n v="3"/>
    <n v="3.3"/>
    <n v="3.7"/>
    <n v="4.4000000000000004"/>
    <n v="6.7"/>
    <n v="8.9"/>
    <n v="7.2"/>
    <n v="6.8"/>
    <n v="5.9"/>
    <n v="5.2"/>
    <n v="4.5999999999999996"/>
    <n v="5.9"/>
    <n v="5.5"/>
    <n v="6.8"/>
    <n v="6.6"/>
    <n v="6.8"/>
    <n v="9.8000000000000007"/>
    <n v="11.5"/>
    <n v="10.1"/>
    <n v="9.4"/>
    <n v="9.1999999999999993"/>
    <n v="9.4"/>
    <n v="9.1"/>
    <n v="8.8000000000000007"/>
    <n v="9.5"/>
    <n v="7.8"/>
    <n v="8"/>
    <n v="6.4"/>
    <n v="4.9000000000000004"/>
    <n v="4.0999999999999996"/>
    <n v="5.8"/>
    <n v="7.4"/>
    <n v="6.3"/>
    <n v="6.9"/>
    <n v="7.2"/>
    <n v="7.4"/>
    <n v="6.8"/>
    <n v="6.7"/>
    <n v="8.3000000000000007"/>
    <n v="7.9"/>
    <n v="7.9"/>
    <n v="9.6999999999999993"/>
    <n v="14.4"/>
    <n v="20.5"/>
    <n v="50.5"/>
    <m/>
    <m/>
    <m/>
    <m/>
    <m/>
    <m/>
    <m/>
    <m/>
    <m/>
    <m/>
    <m/>
    <m/>
    <m/>
    <m/>
    <m/>
    <m/>
    <m/>
  </r>
  <r>
    <x v="3"/>
    <x v="3"/>
    <x v="0"/>
    <x v="1"/>
    <x v="1"/>
    <x v="3"/>
    <x v="0"/>
    <x v="2"/>
    <x v="1"/>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1"/>
    <x v="0"/>
    <x v="0"/>
    <x v="1"/>
    <m/>
    <m/>
    <m/>
    <n v="1600"/>
    <n v="2000"/>
    <n v="1600"/>
    <n v="2512"/>
    <n v="3306"/>
    <n v="2321"/>
    <n v="2600"/>
    <n v="2182"/>
    <n v="573"/>
    <m/>
    <m/>
    <m/>
    <m/>
    <m/>
    <m/>
    <m/>
    <m/>
    <m/>
    <m/>
    <n v="5200"/>
    <n v="8139"/>
    <n v="5355"/>
    <m/>
    <m/>
    <m/>
    <n v="18694"/>
    <m/>
    <m/>
    <m/>
    <m/>
    <m/>
    <m/>
    <m/>
    <m/>
    <m/>
    <m/>
    <m/>
    <m/>
    <m/>
    <n v="400"/>
    <n v="400"/>
    <n v="400"/>
    <n v="400"/>
    <n v="400"/>
    <n v="400"/>
    <n v="400"/>
    <n v="400"/>
    <n v="400"/>
    <n v="400"/>
    <n v="400"/>
    <n v="400"/>
    <n v="400"/>
    <n v="807"/>
    <n v="687"/>
    <n v="478"/>
    <n v="540"/>
    <n v="720"/>
    <n v="548"/>
    <n v="860"/>
    <n v="584"/>
    <n v="594"/>
    <n v="553"/>
    <n v="530"/>
    <n v="796"/>
    <n v="442"/>
    <n v="414"/>
    <n v="570"/>
    <n v="648"/>
    <n v="580"/>
    <n v="388"/>
    <n v="388"/>
    <n v="488"/>
    <n v="733"/>
    <n v="573"/>
    <n v="573"/>
    <m/>
    <m/>
    <m/>
    <m/>
    <m/>
    <m/>
    <m/>
    <m/>
    <m/>
    <m/>
    <m/>
    <m/>
    <m/>
    <m/>
    <m/>
    <m/>
    <m/>
    <m/>
    <m/>
    <m/>
    <m/>
    <m/>
    <m/>
    <m/>
    <m/>
    <m/>
    <m/>
    <m/>
    <m/>
    <m/>
    <m/>
    <m/>
    <m/>
    <m/>
    <m/>
    <m/>
    <m/>
    <m/>
    <m/>
    <m/>
    <m/>
    <m/>
    <m/>
    <m/>
    <m/>
    <m/>
    <m/>
    <m/>
    <m/>
    <m/>
    <m/>
    <m/>
    <m/>
    <m/>
    <m/>
    <m/>
    <m/>
    <m/>
  </r>
  <r>
    <x v="3"/>
    <x v="3"/>
    <x v="0"/>
    <x v="1"/>
    <x v="1"/>
    <x v="3"/>
    <x v="0"/>
    <x v="2"/>
    <x v="1"/>
    <x v="0"/>
    <x v="0"/>
    <x v="2"/>
    <m/>
    <m/>
    <m/>
    <n v="1600"/>
    <n v="2000"/>
    <n v="1600"/>
    <n v="2512"/>
    <n v="3306"/>
    <n v="2321"/>
    <n v="2600"/>
    <n v="2182"/>
    <n v="2449"/>
    <n v="419"/>
    <m/>
    <m/>
    <m/>
    <m/>
    <m/>
    <m/>
    <m/>
    <m/>
    <m/>
    <n v="5200"/>
    <n v="8139"/>
    <n v="7231"/>
    <n v="419"/>
    <m/>
    <m/>
    <n v="20989"/>
    <m/>
    <m/>
    <m/>
    <m/>
    <m/>
    <m/>
    <m/>
    <m/>
    <m/>
    <m/>
    <m/>
    <m/>
    <m/>
    <n v="400"/>
    <n v="400"/>
    <n v="400"/>
    <n v="400"/>
    <n v="400"/>
    <n v="400"/>
    <n v="400"/>
    <n v="400"/>
    <n v="400"/>
    <n v="400"/>
    <n v="400"/>
    <n v="400"/>
    <n v="400"/>
    <n v="807"/>
    <n v="687"/>
    <n v="478"/>
    <n v="540"/>
    <n v="720"/>
    <n v="548"/>
    <n v="860"/>
    <n v="584"/>
    <n v="594"/>
    <n v="553"/>
    <n v="530"/>
    <n v="796"/>
    <n v="442"/>
    <n v="414"/>
    <n v="570"/>
    <n v="648"/>
    <n v="580"/>
    <n v="388"/>
    <n v="388"/>
    <n v="488"/>
    <n v="733"/>
    <n v="573"/>
    <n v="573"/>
    <n v="570"/>
    <n v="651"/>
    <n v="655"/>
    <n v="265"/>
    <n v="154"/>
    <m/>
    <m/>
    <m/>
    <m/>
    <m/>
    <m/>
    <m/>
    <m/>
    <m/>
    <m/>
    <m/>
    <m/>
    <m/>
    <m/>
    <m/>
    <m/>
    <m/>
    <m/>
    <m/>
    <m/>
    <m/>
    <m/>
    <m/>
    <m/>
    <m/>
    <m/>
    <m/>
    <m/>
    <m/>
    <m/>
    <m/>
    <m/>
    <m/>
    <m/>
    <m/>
    <m/>
    <m/>
    <m/>
    <m/>
    <m/>
    <m/>
    <m/>
    <m/>
    <m/>
    <m/>
    <m/>
    <m/>
    <m/>
    <m/>
    <m/>
    <m/>
    <m/>
    <m/>
  </r>
  <r>
    <x v="3"/>
    <x v="3"/>
    <x v="0"/>
    <x v="1"/>
    <x v="1"/>
    <x v="3"/>
    <x v="0"/>
    <x v="2"/>
    <x v="1"/>
    <x v="0"/>
    <x v="0"/>
    <x v="3"/>
    <m/>
    <m/>
    <m/>
    <n v="2296"/>
    <n v="2296"/>
    <n v="2296"/>
    <n v="2296"/>
    <n v="2296"/>
    <n v="2296"/>
    <n v="2295"/>
    <n v="2295"/>
    <n v="419"/>
    <m/>
    <m/>
    <m/>
    <m/>
    <m/>
    <m/>
    <m/>
    <m/>
    <m/>
    <m/>
    <n v="2296"/>
    <n v="2296"/>
    <n v="419"/>
    <m/>
    <m/>
    <m/>
    <m/>
    <m/>
    <m/>
    <m/>
    <m/>
    <m/>
    <m/>
    <m/>
    <m/>
    <m/>
    <m/>
    <m/>
    <m/>
    <m/>
    <n v="2296"/>
    <n v="2296"/>
    <n v="2296"/>
    <n v="2296"/>
    <n v="2296"/>
    <n v="2296"/>
    <n v="2296"/>
    <n v="2296"/>
    <n v="2296"/>
    <n v="2296"/>
    <n v="2296"/>
    <n v="2296"/>
    <n v="2296"/>
    <n v="2296"/>
    <n v="2296"/>
    <n v="2296"/>
    <n v="2296"/>
    <n v="2297"/>
    <n v="2297"/>
    <n v="2296"/>
    <n v="2297"/>
    <n v="2296"/>
    <n v="2297"/>
    <n v="2296"/>
    <n v="2296"/>
    <n v="2296"/>
    <n v="2296"/>
    <n v="2296"/>
    <n v="2296"/>
    <n v="2295"/>
    <n v="2295"/>
    <n v="2295"/>
    <n v="2295"/>
    <n v="2295"/>
    <n v="2295"/>
    <n v="2295"/>
    <n v="1725"/>
    <n v="1074"/>
    <n v="419"/>
    <n v="154"/>
    <m/>
    <m/>
    <m/>
    <m/>
    <m/>
    <m/>
    <m/>
    <m/>
    <m/>
    <m/>
    <m/>
    <m/>
    <m/>
    <m/>
    <m/>
    <m/>
    <m/>
    <m/>
    <m/>
    <m/>
    <m/>
    <m/>
    <m/>
    <m/>
    <m/>
    <m/>
    <m/>
    <m/>
    <m/>
    <m/>
    <m/>
    <m/>
    <m/>
    <m/>
    <m/>
    <m/>
    <m/>
    <m/>
    <m/>
    <m/>
    <m/>
    <m/>
    <m/>
    <m/>
    <m/>
    <m/>
    <m/>
    <m/>
    <m/>
    <m/>
    <m/>
    <m/>
    <m/>
    <m/>
  </r>
  <r>
    <x v="3"/>
    <x v="3"/>
    <x v="0"/>
    <x v="1"/>
    <x v="1"/>
    <x v="3"/>
    <x v="0"/>
    <x v="2"/>
    <x v="1"/>
    <x v="0"/>
    <x v="0"/>
    <x v="4"/>
    <m/>
    <m/>
    <m/>
    <n v="5.7"/>
    <n v="4.8"/>
    <n v="3.6"/>
    <n v="3.5"/>
    <n v="4.2"/>
    <n v="4.4000000000000004"/>
    <n v="4.2"/>
    <n v="4.2"/>
    <n v="5"/>
    <m/>
    <m/>
    <m/>
    <m/>
    <m/>
    <m/>
    <m/>
    <m/>
    <m/>
    <m/>
    <n v="3.6"/>
    <n v="4.4000000000000004"/>
    <n v="5"/>
    <m/>
    <m/>
    <m/>
    <m/>
    <m/>
    <m/>
    <m/>
    <m/>
    <m/>
    <m/>
    <m/>
    <m/>
    <m/>
    <m/>
    <m/>
    <m/>
    <m/>
    <n v="5.7"/>
    <n v="5.7"/>
    <n v="5.7"/>
    <n v="5.7"/>
    <n v="5.7"/>
    <n v="5.7"/>
    <n v="5.7"/>
    <n v="5.7"/>
    <n v="4.8"/>
    <n v="4.3"/>
    <n v="4.0999999999999996"/>
    <n v="3.9"/>
    <n v="3.6"/>
    <n v="3.9"/>
    <n v="3.6"/>
    <n v="3.5"/>
    <n v="3.5"/>
    <n v="3.7"/>
    <n v="3.7"/>
    <n v="3.8"/>
    <n v="3.9"/>
    <n v="4.2"/>
    <n v="4.2"/>
    <n v="4"/>
    <n v="4.3"/>
    <n v="4.4000000000000004"/>
    <n v="4.5"/>
    <n v="4.5999999999999996"/>
    <n v="4.5"/>
    <n v="4.5"/>
    <n v="4.2"/>
    <n v="3.9"/>
    <n v="3.7"/>
    <n v="3.8"/>
    <n v="4.2"/>
    <n v="5"/>
    <n v="5"/>
    <n v="5"/>
    <n v="5"/>
    <n v="5"/>
    <m/>
    <m/>
    <m/>
    <m/>
    <m/>
    <m/>
    <m/>
    <m/>
    <m/>
    <m/>
    <m/>
    <m/>
    <m/>
    <m/>
    <m/>
    <m/>
    <m/>
    <m/>
    <m/>
    <m/>
    <m/>
    <m/>
    <m/>
    <m/>
    <m/>
    <m/>
    <m/>
    <m/>
    <m/>
    <m/>
    <m/>
    <m/>
    <m/>
    <m/>
    <m/>
    <m/>
    <m/>
    <m/>
    <m/>
    <m/>
    <m/>
    <m/>
    <m/>
    <m/>
    <m/>
    <m/>
    <m/>
    <m/>
    <m/>
    <m/>
    <m/>
    <m/>
    <m/>
    <m/>
  </r>
  <r>
    <x v="3"/>
    <x v="3"/>
    <x v="0"/>
    <x v="1"/>
    <x v="1"/>
    <x v="3"/>
    <x v="0"/>
    <x v="2"/>
    <x v="1"/>
    <x v="0"/>
    <x v="1"/>
    <x v="5"/>
    <n v="1772"/>
    <n v="3163"/>
    <n v="3580"/>
    <n v="1930"/>
    <n v="485"/>
    <n v="2035"/>
    <n v="2812"/>
    <n v="1944"/>
    <n v="2067"/>
    <n v="2959"/>
    <n v="317"/>
    <m/>
    <m/>
    <m/>
    <m/>
    <m/>
    <m/>
    <m/>
    <m/>
    <m/>
    <m/>
    <n v="8515"/>
    <n v="4450"/>
    <n v="6823"/>
    <n v="3276"/>
    <m/>
    <m/>
    <m/>
    <n v="14549"/>
    <n v="500"/>
    <m/>
    <n v="772"/>
    <n v="500"/>
    <n v="512"/>
    <m/>
    <m/>
    <n v="1828"/>
    <n v="823"/>
    <n v="238"/>
    <n v="842"/>
    <n v="2500"/>
    <m/>
    <m/>
    <m/>
    <m/>
    <n v="1930"/>
    <n v="399"/>
    <n v="86"/>
    <m/>
    <m/>
    <m/>
    <n v="890"/>
    <n v="144"/>
    <n v="542"/>
    <n v="459"/>
    <n v="947"/>
    <n v="580"/>
    <n v="617"/>
    <n v="668"/>
    <n v="648"/>
    <n v="358"/>
    <n v="260"/>
    <n v="238"/>
    <n v="440"/>
    <n v="549"/>
    <n v="488"/>
    <n v="476"/>
    <n v="554"/>
    <n v="5"/>
    <n v="1132"/>
    <n v="1640"/>
    <n v="75"/>
    <n v="107"/>
    <n v="317"/>
    <m/>
    <m/>
    <m/>
    <m/>
    <m/>
    <m/>
    <m/>
    <m/>
    <m/>
    <m/>
    <m/>
    <m/>
    <m/>
    <m/>
    <m/>
    <m/>
    <m/>
    <m/>
    <m/>
    <m/>
    <m/>
    <m/>
    <m/>
    <m/>
    <m/>
    <m/>
    <m/>
    <m/>
    <m/>
    <m/>
    <m/>
    <m/>
    <m/>
    <m/>
    <m/>
    <m/>
    <m/>
    <m/>
    <m/>
    <m/>
    <m/>
    <m/>
    <m/>
    <m/>
    <m/>
    <m/>
    <m/>
    <m/>
    <m/>
    <m/>
    <m/>
    <m/>
    <m/>
    <m/>
    <m/>
    <m/>
    <m/>
    <m/>
    <m/>
    <m/>
    <m/>
    <m/>
  </r>
  <r>
    <x v="3"/>
    <x v="3"/>
    <x v="0"/>
    <x v="1"/>
    <x v="1"/>
    <x v="3"/>
    <x v="0"/>
    <x v="2"/>
    <x v="1"/>
    <x v="0"/>
    <x v="1"/>
    <x v="1"/>
    <n v="1772"/>
    <n v="3163"/>
    <n v="3580"/>
    <n v="1930"/>
    <n v="485"/>
    <n v="2035"/>
    <n v="2812"/>
    <n v="1944"/>
    <n v="2067"/>
    <n v="2959"/>
    <n v="317"/>
    <m/>
    <m/>
    <m/>
    <m/>
    <m/>
    <m/>
    <m/>
    <m/>
    <m/>
    <m/>
    <n v="8515"/>
    <n v="4450"/>
    <n v="6823"/>
    <n v="3276"/>
    <m/>
    <m/>
    <m/>
    <n v="14549"/>
    <n v="500"/>
    <m/>
    <n v="772"/>
    <n v="500"/>
    <n v="512"/>
    <m/>
    <m/>
    <n v="1828"/>
    <n v="823"/>
    <n v="238"/>
    <n v="842"/>
    <n v="2500"/>
    <m/>
    <m/>
    <m/>
    <m/>
    <n v="1930"/>
    <n v="399"/>
    <n v="86"/>
    <m/>
    <m/>
    <m/>
    <n v="890"/>
    <n v="144"/>
    <n v="542"/>
    <n v="459"/>
    <n v="947"/>
    <n v="580"/>
    <n v="617"/>
    <n v="668"/>
    <n v="648"/>
    <n v="358"/>
    <n v="260"/>
    <n v="238"/>
    <n v="440"/>
    <n v="549"/>
    <n v="488"/>
    <n v="476"/>
    <n v="554"/>
    <n v="5"/>
    <n v="1132"/>
    <n v="1640"/>
    <n v="75"/>
    <n v="107"/>
    <n v="317"/>
    <m/>
    <m/>
    <m/>
    <m/>
    <m/>
    <m/>
    <m/>
    <m/>
    <m/>
    <m/>
    <m/>
    <m/>
    <m/>
    <m/>
    <m/>
    <m/>
    <m/>
    <m/>
    <m/>
    <m/>
    <m/>
    <m/>
    <m/>
    <m/>
    <m/>
    <m/>
    <m/>
    <m/>
    <m/>
    <m/>
    <m/>
    <m/>
    <m/>
    <m/>
    <m/>
    <m/>
    <m/>
    <m/>
    <m/>
    <m/>
    <m/>
    <m/>
    <m/>
    <m/>
    <m/>
    <m/>
    <m/>
    <m/>
    <m/>
    <m/>
    <m/>
    <m/>
    <m/>
    <m/>
    <m/>
    <m/>
    <m/>
    <m/>
    <m/>
    <m/>
    <m/>
    <m/>
  </r>
  <r>
    <x v="3"/>
    <x v="3"/>
    <x v="0"/>
    <x v="1"/>
    <x v="1"/>
    <x v="3"/>
    <x v="0"/>
    <x v="2"/>
    <x v="1"/>
    <x v="0"/>
    <x v="1"/>
    <x v="2"/>
    <n v="2839"/>
    <n v="2877"/>
    <n v="2361"/>
    <n v="2241"/>
    <n v="2845"/>
    <n v="2068"/>
    <n v="2185"/>
    <n v="2416"/>
    <n v="1848"/>
    <n v="2203"/>
    <n v="1970"/>
    <n v="2062"/>
    <n v="1059"/>
    <n v="390"/>
    <n v="100"/>
    <m/>
    <m/>
    <m/>
    <m/>
    <m/>
    <m/>
    <n v="8077"/>
    <n v="7154"/>
    <n v="6449"/>
    <n v="6235"/>
    <n v="1549"/>
    <m/>
    <m/>
    <n v="21387"/>
    <n v="699"/>
    <n v="726"/>
    <n v="743"/>
    <n v="671"/>
    <n v="551"/>
    <n v="562"/>
    <n v="534"/>
    <n v="593"/>
    <n v="637"/>
    <n v="558"/>
    <n v="556"/>
    <n v="634"/>
    <n v="613"/>
    <n v="672"/>
    <n v="496"/>
    <n v="504"/>
    <n v="569"/>
    <n v="559"/>
    <n v="549"/>
    <n v="552"/>
    <n v="596"/>
    <n v="589"/>
    <n v="472"/>
    <n v="528"/>
    <n v="527"/>
    <n v="541"/>
    <n v="547"/>
    <n v="509"/>
    <n v="552"/>
    <n v="577"/>
    <n v="468"/>
    <n v="507"/>
    <n v="552"/>
    <n v="419"/>
    <n v="470"/>
    <n v="457"/>
    <n v="462"/>
    <n v="462"/>
    <n v="467"/>
    <n v="449"/>
    <n v="404"/>
    <n v="423"/>
    <n v="448"/>
    <n v="479"/>
    <n v="514"/>
    <n v="387"/>
    <n v="437"/>
    <n v="632"/>
    <n v="551"/>
    <n v="511"/>
    <n v="566"/>
    <n v="434"/>
    <n v="339"/>
    <n v="200"/>
    <n v="190"/>
    <n v="180"/>
    <n v="150"/>
    <n v="140"/>
    <n v="100"/>
    <n v="100"/>
    <n v="50"/>
    <n v="50"/>
    <n v="50"/>
    <m/>
    <m/>
    <m/>
    <m/>
    <m/>
    <m/>
    <m/>
    <m/>
    <m/>
    <m/>
    <m/>
    <m/>
    <m/>
    <m/>
    <m/>
    <m/>
    <m/>
    <m/>
    <m/>
    <m/>
    <m/>
    <m/>
    <m/>
    <m/>
    <m/>
    <m/>
    <m/>
    <m/>
    <m/>
    <m/>
    <m/>
    <m/>
    <m/>
    <m/>
    <m/>
    <m/>
    <m/>
    <m/>
    <m/>
    <m/>
    <m/>
    <m/>
    <m/>
    <m/>
  </r>
  <r>
    <x v="3"/>
    <x v="3"/>
    <x v="0"/>
    <x v="1"/>
    <x v="1"/>
    <x v="3"/>
    <x v="0"/>
    <x v="2"/>
    <x v="1"/>
    <x v="0"/>
    <x v="1"/>
    <x v="3"/>
    <n v="3230"/>
    <n v="3661"/>
    <n v="5181"/>
    <n v="5090"/>
    <n v="2977"/>
    <n v="3113"/>
    <n v="3943"/>
    <n v="3662"/>
    <n v="3792"/>
    <n v="4506"/>
    <n v="3147"/>
    <n v="1276"/>
    <n v="284"/>
    <n v="-106"/>
    <n v="-206"/>
    <n v="-206"/>
    <n v="-206"/>
    <n v="-206"/>
    <n v="-206"/>
    <n v="-206"/>
    <n v="-206"/>
    <n v="5181"/>
    <n v="3113"/>
    <n v="3792"/>
    <n v="1276"/>
    <n v="-206"/>
    <n v="-206"/>
    <n v="-206"/>
    <n v="-206"/>
    <n v="3836"/>
    <n v="3218"/>
    <n v="3173"/>
    <n v="3230"/>
    <n v="3226"/>
    <n v="2717"/>
    <n v="2233"/>
    <n v="3536"/>
    <n v="3661"/>
    <n v="3482"/>
    <n v="3815"/>
    <n v="5740"/>
    <n v="5181"/>
    <n v="4564"/>
    <n v="4106"/>
    <n v="3668"/>
    <n v="5090"/>
    <n v="4922"/>
    <n v="4549"/>
    <n v="4046"/>
    <n v="3523"/>
    <n v="2977"/>
    <n v="3101"/>
    <n v="3103"/>
    <n v="2998"/>
    <n v="3113"/>
    <n v="3195"/>
    <n v="3615"/>
    <n v="3556"/>
    <n v="3943"/>
    <n v="4163"/>
    <n v="4043"/>
    <n v="3796"/>
    <n v="3664"/>
    <n v="3662"/>
    <n v="3731"/>
    <n v="3718"/>
    <n v="3671"/>
    <n v="3792"/>
    <n v="3399"/>
    <n v="4207"/>
    <n v="5457"/>
    <n v="4925"/>
    <n v="4506"/>
    <n v="4355"/>
    <n v="4037"/>
    <n v="3698"/>
    <n v="3147"/>
    <n v="2629"/>
    <n v="2125"/>
    <n v="1636"/>
    <n v="1276"/>
    <n v="1004"/>
    <n v="804"/>
    <n v="614"/>
    <n v="434"/>
    <n v="284"/>
    <n v="144"/>
    <n v="44"/>
    <n v="-56"/>
    <n v="-106"/>
    <n v="-156"/>
    <n v="-206"/>
    <n v="-206"/>
    <n v="-206"/>
    <n v="-206"/>
    <n v="-206"/>
    <n v="-206"/>
    <n v="-206"/>
    <n v="-206"/>
    <n v="-206"/>
    <n v="-206"/>
    <n v="-206"/>
    <n v="-206"/>
    <n v="-206"/>
    <n v="-206"/>
    <n v="-206"/>
    <n v="-206"/>
    <n v="-206"/>
    <n v="-206"/>
    <n v="-206"/>
    <n v="-206"/>
    <n v="-206"/>
    <n v="-206"/>
    <n v="-206"/>
    <n v="-206"/>
    <n v="-206"/>
    <n v="-206"/>
    <n v="-206"/>
    <n v="-206"/>
    <n v="-206"/>
    <m/>
    <m/>
    <m/>
    <m/>
    <m/>
    <m/>
    <m/>
    <m/>
    <m/>
    <m/>
    <m/>
    <m/>
    <m/>
    <m/>
    <m/>
    <m/>
  </r>
  <r>
    <x v="3"/>
    <x v="3"/>
    <x v="0"/>
    <x v="1"/>
    <x v="1"/>
    <x v="3"/>
    <x v="0"/>
    <x v="2"/>
    <x v="1"/>
    <x v="0"/>
    <x v="1"/>
    <x v="4"/>
    <n v="5.6"/>
    <n v="6"/>
    <n v="9.3000000000000007"/>
    <n v="8.9"/>
    <n v="5.7"/>
    <n v="5.9"/>
    <n v="8.1999999999999993"/>
    <n v="8"/>
    <n v="8.6"/>
    <n v="8.9"/>
    <n v="6.6"/>
    <n v="6"/>
    <n v="3.2"/>
    <n v="-5.3"/>
    <m/>
    <m/>
    <m/>
    <m/>
    <m/>
    <m/>
    <m/>
    <n v="9.3000000000000007"/>
    <n v="5.9"/>
    <n v="8.6"/>
    <n v="6"/>
    <m/>
    <m/>
    <m/>
    <m/>
    <n v="5.9"/>
    <n v="5.3"/>
    <n v="5.5"/>
    <n v="5.6"/>
    <n v="5.6"/>
    <n v="4.7"/>
    <n v="3.7"/>
    <n v="5.9"/>
    <n v="6"/>
    <n v="5.9"/>
    <n v="6.5"/>
    <n v="10.1"/>
    <n v="9.3000000000000007"/>
    <n v="8.5"/>
    <n v="7.5"/>
    <n v="6.5"/>
    <n v="8.9"/>
    <n v="8.9"/>
    <n v="8.3000000000000007"/>
    <n v="7.5"/>
    <n v="6.6"/>
    <n v="5.7"/>
    <n v="5.8"/>
    <n v="5.8"/>
    <n v="5.5"/>
    <n v="5.9"/>
    <n v="6.1"/>
    <n v="6.8"/>
    <n v="7"/>
    <n v="8.1999999999999993"/>
    <n v="8.6999999999999993"/>
    <n v="8.6"/>
    <n v="8.4"/>
    <n v="7.9"/>
    <n v="8"/>
    <n v="8.3000000000000007"/>
    <n v="8.4"/>
    <n v="8.4"/>
    <n v="8.6"/>
    <n v="7.5"/>
    <n v="9.3000000000000007"/>
    <n v="12"/>
    <n v="10.1"/>
    <n v="8.9"/>
    <n v="8.6"/>
    <n v="7.5"/>
    <n v="6.9"/>
    <n v="6.6"/>
    <n v="6.4"/>
    <n v="6.1"/>
    <n v="6.1"/>
    <n v="6"/>
    <n v="5.8"/>
    <n v="5.3"/>
    <n v="4.5999999999999996"/>
    <n v="4"/>
    <n v="3.2"/>
    <n v="2.1"/>
    <n v="0.9"/>
    <n v="-1.9"/>
    <n v="-5.3"/>
    <n v="-15.6"/>
    <m/>
    <m/>
    <m/>
    <m/>
    <m/>
    <m/>
    <m/>
    <m/>
    <m/>
    <m/>
    <m/>
    <m/>
    <m/>
    <m/>
    <m/>
    <m/>
    <m/>
    <m/>
    <m/>
    <m/>
    <m/>
    <m/>
    <m/>
    <m/>
    <m/>
    <m/>
    <m/>
    <m/>
    <m/>
    <m/>
    <m/>
    <m/>
    <m/>
    <m/>
    <m/>
    <m/>
    <m/>
    <m/>
    <m/>
    <m/>
    <m/>
    <m/>
    <m/>
    <m/>
    <m/>
  </r>
  <r>
    <x v="3"/>
    <x v="3"/>
    <x v="0"/>
    <x v="1"/>
    <x v="1"/>
    <x v="3"/>
    <x v="0"/>
    <x v="2"/>
    <x v="1"/>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1"/>
    <x v="0"/>
    <x v="2"/>
    <x v="1"/>
    <n v="1772"/>
    <n v="3163"/>
    <n v="3580"/>
    <n v="1930"/>
    <n v="485"/>
    <n v="2035"/>
    <n v="2812"/>
    <n v="1944"/>
    <n v="2067"/>
    <n v="2959"/>
    <n v="317"/>
    <m/>
    <m/>
    <m/>
    <m/>
    <m/>
    <m/>
    <m/>
    <m/>
    <m/>
    <m/>
    <n v="8515"/>
    <n v="4450"/>
    <n v="6823"/>
    <n v="3276"/>
    <m/>
    <m/>
    <m/>
    <n v="14549"/>
    <n v="500"/>
    <m/>
    <n v="772"/>
    <n v="500"/>
    <n v="512"/>
    <m/>
    <m/>
    <n v="1828"/>
    <n v="823"/>
    <n v="238"/>
    <n v="842"/>
    <n v="2500"/>
    <m/>
    <m/>
    <m/>
    <m/>
    <n v="1930"/>
    <n v="399"/>
    <n v="86"/>
    <m/>
    <m/>
    <m/>
    <n v="890"/>
    <n v="144"/>
    <n v="542"/>
    <n v="459"/>
    <n v="947"/>
    <n v="580"/>
    <n v="617"/>
    <n v="668"/>
    <n v="648"/>
    <n v="358"/>
    <n v="260"/>
    <n v="238"/>
    <n v="440"/>
    <n v="549"/>
    <n v="488"/>
    <n v="476"/>
    <n v="554"/>
    <n v="5"/>
    <n v="1132"/>
    <n v="1640"/>
    <n v="75"/>
    <n v="107"/>
    <n v="317"/>
    <m/>
    <m/>
    <m/>
    <m/>
    <m/>
    <m/>
    <m/>
    <m/>
    <m/>
    <m/>
    <m/>
    <m/>
    <m/>
    <m/>
    <m/>
    <m/>
    <m/>
    <m/>
    <m/>
    <m/>
    <m/>
    <m/>
    <m/>
    <m/>
    <m/>
    <m/>
    <m/>
    <m/>
    <m/>
    <m/>
    <m/>
    <m/>
    <m/>
    <m/>
    <m/>
    <m/>
    <m/>
    <m/>
    <m/>
    <m/>
    <m/>
    <m/>
    <m/>
    <m/>
    <m/>
    <m/>
    <m/>
    <m/>
    <m/>
    <m/>
    <m/>
    <m/>
    <m/>
    <m/>
    <m/>
    <m/>
    <m/>
    <m/>
    <m/>
    <m/>
    <m/>
    <m/>
  </r>
  <r>
    <x v="3"/>
    <x v="3"/>
    <x v="0"/>
    <x v="1"/>
    <x v="1"/>
    <x v="3"/>
    <x v="0"/>
    <x v="2"/>
    <x v="1"/>
    <x v="0"/>
    <x v="2"/>
    <x v="2"/>
    <n v="2839"/>
    <n v="2877"/>
    <n v="2361"/>
    <n v="2241"/>
    <n v="2845"/>
    <n v="2068"/>
    <n v="2185"/>
    <n v="2416"/>
    <n v="1848"/>
    <n v="2203"/>
    <n v="2061"/>
    <n v="2286"/>
    <n v="689"/>
    <m/>
    <m/>
    <m/>
    <m/>
    <m/>
    <m/>
    <m/>
    <m/>
    <n v="8077"/>
    <n v="7154"/>
    <n v="6449"/>
    <n v="6550"/>
    <n v="689"/>
    <m/>
    <m/>
    <n v="20842"/>
    <n v="699"/>
    <n v="726"/>
    <n v="743"/>
    <n v="671"/>
    <n v="551"/>
    <n v="562"/>
    <n v="534"/>
    <n v="593"/>
    <n v="637"/>
    <n v="558"/>
    <n v="556"/>
    <n v="634"/>
    <n v="613"/>
    <n v="672"/>
    <n v="496"/>
    <n v="504"/>
    <n v="569"/>
    <n v="559"/>
    <n v="549"/>
    <n v="552"/>
    <n v="596"/>
    <n v="589"/>
    <n v="472"/>
    <n v="528"/>
    <n v="527"/>
    <n v="541"/>
    <n v="547"/>
    <n v="509"/>
    <n v="552"/>
    <n v="577"/>
    <n v="468"/>
    <n v="507"/>
    <n v="552"/>
    <n v="419"/>
    <n v="470"/>
    <n v="457"/>
    <n v="462"/>
    <n v="462"/>
    <n v="467"/>
    <n v="449"/>
    <n v="404"/>
    <n v="423"/>
    <n v="448"/>
    <n v="479"/>
    <n v="514"/>
    <n v="387"/>
    <n v="437"/>
    <n v="723"/>
    <n v="749"/>
    <n v="734"/>
    <n v="523"/>
    <n v="280"/>
    <n v="300"/>
    <n v="300"/>
    <n v="89"/>
    <m/>
    <m/>
    <m/>
    <m/>
    <m/>
    <m/>
    <m/>
    <m/>
    <m/>
    <m/>
    <m/>
    <m/>
    <m/>
    <m/>
    <m/>
    <m/>
    <m/>
    <m/>
    <m/>
    <m/>
    <m/>
    <m/>
    <m/>
    <m/>
    <m/>
    <m/>
    <m/>
    <m/>
    <m/>
    <m/>
    <m/>
    <m/>
    <m/>
    <m/>
    <m/>
    <m/>
    <m/>
    <m/>
    <m/>
    <m/>
    <m/>
    <m/>
    <m/>
    <m/>
    <m/>
    <m/>
    <m/>
    <m/>
    <m/>
    <m/>
    <m/>
    <m/>
  </r>
  <r>
    <x v="3"/>
    <x v="3"/>
    <x v="0"/>
    <x v="1"/>
    <x v="1"/>
    <x v="3"/>
    <x v="0"/>
    <x v="2"/>
    <x v="1"/>
    <x v="0"/>
    <x v="2"/>
    <x v="3"/>
    <m/>
    <n v="3771"/>
    <n v="5150"/>
    <n v="5058"/>
    <n v="2953"/>
    <m/>
    <n v="3702"/>
    <n v="4059"/>
    <n v="4002"/>
    <m/>
    <n v="2975"/>
    <n v="689"/>
    <m/>
    <m/>
    <m/>
    <m/>
    <m/>
    <m/>
    <m/>
    <m/>
    <m/>
    <n v="5150"/>
    <m/>
    <n v="4002"/>
    <n v="689"/>
    <m/>
    <m/>
    <m/>
    <m/>
    <m/>
    <m/>
    <m/>
    <m/>
    <n v="3208"/>
    <n v="2696"/>
    <n v="2209"/>
    <n v="3512"/>
    <n v="3771"/>
    <n v="3455"/>
    <n v="3786"/>
    <n v="5710"/>
    <n v="5150"/>
    <n v="4533"/>
    <n v="4074"/>
    <n v="3636"/>
    <n v="5058"/>
    <n v="4890"/>
    <n v="4517"/>
    <n v="4012"/>
    <n v="3489"/>
    <n v="2953"/>
    <m/>
    <m/>
    <m/>
    <m/>
    <n v="3190"/>
    <n v="3610"/>
    <n v="3551"/>
    <n v="3702"/>
    <n v="4158"/>
    <n v="4038"/>
    <n v="3791"/>
    <n v="3659"/>
    <n v="4059"/>
    <n v="3730"/>
    <n v="3717"/>
    <n v="3927"/>
    <n v="4002"/>
    <n v="3399"/>
    <n v="4207"/>
    <n v="5457"/>
    <n v="5326"/>
    <m/>
    <n v="4355"/>
    <n v="4037"/>
    <n v="3698"/>
    <n v="2975"/>
    <n v="2226"/>
    <n v="1492"/>
    <n v="969"/>
    <n v="689"/>
    <n v="389"/>
    <n v="89"/>
    <m/>
    <m/>
    <m/>
    <m/>
    <m/>
    <m/>
    <m/>
    <m/>
    <m/>
    <m/>
    <m/>
    <m/>
    <m/>
    <m/>
    <m/>
    <m/>
    <m/>
    <m/>
    <m/>
    <m/>
    <m/>
    <m/>
    <m/>
    <m/>
    <m/>
    <m/>
    <m/>
    <m/>
    <m/>
    <m/>
    <m/>
    <m/>
    <m/>
    <m/>
    <m/>
    <m/>
    <m/>
    <m/>
    <m/>
    <m/>
    <m/>
    <m/>
    <m/>
    <m/>
    <m/>
    <m/>
    <m/>
    <m/>
    <m/>
    <m/>
    <m/>
    <m/>
    <m/>
  </r>
  <r>
    <x v="3"/>
    <x v="3"/>
    <x v="0"/>
    <x v="1"/>
    <x v="1"/>
    <x v="3"/>
    <x v="0"/>
    <x v="2"/>
    <x v="1"/>
    <x v="0"/>
    <x v="2"/>
    <x v="4"/>
    <m/>
    <n v="6.2"/>
    <n v="9.1999999999999993"/>
    <n v="8.9"/>
    <n v="5.6"/>
    <m/>
    <n v="7.7"/>
    <n v="8.8000000000000007"/>
    <n v="9.1"/>
    <m/>
    <n v="5.8"/>
    <n v="5"/>
    <m/>
    <m/>
    <m/>
    <m/>
    <m/>
    <m/>
    <m/>
    <m/>
    <m/>
    <n v="9.1999999999999993"/>
    <m/>
    <n v="9.1"/>
    <n v="5"/>
    <m/>
    <m/>
    <m/>
    <m/>
    <m/>
    <m/>
    <m/>
    <m/>
    <n v="5.6"/>
    <n v="4.7"/>
    <n v="3.7"/>
    <n v="5.9"/>
    <n v="6.2"/>
    <n v="5.8"/>
    <n v="6.5"/>
    <n v="10"/>
    <n v="9.1999999999999993"/>
    <n v="8.5"/>
    <n v="7.5"/>
    <n v="6.4"/>
    <n v="8.9"/>
    <n v="8.9"/>
    <n v="8.3000000000000007"/>
    <n v="7.4"/>
    <n v="6.6"/>
    <n v="5.6"/>
    <m/>
    <m/>
    <m/>
    <m/>
    <n v="6.1"/>
    <n v="6.8"/>
    <n v="7"/>
    <n v="7.7"/>
    <n v="8.6"/>
    <n v="8.6"/>
    <n v="8.4"/>
    <n v="7.9"/>
    <n v="8.8000000000000007"/>
    <n v="8.3000000000000007"/>
    <n v="8.4"/>
    <n v="9"/>
    <n v="9.1"/>
    <n v="7.5"/>
    <n v="9.3000000000000007"/>
    <n v="12"/>
    <n v="10.5"/>
    <m/>
    <n v="7.2"/>
    <n v="6.4"/>
    <n v="6.1"/>
    <n v="5.8"/>
    <n v="5.2"/>
    <n v="5"/>
    <n v="5"/>
    <n v="5"/>
    <n v="5"/>
    <n v="5"/>
    <m/>
    <m/>
    <m/>
    <m/>
    <m/>
    <m/>
    <m/>
    <m/>
    <m/>
    <m/>
    <m/>
    <m/>
    <m/>
    <m/>
    <m/>
    <m/>
    <m/>
    <m/>
    <m/>
    <m/>
    <m/>
    <m/>
    <m/>
    <m/>
    <m/>
    <m/>
    <m/>
    <m/>
    <m/>
    <m/>
    <m/>
    <m/>
    <m/>
    <m/>
    <m/>
    <m/>
    <m/>
    <m/>
    <m/>
    <m/>
    <m/>
    <m/>
    <m/>
    <m/>
    <m/>
    <m/>
    <m/>
    <m/>
    <m/>
    <m/>
    <m/>
    <m/>
    <m/>
  </r>
  <r>
    <x v="3"/>
    <x v="3"/>
    <x v="0"/>
    <x v="1"/>
    <x v="1"/>
    <x v="3"/>
    <x v="0"/>
    <x v="2"/>
    <x v="1"/>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1"/>
    <x v="0"/>
    <x v="3"/>
    <x v="1"/>
    <n v="1772"/>
    <n v="3163"/>
    <n v="3580"/>
    <n v="1930"/>
    <n v="485"/>
    <n v="2035"/>
    <n v="2812"/>
    <n v="1944"/>
    <n v="2067"/>
    <n v="2959"/>
    <n v="317"/>
    <n v="0"/>
    <n v="0"/>
    <n v="0"/>
    <n v="0"/>
    <n v="0"/>
    <n v="0"/>
    <n v="0"/>
    <n v="0"/>
    <n v="0"/>
    <n v="0"/>
    <n v="8515"/>
    <n v="4450"/>
    <n v="6823"/>
    <n v="3276"/>
    <n v="0"/>
    <n v="0"/>
    <n v="0"/>
    <n v="14549"/>
    <n v="500"/>
    <m/>
    <n v="772"/>
    <n v="500"/>
    <n v="512"/>
    <m/>
    <m/>
    <n v="1828"/>
    <n v="823"/>
    <n v="238"/>
    <n v="842"/>
    <n v="2500"/>
    <m/>
    <m/>
    <m/>
    <m/>
    <n v="1930"/>
    <n v="399"/>
    <n v="86"/>
    <m/>
    <m/>
    <m/>
    <n v="890"/>
    <n v="144"/>
    <n v="542"/>
    <n v="459"/>
    <n v="947"/>
    <n v="580"/>
    <n v="617"/>
    <n v="668"/>
    <n v="648"/>
    <n v="358"/>
    <n v="260"/>
    <n v="238"/>
    <n v="440"/>
    <n v="549"/>
    <n v="488"/>
    <n v="476"/>
    <n v="554"/>
    <n v="5"/>
    <n v="1132"/>
    <n v="1640"/>
    <n v="75"/>
    <n v="107"/>
    <n v="317"/>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1"/>
    <x v="0"/>
    <x v="3"/>
    <x v="2"/>
    <n v="2839"/>
    <n v="2877"/>
    <n v="2361"/>
    <n v="2241"/>
    <n v="2845"/>
    <n v="2068"/>
    <n v="2185"/>
    <n v="2416"/>
    <n v="1848"/>
    <n v="2203"/>
    <n v="1970"/>
    <n v="2062"/>
    <n v="1114"/>
    <n v="0"/>
    <n v="0"/>
    <n v="0"/>
    <n v="0"/>
    <n v="0"/>
    <n v="0"/>
    <n v="0"/>
    <n v="0"/>
    <n v="8077"/>
    <n v="7154"/>
    <n v="6449"/>
    <n v="6235"/>
    <n v="1114"/>
    <n v="0"/>
    <n v="0"/>
    <n v="20952"/>
    <n v="699"/>
    <n v="726"/>
    <n v="743"/>
    <n v="671"/>
    <n v="551"/>
    <n v="562"/>
    <n v="534"/>
    <n v="593"/>
    <n v="637"/>
    <n v="558"/>
    <n v="556"/>
    <n v="634"/>
    <n v="613"/>
    <n v="672"/>
    <n v="496"/>
    <n v="504"/>
    <n v="569"/>
    <n v="559"/>
    <n v="549"/>
    <n v="552"/>
    <n v="596"/>
    <n v="589"/>
    <n v="472"/>
    <n v="528"/>
    <n v="527"/>
    <n v="541"/>
    <n v="547"/>
    <n v="509"/>
    <n v="552"/>
    <n v="577"/>
    <n v="468"/>
    <n v="507"/>
    <n v="552"/>
    <n v="419"/>
    <n v="470"/>
    <n v="457"/>
    <n v="462"/>
    <n v="462"/>
    <n v="467"/>
    <n v="449"/>
    <n v="404"/>
    <n v="423"/>
    <n v="448"/>
    <n v="479"/>
    <n v="514"/>
    <n v="387"/>
    <n v="437"/>
    <n v="632"/>
    <n v="551"/>
    <n v="511"/>
    <n v="566"/>
    <n v="434"/>
    <n v="339"/>
    <n v="470"/>
    <n v="305"/>
    <n v="0"/>
    <n v="0"/>
    <n v="0"/>
    <n v="0"/>
    <n v="0"/>
    <n v="0"/>
    <n v="0"/>
    <n v="0"/>
    <n v="0"/>
    <n v="0"/>
    <n v="0"/>
    <n v="0"/>
    <n v="0"/>
    <n v="0"/>
    <n v="0"/>
    <n v="0"/>
    <n v="0"/>
    <n v="0"/>
    <n v="0"/>
    <n v="0"/>
    <n v="0"/>
    <n v="0"/>
    <n v="0"/>
    <n v="0"/>
    <n v="0"/>
    <n v="0"/>
    <n v="0"/>
    <n v="0"/>
    <n v="0"/>
    <n v="0"/>
    <n v="0"/>
    <n v="0"/>
    <n v="0"/>
    <n v="0"/>
    <n v="0"/>
    <n v="0"/>
    <m/>
    <m/>
    <m/>
    <m/>
    <m/>
    <m/>
    <m/>
    <m/>
    <m/>
    <m/>
    <m/>
    <m/>
    <m/>
    <m/>
    <m/>
    <m/>
  </r>
  <r>
    <x v="3"/>
    <x v="3"/>
    <x v="0"/>
    <x v="1"/>
    <x v="1"/>
    <x v="3"/>
    <x v="0"/>
    <x v="2"/>
    <x v="1"/>
    <x v="0"/>
    <x v="3"/>
    <x v="3"/>
    <n v="3230"/>
    <n v="3661"/>
    <n v="5181"/>
    <n v="5090"/>
    <n v="2977"/>
    <n v="3113"/>
    <n v="3943"/>
    <n v="3662"/>
    <n v="3792"/>
    <n v="4506"/>
    <n v="3147"/>
    <n v="1276"/>
    <n v="229"/>
    <n v="229"/>
    <n v="229"/>
    <n v="229"/>
    <n v="229"/>
    <n v="229"/>
    <n v="229"/>
    <n v="229"/>
    <n v="229"/>
    <n v="5181"/>
    <n v="3113"/>
    <n v="3792"/>
    <n v="1276"/>
    <n v="229"/>
    <n v="229"/>
    <n v="229"/>
    <n v="229"/>
    <n v="3836"/>
    <n v="3218"/>
    <n v="3173"/>
    <n v="3230"/>
    <n v="3226"/>
    <n v="2717"/>
    <n v="2233"/>
    <n v="3512"/>
    <n v="3661"/>
    <n v="3482"/>
    <n v="3815"/>
    <n v="5740"/>
    <n v="5181"/>
    <n v="4564"/>
    <n v="4106"/>
    <n v="3668"/>
    <n v="5090"/>
    <n v="4922"/>
    <n v="4549"/>
    <n v="4046"/>
    <n v="3523"/>
    <n v="2977"/>
    <n v="3101"/>
    <n v="3103"/>
    <n v="2998"/>
    <n v="3113"/>
    <n v="3195"/>
    <n v="3615"/>
    <n v="3556"/>
    <n v="3943"/>
    <n v="4163"/>
    <n v="4043"/>
    <n v="3796"/>
    <n v="3664"/>
    <n v="3662"/>
    <n v="3731"/>
    <n v="3718"/>
    <n v="3671"/>
    <n v="3792"/>
    <n v="3399"/>
    <n v="4207"/>
    <n v="5457"/>
    <n v="4925"/>
    <n v="4506"/>
    <n v="4355"/>
    <n v="4037"/>
    <n v="3698"/>
    <n v="3147"/>
    <n v="2629"/>
    <n v="2125"/>
    <n v="1636"/>
    <n v="1276"/>
    <n v="1004"/>
    <n v="534"/>
    <n v="229"/>
    <n v="229"/>
    <n v="229"/>
    <n v="229"/>
    <n v="229"/>
    <n v="229"/>
    <n v="229"/>
    <n v="229"/>
    <n v="229"/>
    <n v="229"/>
    <n v="229"/>
    <n v="229"/>
    <n v="229"/>
    <n v="229"/>
    <n v="229"/>
    <n v="229"/>
    <n v="229"/>
    <n v="229"/>
    <n v="229"/>
    <n v="229"/>
    <n v="229"/>
    <n v="229"/>
    <n v="229"/>
    <n v="229"/>
    <n v="229"/>
    <n v="229"/>
    <n v="229"/>
    <n v="229"/>
    <n v="229"/>
    <n v="229"/>
    <n v="229"/>
    <n v="229"/>
    <n v="229"/>
    <n v="229"/>
    <n v="229"/>
    <n v="229"/>
    <n v="229"/>
    <m/>
    <m/>
    <m/>
    <m/>
    <m/>
    <m/>
    <m/>
    <m/>
    <m/>
    <m/>
    <m/>
    <m/>
    <m/>
    <m/>
    <m/>
    <m/>
  </r>
  <r>
    <x v="3"/>
    <x v="3"/>
    <x v="0"/>
    <x v="1"/>
    <x v="1"/>
    <x v="3"/>
    <x v="0"/>
    <x v="2"/>
    <x v="1"/>
    <x v="0"/>
    <x v="3"/>
    <x v="4"/>
    <n v="5.6134862704205766"/>
    <n v="6.0352786020441807"/>
    <n v="9.2517857142857132"/>
    <n v="8.9455184534270646"/>
    <n v="5.6921606118546837"/>
    <n v="5.8669430833019218"/>
    <n v="8.1601821192052988"/>
    <n v="7.9712668698302132"/>
    <n v="8.6064457557875631"/>
    <n v="8.9369297897659656"/>
    <n v="6.5535193669304457"/>
    <n v="5.7271095152603237"/>
    <n v="0"/>
    <n v="0"/>
    <n v="0"/>
    <n v="0"/>
    <n v="0"/>
    <n v="0"/>
    <n v="0"/>
    <n v="0"/>
    <n v="0"/>
    <n v="9.2517857142857132"/>
    <n v="5.8669430833019218"/>
    <n v="8.6064457557875631"/>
    <n v="5.7271095152603237"/>
    <n v="0"/>
    <n v="0"/>
    <n v="0"/>
    <n v="0"/>
    <n v="5.9"/>
    <n v="5.2564521398235877"/>
    <n v="5.4500171762281004"/>
    <n v="5.6134862704205766"/>
    <n v="5.5929264909847429"/>
    <n v="4.7202918693537175"/>
    <n v="3.7491605104096708"/>
    <n v="5.8572381587725157"/>
    <n v="6.0352786020441807"/>
    <n v="5.8599798047795364"/>
    <n v="6.5347721822541969"/>
    <n v="10.056061667834618"/>
    <n v="9.2517857142857132"/>
    <n v="8.5244676877101231"/>
    <n v="7.5118916941090372"/>
    <n v="6.4920353982300885"/>
    <n v="8.9455184534270646"/>
    <n v="8.9231327048585936"/>
    <n v="8.3101936426744611"/>
    <n v="7.4594395280235997"/>
    <n v="6.6296575084681972"/>
    <n v="5.6921606118546837"/>
    <n v="5.8465309200603324"/>
    <n v="5.7978325859491777"/>
    <n v="5.4988994864269989"/>
    <n v="5.8669430833019218"/>
    <n v="6.113662456946038"/>
    <n v="6.805346385542169"/>
    <n v="7.0471660721363456"/>
    <n v="8.1601821192052988"/>
    <n v="8.6548856548856552"/>
    <n v="8.5656779661016955"/>
    <n v="8.3612334801762103"/>
    <n v="7.9033649698015527"/>
    <n v="7.9712668698302132"/>
    <n v="8.3132798573975037"/>
    <n v="8.4308390022675734"/>
    <n v="8.3774532177088084"/>
    <n v="8.6064457557875631"/>
    <n v="7.4933862433862428"/>
    <n v="9.3447356730342062"/>
    <n v="12.046357615894038"/>
    <n v="10.055124540628828"/>
    <n v="8.9369297897659656"/>
    <n v="8.6477362986497219"/>
    <n v="7.4842417500926963"/>
    <n v="6.8634001484780995"/>
    <n v="6.5535193669304457"/>
    <n v="5.6659482758620694"/>
    <n v="5.0260170293282878"/>
    <n v="5.2842377260981905"/>
    <n v="5.7271095152603237"/>
    <n v="6.4774193548387089"/>
    <n v="8.7540983606557372"/>
    <n v="0"/>
    <n v="0"/>
    <n v="0"/>
    <n v="0"/>
    <n v="0"/>
    <n v="0"/>
    <n v="0"/>
    <n v="0"/>
    <n v="0"/>
    <n v="0"/>
    <n v="0"/>
    <n v="0"/>
    <n v="0"/>
    <n v="0"/>
    <n v="0"/>
    <n v="0"/>
    <n v="0"/>
    <n v="0"/>
    <n v="0"/>
    <n v="0"/>
    <n v="0"/>
    <n v="0"/>
    <n v="0"/>
    <n v="0"/>
    <n v="0"/>
    <n v="0"/>
    <n v="0"/>
    <n v="0"/>
    <n v="0"/>
    <n v="0"/>
    <n v="0"/>
    <n v="0"/>
    <n v="0"/>
    <n v="0"/>
    <n v="0"/>
    <n v="0"/>
    <n v="0"/>
    <m/>
    <m/>
    <m/>
    <m/>
    <m/>
    <m/>
    <m/>
    <m/>
    <m/>
    <m/>
    <m/>
    <m/>
    <m/>
    <m/>
    <m/>
    <m/>
  </r>
  <r>
    <x v="3"/>
    <x v="3"/>
    <x v="0"/>
    <x v="1"/>
    <x v="1"/>
    <x v="3"/>
    <x v="0"/>
    <x v="2"/>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1"/>
    <x v="0"/>
    <x v="3"/>
    <x v="8"/>
    <m/>
    <m/>
    <m/>
    <m/>
    <m/>
    <m/>
    <m/>
    <m/>
    <m/>
    <m/>
    <m/>
    <m/>
    <m/>
    <m/>
    <m/>
    <m/>
    <m/>
    <m/>
    <m/>
    <m/>
    <m/>
    <m/>
    <m/>
    <m/>
    <m/>
    <m/>
    <m/>
    <m/>
    <m/>
    <m/>
    <m/>
    <m/>
    <m/>
    <m/>
    <m/>
    <m/>
    <m/>
    <n v="823"/>
    <n v="401"/>
    <n v="593"/>
    <n v="1000"/>
    <n v="2922"/>
    <n v="0"/>
    <n v="0"/>
    <n v="0"/>
    <n v="1930"/>
    <n v="399"/>
    <n v="86"/>
    <n v="0"/>
    <n v="14"/>
    <n v="141"/>
    <n v="890"/>
    <n v="144"/>
    <n v="542"/>
    <n v="459"/>
    <n v="947"/>
    <n v="580"/>
    <n v="617"/>
    <n v="668"/>
    <m/>
    <m/>
    <n v="260"/>
    <m/>
    <n v="940"/>
    <n v="549"/>
    <n v="488"/>
    <n v="476"/>
    <n v="554"/>
    <n v="5"/>
    <n v="1137"/>
    <n v="1635"/>
    <n v="75"/>
    <n v="107"/>
    <m/>
    <m/>
    <m/>
    <m/>
    <m/>
    <m/>
    <m/>
    <m/>
    <m/>
    <m/>
    <m/>
    <m/>
    <m/>
    <m/>
    <m/>
    <m/>
    <m/>
    <m/>
    <m/>
    <m/>
    <m/>
    <m/>
    <m/>
    <m/>
    <m/>
    <m/>
    <m/>
    <m/>
    <m/>
    <m/>
    <m/>
    <m/>
    <m/>
    <m/>
    <m/>
    <m/>
    <m/>
    <m/>
    <m/>
    <m/>
    <m/>
    <m/>
    <m/>
    <m/>
    <m/>
    <m/>
    <m/>
    <m/>
    <m/>
    <m/>
    <m/>
    <m/>
    <m/>
    <m/>
    <m/>
    <m/>
    <m/>
    <m/>
    <m/>
    <m/>
    <m/>
    <m/>
    <m/>
  </r>
  <r>
    <x v="3"/>
    <x v="3"/>
    <x v="0"/>
    <x v="1"/>
    <x v="1"/>
    <x v="3"/>
    <x v="0"/>
    <x v="2"/>
    <x v="1"/>
    <x v="0"/>
    <x v="3"/>
    <x v="9"/>
    <m/>
    <m/>
    <m/>
    <m/>
    <m/>
    <m/>
    <m/>
    <m/>
    <m/>
    <m/>
    <m/>
    <m/>
    <m/>
    <m/>
    <m/>
    <m/>
    <m/>
    <m/>
    <m/>
    <m/>
    <m/>
    <m/>
    <m/>
    <m/>
    <m/>
    <m/>
    <m/>
    <m/>
    <m/>
    <m/>
    <m/>
    <m/>
    <m/>
    <m/>
    <m/>
    <m/>
    <m/>
    <m/>
    <m/>
    <m/>
    <m/>
    <m/>
    <m/>
    <m/>
    <m/>
    <m/>
    <m/>
    <m/>
    <m/>
    <m/>
    <m/>
    <m/>
    <m/>
    <m/>
    <m/>
    <m/>
    <m/>
    <m/>
    <m/>
    <m/>
    <m/>
    <m/>
    <m/>
    <m/>
    <m/>
    <m/>
    <m/>
    <m/>
    <m/>
    <m/>
    <m/>
    <m/>
    <m/>
    <m/>
    <m/>
    <m/>
    <m/>
    <m/>
    <m/>
    <n v="888"/>
    <n v="636"/>
    <n v="501"/>
    <n v="470"/>
    <n v="305"/>
    <n v="0"/>
    <n v="0"/>
    <n v="0"/>
    <n v="0"/>
    <n v="0"/>
    <n v="0"/>
    <n v="0"/>
    <n v="0"/>
    <n v="0"/>
    <n v="0"/>
    <n v="0"/>
    <n v="0"/>
    <n v="0"/>
    <n v="0"/>
    <n v="0"/>
    <n v="0"/>
    <n v="0"/>
    <n v="0"/>
    <n v="0"/>
    <n v="0"/>
    <n v="0"/>
    <n v="0"/>
    <n v="0"/>
    <n v="0"/>
    <n v="0"/>
    <n v="0"/>
    <n v="0"/>
    <n v="0"/>
    <n v="0"/>
    <n v="0"/>
    <n v="0"/>
    <n v="0"/>
    <n v="0"/>
    <n v="0"/>
    <n v="0"/>
    <n v="0"/>
    <n v="0"/>
    <n v="0"/>
    <n v="232"/>
    <n v="239"/>
    <n v="249"/>
    <n v="297"/>
    <n v="248"/>
    <n v="329.55"/>
    <n v="507"/>
    <n v="367"/>
    <n v="396"/>
    <n v="609"/>
    <n v="436"/>
    <m/>
    <m/>
    <m/>
  </r>
  <r>
    <x v="3"/>
    <x v="3"/>
    <x v="0"/>
    <x v="1"/>
    <x v="1"/>
    <x v="3"/>
    <x v="0"/>
    <x v="2"/>
    <x v="1"/>
    <x v="0"/>
    <x v="3"/>
    <x v="10"/>
    <m/>
    <m/>
    <m/>
    <m/>
    <m/>
    <m/>
    <m/>
    <m/>
    <m/>
    <m/>
    <m/>
    <m/>
    <m/>
    <m/>
    <m/>
    <m/>
    <m/>
    <m/>
    <m/>
    <m/>
    <m/>
    <m/>
    <m/>
    <m/>
    <m/>
    <m/>
    <m/>
    <m/>
    <m/>
    <m/>
    <m/>
    <m/>
    <m/>
    <m/>
    <m/>
    <m/>
    <n v="3512"/>
    <m/>
    <m/>
    <m/>
    <m/>
    <m/>
    <m/>
    <m/>
    <m/>
    <m/>
    <m/>
    <m/>
    <m/>
    <m/>
    <m/>
    <m/>
    <m/>
    <m/>
    <m/>
    <m/>
    <m/>
    <m/>
    <m/>
    <m/>
    <m/>
    <m/>
    <m/>
    <m/>
    <m/>
    <m/>
    <m/>
    <m/>
    <m/>
    <m/>
    <m/>
    <m/>
    <m/>
    <m/>
    <m/>
    <m/>
    <m/>
    <m/>
    <m/>
    <m/>
    <m/>
    <m/>
    <m/>
    <m/>
    <m/>
    <m/>
    <m/>
    <m/>
    <m/>
    <m/>
    <m/>
    <m/>
    <m/>
    <m/>
    <m/>
    <m/>
    <m/>
    <m/>
    <m/>
    <m/>
    <m/>
    <m/>
    <m/>
    <m/>
    <m/>
    <m/>
    <m/>
    <m/>
    <m/>
    <m/>
    <m/>
    <m/>
    <m/>
    <m/>
    <m/>
    <m/>
    <m/>
    <m/>
    <m/>
    <m/>
    <m/>
    <m/>
    <m/>
    <m/>
    <m/>
    <m/>
    <m/>
    <m/>
    <m/>
    <m/>
    <m/>
    <m/>
    <m/>
    <m/>
    <m/>
    <m/>
  </r>
  <r>
    <x v="3"/>
    <x v="3"/>
    <x v="0"/>
    <x v="1"/>
    <x v="1"/>
    <x v="3"/>
    <x v="0"/>
    <x v="2"/>
    <x v="1"/>
    <x v="0"/>
    <x v="3"/>
    <x v="11"/>
    <m/>
    <m/>
    <m/>
    <m/>
    <m/>
    <m/>
    <m/>
    <m/>
    <m/>
    <m/>
    <m/>
    <m/>
    <m/>
    <m/>
    <m/>
    <m/>
    <m/>
    <m/>
    <m/>
    <m/>
    <m/>
    <m/>
    <m/>
    <m/>
    <m/>
    <m/>
    <m/>
    <m/>
    <m/>
    <n v="0.94"/>
    <n v="0.94"/>
    <n v="0.89"/>
    <n v="0.91"/>
    <n v="0.93"/>
    <n v="0.91"/>
    <n v="0.81"/>
    <n v="0.75"/>
    <n v="0.94"/>
    <n v="0.96"/>
    <n v="0.95"/>
    <n v="0.95"/>
    <n v="0.95"/>
    <n v="0.94"/>
    <n v="0.96"/>
    <n v="0.96"/>
    <n v="0.95"/>
    <n v="0.92"/>
    <n v="0.95"/>
    <n v="0.95"/>
    <n v="0.93"/>
    <n v="0.89"/>
    <n v="0.86"/>
    <n v="0.92"/>
    <n v="0.92"/>
    <n v="0.91"/>
    <n v="0.92"/>
    <n v="0.93"/>
    <n v="0.94"/>
    <n v="0.95"/>
    <n v="0.97"/>
    <n v="0.95"/>
    <n v="0.95"/>
    <n v="0.97"/>
    <n v="0.95"/>
    <n v="0.97"/>
    <n v="0.96"/>
    <n v="0.94"/>
    <n v="0.93"/>
    <n v="0.94"/>
    <n v="0.93"/>
    <n v="0.97"/>
    <n v="0.98"/>
    <n v="0.98"/>
    <n v="0.97"/>
    <n v="0.95"/>
    <n v="0.92"/>
    <n v="0.85"/>
    <n v="0.77"/>
    <n v="0.67"/>
    <n v="0.5"/>
    <n v="0.41"/>
    <n v="0.31"/>
    <m/>
    <m/>
    <m/>
    <m/>
    <m/>
    <m/>
    <m/>
    <m/>
    <m/>
    <m/>
    <m/>
    <m/>
    <m/>
    <m/>
    <m/>
    <m/>
    <m/>
    <m/>
    <m/>
    <m/>
    <m/>
    <m/>
    <m/>
    <m/>
    <m/>
    <m/>
    <m/>
    <m/>
    <m/>
    <m/>
    <m/>
    <m/>
    <m/>
    <m/>
    <m/>
    <m/>
    <m/>
    <m/>
    <m/>
    <m/>
    <m/>
    <m/>
    <m/>
    <m/>
    <m/>
    <m/>
    <m/>
    <m/>
    <m/>
    <m/>
    <m/>
    <m/>
    <m/>
    <m/>
  </r>
  <r>
    <x v="3"/>
    <x v="3"/>
    <x v="0"/>
    <x v="1"/>
    <x v="1"/>
    <x v="3"/>
    <x v="0"/>
    <x v="2"/>
    <x v="1"/>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1"/>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1"/>
    <x v="0"/>
    <x v="4"/>
    <x v="1"/>
    <n v="2249"/>
    <n v="4200"/>
    <n v="3001"/>
    <n v="2700"/>
    <n v="2848"/>
    <n v="3064"/>
    <n v="2300"/>
    <n v="1610"/>
    <n v="3932"/>
    <n v="7130"/>
    <n v="1552"/>
    <n v="500"/>
    <n v="1772"/>
    <n v="3163"/>
    <n v="3580"/>
    <n v="1930"/>
    <n v="2903"/>
    <n v="2304"/>
    <n v="2441"/>
    <n v="3064"/>
    <n v="2190"/>
    <n v="9450"/>
    <n v="8612"/>
    <n v="7842"/>
    <n v="9182"/>
    <n v="8515"/>
    <n v="7137"/>
    <n v="7695"/>
    <n v="34151"/>
    <n v="900"/>
    <n v="699"/>
    <n v="650"/>
    <m/>
    <n v="1750"/>
    <n v="650"/>
    <n v="500"/>
    <n v="700"/>
    <n v="600"/>
    <n v="1000"/>
    <n v="1001"/>
    <n v="1000"/>
    <m/>
    <n v="500"/>
    <m/>
    <n v="1300"/>
    <n v="900"/>
    <n v="1349"/>
    <n v="949"/>
    <n v="400"/>
    <n v="150"/>
    <m/>
    <n v="150"/>
    <n v="1500"/>
    <n v="850"/>
    <n v="564"/>
    <n v="459"/>
    <n v="150"/>
    <n v="1001"/>
    <n v="690"/>
    <n v="690"/>
    <n v="420"/>
    <n v="500"/>
    <m/>
    <m/>
    <n v="1132"/>
    <n v="1515"/>
    <n v="691"/>
    <n v="594"/>
    <n v="1650"/>
    <m/>
    <n v="1200"/>
    <n v="80"/>
    <n v="4200"/>
    <m/>
    <m/>
    <m/>
    <n v="1552"/>
    <m/>
    <m/>
    <m/>
    <n v="500"/>
    <n v="500"/>
    <m/>
    <n v="772"/>
    <n v="500"/>
    <n v="512"/>
    <m/>
    <m/>
    <n v="1828"/>
    <n v="823"/>
    <n v="238"/>
    <n v="842"/>
    <n v="2500"/>
    <m/>
    <m/>
    <m/>
    <m/>
    <n v="1930"/>
    <n v="485"/>
    <n v="570"/>
    <n v="596"/>
    <n v="633"/>
    <n v="619"/>
    <n v="607"/>
    <n v="593"/>
    <n v="589"/>
    <n v="515"/>
    <n v="527"/>
    <n v="629"/>
    <n v="632"/>
    <n v="653"/>
    <n v="607"/>
    <n v="613"/>
    <n v="640"/>
    <n v="645"/>
    <n v="559"/>
    <n v="573"/>
    <n v="546"/>
    <n v="539"/>
    <n v="532"/>
    <m/>
    <m/>
    <m/>
    <m/>
    <m/>
    <m/>
    <m/>
    <m/>
    <m/>
    <m/>
    <m/>
    <m/>
    <m/>
    <m/>
    <m/>
    <m/>
  </r>
  <r>
    <x v="3"/>
    <x v="3"/>
    <x v="0"/>
    <x v="1"/>
    <x v="1"/>
    <x v="3"/>
    <x v="0"/>
    <x v="2"/>
    <x v="1"/>
    <x v="0"/>
    <x v="4"/>
    <x v="2"/>
    <n v="3224"/>
    <n v="3520"/>
    <n v="3437"/>
    <n v="2570"/>
    <n v="2831"/>
    <n v="2424"/>
    <n v="2660"/>
    <n v="3503"/>
    <n v="2461"/>
    <n v="3245"/>
    <n v="2704"/>
    <n v="3702"/>
    <n v="2845"/>
    <n v="2887"/>
    <n v="2368"/>
    <n v="2367"/>
    <n v="2964"/>
    <n v="2479"/>
    <n v="2247"/>
    <n v="3231"/>
    <n v="2137"/>
    <n v="10181"/>
    <n v="7825"/>
    <n v="8624"/>
    <n v="9651"/>
    <n v="8100"/>
    <n v="7810"/>
    <n v="7615"/>
    <n v="34200"/>
    <n v="916"/>
    <n v="773"/>
    <n v="700"/>
    <n v="835"/>
    <n v="648"/>
    <n v="800"/>
    <n v="806"/>
    <n v="620"/>
    <n v="646"/>
    <n v="797"/>
    <n v="918"/>
    <n v="846"/>
    <n v="876"/>
    <n v="700"/>
    <n v="601"/>
    <n v="556"/>
    <n v="713"/>
    <n v="490"/>
    <n v="480"/>
    <n v="489"/>
    <n v="544"/>
    <n v="828"/>
    <n v="644"/>
    <n v="691"/>
    <n v="561"/>
    <n v="528"/>
    <n v="856"/>
    <n v="728"/>
    <n v="505"/>
    <n v="571"/>
    <n v="761"/>
    <n v="581"/>
    <n v="912"/>
    <n v="619"/>
    <n v="630"/>
    <n v="586"/>
    <n v="562"/>
    <n v="844"/>
    <n v="469"/>
    <n v="509"/>
    <n v="700"/>
    <n v="796"/>
    <n v="710"/>
    <n v="530"/>
    <n v="687"/>
    <n v="500"/>
    <n v="871"/>
    <n v="646"/>
    <n v="771"/>
    <n v="856"/>
    <n v="1236"/>
    <n v="839"/>
    <n v="700"/>
    <n v="728"/>
    <n v="746"/>
    <n v="671"/>
    <n v="552"/>
    <n v="565"/>
    <n v="537"/>
    <n v="593"/>
    <n v="640"/>
    <n v="560"/>
    <n v="559"/>
    <n v="635"/>
    <n v="614"/>
    <n v="672"/>
    <n v="499"/>
    <n v="606"/>
    <n v="590"/>
    <n v="601"/>
    <n v="640"/>
    <n v="577"/>
    <n v="559"/>
    <n v="587"/>
    <n v="653"/>
    <n v="591"/>
    <n v="624"/>
    <n v="611"/>
    <n v="602"/>
    <n v="571"/>
    <n v="506"/>
    <n v="568"/>
    <n v="624"/>
    <n v="616"/>
    <n v="647"/>
    <n v="719"/>
    <n v="625"/>
    <n v="653"/>
    <n v="458"/>
    <n v="507"/>
    <n v="519"/>
    <m/>
    <m/>
    <m/>
    <m/>
    <m/>
    <m/>
    <m/>
    <m/>
    <m/>
    <m/>
    <m/>
    <m/>
    <m/>
    <m/>
    <m/>
    <m/>
  </r>
  <r>
    <x v="3"/>
    <x v="3"/>
    <x v="0"/>
    <x v="1"/>
    <x v="1"/>
    <x v="3"/>
    <x v="0"/>
    <x v="2"/>
    <x v="1"/>
    <x v="0"/>
    <x v="4"/>
    <x v="3"/>
    <n v="1345"/>
    <n v="2448"/>
    <n v="2289"/>
    <n v="2612"/>
    <n v="2831"/>
    <n v="3692"/>
    <n v="3550"/>
    <n v="1935"/>
    <n v="3549"/>
    <n v="6583"/>
    <n v="6795"/>
    <n v="3929"/>
    <n v="3212"/>
    <n v="3635"/>
    <n v="5150"/>
    <n v="4808"/>
    <n v="4747"/>
    <n v="4572"/>
    <n v="4766"/>
    <n v="4599"/>
    <n v="4652"/>
    <n v="2289"/>
    <n v="3692"/>
    <n v="3549"/>
    <n v="3929"/>
    <n v="5150"/>
    <n v="4572"/>
    <n v="4652"/>
    <n v="5150"/>
    <n v="2211"/>
    <n v="2093"/>
    <n v="2043"/>
    <n v="1345"/>
    <n v="2431"/>
    <n v="2572"/>
    <n v="2328"/>
    <n v="2199"/>
    <n v="2448"/>
    <n v="2627"/>
    <n v="2870"/>
    <n v="3095"/>
    <n v="2289"/>
    <n v="2153"/>
    <n v="1599"/>
    <n v="2391"/>
    <n v="2612"/>
    <n v="3498"/>
    <n v="4002"/>
    <n v="3935"/>
    <n v="3589"/>
    <n v="2831"/>
    <n v="2389"/>
    <n v="3268"/>
    <n v="3610"/>
    <n v="3692"/>
    <n v="3379"/>
    <n v="2853"/>
    <n v="3365"/>
    <n v="3550"/>
    <n v="3245"/>
    <n v="3484"/>
    <n v="3142"/>
    <n v="2490"/>
    <n v="1935"/>
    <n v="2519"/>
    <n v="3517"/>
    <n v="3418"/>
    <n v="3549"/>
    <n v="4326"/>
    <n v="3681"/>
    <n v="4139"/>
    <n v="3586"/>
    <n v="6583"/>
    <n v="7075"/>
    <n v="6621"/>
    <n v="5840"/>
    <n v="6795"/>
    <n v="6081"/>
    <n v="5300"/>
    <n v="4123"/>
    <n v="3929"/>
    <n v="3821"/>
    <n v="3201"/>
    <n v="3155"/>
    <n v="3212"/>
    <n v="3208"/>
    <n v="2696"/>
    <n v="2209"/>
    <n v="3512"/>
    <n v="3635"/>
    <n v="3455"/>
    <n v="3786"/>
    <n v="5710"/>
    <n v="5150"/>
    <n v="4533"/>
    <n v="4074"/>
    <n v="3468"/>
    <n v="4808"/>
    <n v="4692"/>
    <n v="4622"/>
    <n v="4641"/>
    <n v="4715"/>
    <n v="4747"/>
    <n v="4701"/>
    <n v="4703"/>
    <n v="4668"/>
    <n v="4572"/>
    <n v="4497"/>
    <n v="4555"/>
    <n v="4681"/>
    <n v="4766"/>
    <n v="4749"/>
    <n v="4746"/>
    <n v="4739"/>
    <n v="4665"/>
    <n v="4599"/>
    <n v="4519"/>
    <n v="4607"/>
    <n v="4639"/>
    <n v="4652"/>
    <m/>
    <m/>
    <m/>
    <m/>
    <m/>
    <m/>
    <m/>
    <m/>
    <m/>
    <m/>
    <m/>
    <m/>
    <m/>
    <m/>
    <m/>
    <m/>
  </r>
  <r>
    <x v="3"/>
    <x v="3"/>
    <x v="0"/>
    <x v="1"/>
    <x v="1"/>
    <x v="3"/>
    <x v="0"/>
    <x v="2"/>
    <x v="1"/>
    <x v="0"/>
    <x v="4"/>
    <x v="4"/>
    <n v="1.9"/>
    <n v="3"/>
    <n v="3.7"/>
    <n v="4.5999999999999996"/>
    <n v="4.3"/>
    <n v="5.4"/>
    <n v="5.0999999999999996"/>
    <n v="3.3"/>
    <n v="5.5"/>
    <n v="9.5"/>
    <n v="7.7"/>
    <n v="5.8"/>
    <n v="5.6"/>
    <n v="6"/>
    <n v="8.6999999999999993"/>
    <n v="8.1"/>
    <n v="7.7"/>
    <n v="8"/>
    <n v="7.4"/>
    <n v="10.8"/>
    <m/>
    <n v="3.7"/>
    <n v="5.4"/>
    <n v="5.5"/>
    <n v="5.8"/>
    <n v="8.6999999999999993"/>
    <n v="8"/>
    <m/>
    <n v="8.6999999999999993"/>
    <n v="2.9"/>
    <n v="2.8"/>
    <n v="2.8"/>
    <n v="1.9"/>
    <n v="3.3"/>
    <n v="3.4"/>
    <n v="3"/>
    <n v="2.7"/>
    <n v="3"/>
    <n v="3.3"/>
    <n v="4"/>
    <n v="4.5"/>
    <n v="3.7"/>
    <n v="3.8"/>
    <n v="2.9"/>
    <n v="4.4000000000000004"/>
    <n v="4.5999999999999996"/>
    <n v="5.9"/>
    <n v="6.3"/>
    <n v="6"/>
    <n v="5.5"/>
    <n v="4.3"/>
    <n v="3.6"/>
    <n v="5.0999999999999996"/>
    <n v="5.7"/>
    <n v="5.4"/>
    <n v="5.4"/>
    <n v="4.3"/>
    <n v="4.9000000000000004"/>
    <n v="5.0999999999999996"/>
    <n v="4.9000000000000004"/>
    <n v="5.3"/>
    <n v="4.8"/>
    <n v="4"/>
    <n v="3.3"/>
    <n v="4.0999999999999996"/>
    <n v="5.3"/>
    <n v="5.4"/>
    <n v="5.5"/>
    <n v="6.3"/>
    <n v="5.7"/>
    <n v="6.3"/>
    <n v="5.5"/>
    <n v="9.5"/>
    <n v="9.6999999999999993"/>
    <n v="7.6"/>
    <n v="6.7"/>
    <n v="7.7"/>
    <n v="7"/>
    <n v="6.2"/>
    <n v="5.6"/>
    <n v="5.8"/>
    <n v="5.9"/>
    <n v="5.2"/>
    <n v="5.4"/>
    <n v="5.6"/>
    <n v="5.5"/>
    <n v="4.7"/>
    <n v="3.7"/>
    <n v="5.8"/>
    <n v="6"/>
    <n v="5.8"/>
    <n v="6.3"/>
    <n v="9.6"/>
    <n v="8.6999999999999993"/>
    <n v="7.7"/>
    <n v="6.8"/>
    <n v="5.8"/>
    <n v="8.1"/>
    <n v="7.8"/>
    <n v="7.8"/>
    <n v="7.7"/>
    <n v="7.7"/>
    <n v="7.7"/>
    <n v="7.8"/>
    <n v="8.1"/>
    <n v="8.1999999999999993"/>
    <n v="8"/>
    <n v="7.8"/>
    <n v="7.7"/>
    <n v="7.4"/>
    <n v="7.4"/>
    <n v="7.3"/>
    <n v="7.6"/>
    <n v="8"/>
    <n v="8.4"/>
    <n v="10.8"/>
    <n v="15.2"/>
    <n v="22.5"/>
    <n v="44.7"/>
    <m/>
    <m/>
    <m/>
    <m/>
    <m/>
    <m/>
    <m/>
    <m/>
    <m/>
    <m/>
    <m/>
    <m/>
    <m/>
    <m/>
    <m/>
    <m/>
    <m/>
  </r>
  <r>
    <x v="3"/>
    <x v="3"/>
    <x v="0"/>
    <x v="1"/>
    <x v="1"/>
    <x v="3"/>
    <x v="0"/>
    <x v="2"/>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1"/>
    <x v="0"/>
    <x v="5"/>
    <x v="1"/>
    <n v="1475"/>
    <n v="1750"/>
    <n v="2740"/>
    <n v="3575"/>
    <n v="1307"/>
    <n v="2470"/>
    <n v="2600"/>
    <n v="3778"/>
    <n v="2749"/>
    <n v="3850"/>
    <n v="1625"/>
    <n v="3250"/>
    <n v="2249"/>
    <n v="4200"/>
    <n v="3001"/>
    <n v="2700"/>
    <n v="2848"/>
    <n v="3064"/>
    <n v="2300"/>
    <n v="1610"/>
    <n v="3932"/>
    <n v="5965"/>
    <n v="7352"/>
    <n v="9127"/>
    <n v="8725"/>
    <n v="9450"/>
    <n v="8612"/>
    <n v="7842"/>
    <n v="34654"/>
    <m/>
    <m/>
    <n v="750"/>
    <n v="725"/>
    <m/>
    <n v="250"/>
    <m/>
    <n v="1250"/>
    <n v="250"/>
    <n v="250"/>
    <n v="1490"/>
    <n v="1000"/>
    <m/>
    <n v="1725"/>
    <n v="875"/>
    <n v="675"/>
    <n v="300"/>
    <n v="15"/>
    <n v="354"/>
    <m/>
    <n v="200"/>
    <n v="738"/>
    <n v="624"/>
    <n v="652"/>
    <n v="500"/>
    <n v="694"/>
    <n v="500"/>
    <n v="1200"/>
    <n v="449"/>
    <n v="451"/>
    <n v="650"/>
    <n v="750"/>
    <n v="575"/>
    <n v="1054"/>
    <n v="749"/>
    <n v="749"/>
    <n v="750"/>
    <n v="500"/>
    <n v="750"/>
    <n v="500"/>
    <n v="1500"/>
    <n v="750"/>
    <n v="500"/>
    <n v="600"/>
    <n v="625"/>
    <n v="300"/>
    <n v="300"/>
    <n v="400"/>
    <n v="450"/>
    <n v="1000"/>
    <n v="900"/>
    <n v="900"/>
    <n v="900"/>
    <n v="699"/>
    <n v="650"/>
    <m/>
    <n v="1750"/>
    <n v="650"/>
    <n v="500"/>
    <n v="700"/>
    <n v="600"/>
    <n v="1000"/>
    <n v="1001"/>
    <n v="1000"/>
    <m/>
    <n v="500"/>
    <m/>
    <n v="1300"/>
    <n v="900"/>
    <n v="1349"/>
    <n v="949"/>
    <n v="400"/>
    <n v="150"/>
    <m/>
    <n v="150"/>
    <n v="1500"/>
    <n v="850"/>
    <n v="564"/>
    <n v="459"/>
    <n v="150"/>
    <n v="1001"/>
    <n v="690"/>
    <n v="690"/>
    <n v="420"/>
    <n v="500"/>
    <m/>
    <m/>
    <n v="1132"/>
    <n v="1515"/>
    <n v="691"/>
    <n v="594"/>
    <m/>
    <m/>
    <m/>
    <m/>
    <m/>
    <m/>
    <m/>
    <m/>
    <m/>
    <m/>
    <m/>
    <m/>
    <m/>
    <m/>
    <m/>
    <m/>
  </r>
  <r>
    <x v="3"/>
    <x v="3"/>
    <x v="0"/>
    <x v="1"/>
    <x v="1"/>
    <x v="3"/>
    <x v="0"/>
    <x v="2"/>
    <x v="1"/>
    <x v="0"/>
    <x v="5"/>
    <x v="2"/>
    <n v="3067"/>
    <n v="2651"/>
    <n v="2053"/>
    <n v="2110"/>
    <n v="2790"/>
    <n v="2507"/>
    <n v="3156"/>
    <n v="3544"/>
    <n v="2509"/>
    <n v="2759"/>
    <n v="4236"/>
    <n v="4431"/>
    <n v="3224"/>
    <n v="3520"/>
    <n v="3437"/>
    <n v="2570"/>
    <n v="2831"/>
    <n v="2424"/>
    <n v="2660"/>
    <n v="3503"/>
    <n v="2461"/>
    <n v="7771"/>
    <n v="7407"/>
    <n v="9209"/>
    <n v="11426"/>
    <n v="10181"/>
    <n v="7825"/>
    <n v="8624"/>
    <n v="38223"/>
    <n v="627"/>
    <n v="913"/>
    <n v="830"/>
    <n v="697"/>
    <n v="659"/>
    <n v="635"/>
    <n v="445"/>
    <n v="414"/>
    <n v="498"/>
    <n v="489"/>
    <n v="468"/>
    <n v="521"/>
    <n v="575"/>
    <n v="607"/>
    <n v="516"/>
    <n v="531"/>
    <n v="456"/>
    <n v="537"/>
    <n v="577"/>
    <n v="486"/>
    <n v="578"/>
    <n v="612"/>
    <n v="515"/>
    <n v="549"/>
    <n v="543"/>
    <n v="900"/>
    <n v="846"/>
    <n v="775"/>
    <n v="744"/>
    <n v="791"/>
    <n v="1033"/>
    <n v="548"/>
    <n v="483"/>
    <n v="679"/>
    <n v="801"/>
    <n v="723"/>
    <n v="536"/>
    <n v="631"/>
    <n v="619"/>
    <n v="533"/>
    <n v="465"/>
    <n v="492"/>
    <n v="553"/>
    <n v="716"/>
    <n v="740"/>
    <n v="916"/>
    <n v="1608"/>
    <n v="972"/>
    <n v="1035"/>
    <n v="975"/>
    <n v="1206"/>
    <n v="1215"/>
    <n v="916"/>
    <n v="773"/>
    <n v="700"/>
    <n v="835"/>
    <n v="648"/>
    <n v="800"/>
    <n v="806"/>
    <n v="620"/>
    <n v="646"/>
    <n v="797"/>
    <n v="918"/>
    <n v="846"/>
    <n v="876"/>
    <n v="700"/>
    <n v="601"/>
    <n v="556"/>
    <n v="713"/>
    <n v="490"/>
    <n v="480"/>
    <n v="489"/>
    <n v="544"/>
    <n v="828"/>
    <n v="644"/>
    <n v="691"/>
    <n v="561"/>
    <n v="528"/>
    <n v="856"/>
    <n v="728"/>
    <n v="505"/>
    <n v="571"/>
    <n v="761"/>
    <n v="581"/>
    <n v="912"/>
    <n v="619"/>
    <n v="630"/>
    <n v="586"/>
    <n v="562"/>
    <n v="844"/>
    <n v="469"/>
    <m/>
    <m/>
    <m/>
    <m/>
    <m/>
    <m/>
    <m/>
    <m/>
    <m/>
    <m/>
    <m/>
    <m/>
    <m/>
    <m/>
    <m/>
    <m/>
  </r>
  <r>
    <x v="3"/>
    <x v="3"/>
    <x v="0"/>
    <x v="1"/>
    <x v="1"/>
    <x v="3"/>
    <x v="0"/>
    <x v="2"/>
    <x v="1"/>
    <x v="0"/>
    <x v="5"/>
    <x v="3"/>
    <n v="2803"/>
    <n v="2189"/>
    <n v="3040"/>
    <n v="4696"/>
    <n v="3460"/>
    <n v="3448"/>
    <n v="3100"/>
    <n v="3508"/>
    <n v="3986"/>
    <n v="5284"/>
    <n v="2919"/>
    <n v="2181"/>
    <n v="1345"/>
    <n v="2448"/>
    <n v="2289"/>
    <n v="2612"/>
    <n v="2831"/>
    <n v="3692"/>
    <n v="3550"/>
    <n v="1935"/>
    <n v="3549"/>
    <n v="3040"/>
    <n v="3448"/>
    <n v="3986"/>
    <n v="2181"/>
    <n v="2289"/>
    <n v="3692"/>
    <n v="3549"/>
    <n v="2289"/>
    <n v="3167"/>
    <n v="2852"/>
    <n v="2847"/>
    <n v="2803"/>
    <n v="2309"/>
    <n v="2007"/>
    <n v="1584"/>
    <n v="2105"/>
    <n v="2189"/>
    <n v="1981"/>
    <n v="3212"/>
    <n v="3311"/>
    <n v="3040"/>
    <n v="4227"/>
    <n v="4632"/>
    <n v="4813"/>
    <n v="4696"/>
    <n v="4205"/>
    <n v="4035"/>
    <n v="3591"/>
    <n v="3256"/>
    <n v="3460"/>
    <n v="3601"/>
    <n v="3733"/>
    <n v="3699"/>
    <n v="3448"/>
    <n v="3144"/>
    <n v="3621"/>
    <n v="3378"/>
    <n v="3100"/>
    <n v="2764"/>
    <n v="3024"/>
    <n v="3157"/>
    <n v="3660"/>
    <n v="3508"/>
    <n v="3627"/>
    <n v="3889"/>
    <n v="3674"/>
    <n v="3986"/>
    <n v="3867"/>
    <n v="5040"/>
    <n v="5207"/>
    <n v="5130"/>
    <n v="5284"/>
    <n v="5122"/>
    <n v="4593"/>
    <n v="3480"/>
    <n v="2919"/>
    <n v="2446"/>
    <n v="2529"/>
    <n v="1996"/>
    <n v="2181"/>
    <n v="2211"/>
    <n v="2093"/>
    <n v="2043"/>
    <n v="1345"/>
    <n v="2431"/>
    <n v="2572"/>
    <n v="2328"/>
    <n v="2199"/>
    <n v="2448"/>
    <n v="2627"/>
    <n v="2870"/>
    <n v="3095"/>
    <n v="2289"/>
    <n v="2153"/>
    <n v="1599"/>
    <n v="2391"/>
    <n v="2612"/>
    <n v="3498"/>
    <n v="4002"/>
    <n v="3935"/>
    <n v="3589"/>
    <n v="2831"/>
    <n v="2389"/>
    <n v="3268"/>
    <n v="3610"/>
    <n v="3692"/>
    <n v="3379"/>
    <n v="2853"/>
    <n v="3365"/>
    <n v="3550"/>
    <n v="3245"/>
    <n v="3484"/>
    <n v="3142"/>
    <n v="2490"/>
    <n v="1935"/>
    <n v="2519"/>
    <n v="3517"/>
    <n v="3418"/>
    <n v="3549"/>
    <m/>
    <m/>
    <m/>
    <m/>
    <m/>
    <m/>
    <m/>
    <m/>
    <m/>
    <m/>
    <m/>
    <m/>
    <m/>
    <m/>
    <m/>
    <m/>
  </r>
  <r>
    <x v="3"/>
    <x v="3"/>
    <x v="0"/>
    <x v="1"/>
    <x v="1"/>
    <x v="3"/>
    <x v="0"/>
    <x v="2"/>
    <x v="1"/>
    <x v="0"/>
    <x v="5"/>
    <x v="4"/>
    <n v="5.3"/>
    <n v="4.0999999999999996"/>
    <n v="5.7"/>
    <n v="8.4"/>
    <n v="5.2"/>
    <n v="4.0999999999999996"/>
    <n v="4.4000000000000004"/>
    <n v="5.8"/>
    <n v="7.2"/>
    <n v="5"/>
    <n v="2.7"/>
    <n v="2.8"/>
    <n v="1.9"/>
    <n v="3"/>
    <n v="3.7"/>
    <n v="4.5999999999999996"/>
    <n v="4.3"/>
    <n v="5.4"/>
    <n v="5.0999999999999996"/>
    <n v="3.9"/>
    <m/>
    <n v="5.7"/>
    <n v="4.0999999999999996"/>
    <n v="7.2"/>
    <n v="2.8"/>
    <n v="3.7"/>
    <n v="5.4"/>
    <m/>
    <n v="3.7"/>
    <n v="4.2"/>
    <n v="4.4000000000000004"/>
    <n v="5"/>
    <n v="5.3"/>
    <n v="4.7"/>
    <n v="4.3"/>
    <n v="3.3"/>
    <n v="4.0999999999999996"/>
    <n v="4.0999999999999996"/>
    <n v="3.7"/>
    <n v="5.8"/>
    <n v="6.2"/>
    <n v="5.7"/>
    <n v="8.1"/>
    <n v="9"/>
    <n v="9.1"/>
    <n v="8.4"/>
    <n v="7.6"/>
    <n v="7.4"/>
    <n v="6.4"/>
    <n v="5.2"/>
    <n v="5.2"/>
    <n v="5"/>
    <n v="4.9000000000000004"/>
    <n v="4.5999999999999996"/>
    <n v="4.0999999999999996"/>
    <n v="4"/>
    <n v="5"/>
    <n v="4.8"/>
    <n v="4.4000000000000004"/>
    <n v="4.3"/>
    <n v="4.7"/>
    <n v="4.7"/>
    <n v="5.5"/>
    <n v="5.8"/>
    <n v="6.5"/>
    <n v="7.1"/>
    <n v="6.9"/>
    <n v="7.2"/>
    <n v="6.5"/>
    <n v="7.4"/>
    <n v="5.7"/>
    <n v="5.2"/>
    <n v="5"/>
    <n v="4.7"/>
    <n v="4"/>
    <n v="3.2"/>
    <n v="2.7"/>
    <n v="2.4"/>
    <n v="2.6"/>
    <n v="2.2000000000000002"/>
    <n v="2.8"/>
    <n v="2.9"/>
    <n v="2.8"/>
    <n v="2.8"/>
    <n v="1.9"/>
    <n v="3.3"/>
    <n v="3.4"/>
    <n v="3"/>
    <n v="2.7"/>
    <n v="3"/>
    <n v="3.3"/>
    <n v="4"/>
    <n v="4.5"/>
    <n v="3.7"/>
    <n v="3.8"/>
    <n v="2.9"/>
    <n v="4.4000000000000004"/>
    <n v="4.5999999999999996"/>
    <n v="5.9"/>
    <n v="6.3"/>
    <n v="6"/>
    <n v="5.5"/>
    <n v="4.3"/>
    <n v="3.6"/>
    <n v="5.0999999999999996"/>
    <n v="5.7"/>
    <n v="5.4"/>
    <n v="5.4"/>
    <n v="4.3"/>
    <n v="4.9000000000000004"/>
    <n v="5.0999999999999996"/>
    <n v="4.9000000000000004"/>
    <n v="5.3"/>
    <n v="4.8"/>
    <n v="4"/>
    <n v="3.9"/>
    <n v="6.7"/>
    <n v="13.4"/>
    <n v="36.4"/>
    <m/>
    <m/>
    <m/>
    <m/>
    <m/>
    <m/>
    <m/>
    <m/>
    <m/>
    <m/>
    <m/>
    <m/>
    <m/>
    <m/>
    <m/>
    <m/>
    <m/>
  </r>
  <r>
    <x v="4"/>
    <x v="4"/>
    <x v="0"/>
    <x v="1"/>
    <x v="2"/>
    <x v="4"/>
    <x v="0"/>
    <x v="3"/>
    <x v="1"/>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1"/>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0"/>
    <x v="2"/>
    <m/>
    <m/>
    <m/>
    <m/>
    <m/>
    <m/>
    <n v="1"/>
    <n v="1"/>
    <n v="1"/>
    <m/>
    <m/>
    <m/>
    <m/>
    <m/>
    <m/>
    <m/>
    <m/>
    <m/>
    <m/>
    <m/>
    <m/>
    <m/>
    <m/>
    <n v="3"/>
    <m/>
    <m/>
    <m/>
    <m/>
    <n v="3"/>
    <m/>
    <m/>
    <m/>
    <m/>
    <m/>
    <m/>
    <m/>
    <m/>
    <m/>
    <m/>
    <m/>
    <m/>
    <m/>
    <m/>
    <m/>
    <m/>
    <m/>
    <m/>
    <m/>
    <m/>
    <m/>
    <m/>
    <m/>
    <m/>
    <m/>
    <m/>
    <n v="1"/>
    <m/>
    <m/>
    <m/>
    <n v="1"/>
    <m/>
    <m/>
    <m/>
    <m/>
    <n v="1"/>
    <m/>
    <m/>
    <m/>
    <m/>
    <m/>
    <m/>
    <m/>
    <m/>
    <m/>
    <m/>
    <m/>
    <m/>
    <m/>
    <m/>
    <m/>
    <m/>
    <m/>
    <m/>
    <m/>
    <m/>
    <m/>
    <m/>
    <m/>
    <m/>
    <m/>
    <m/>
    <m/>
    <m/>
    <m/>
    <m/>
    <m/>
    <m/>
    <m/>
    <m/>
    <m/>
    <m/>
    <m/>
    <m/>
    <m/>
    <m/>
    <m/>
    <m/>
    <m/>
    <m/>
    <m/>
    <m/>
    <m/>
    <m/>
    <m/>
    <m/>
    <m/>
    <m/>
    <m/>
    <m/>
    <m/>
    <m/>
    <m/>
    <m/>
    <m/>
    <m/>
    <m/>
    <m/>
    <m/>
    <m/>
    <m/>
    <m/>
    <m/>
    <m/>
    <m/>
    <m/>
    <m/>
  </r>
  <r>
    <x v="4"/>
    <x v="4"/>
    <x v="0"/>
    <x v="1"/>
    <x v="2"/>
    <x v="4"/>
    <x v="0"/>
    <x v="3"/>
    <x v="1"/>
    <x v="0"/>
    <x v="0"/>
    <x v="3"/>
    <m/>
    <m/>
    <m/>
    <n v="2"/>
    <n v="2"/>
    <n v="2"/>
    <n v="1"/>
    <m/>
    <n v="-1"/>
    <n v="-1"/>
    <n v="-1"/>
    <n v="-1"/>
    <n v="-1"/>
    <n v="-1"/>
    <n v="-1"/>
    <n v="-1"/>
    <n v="-1"/>
    <m/>
    <m/>
    <m/>
    <m/>
    <m/>
    <n v="2"/>
    <n v="-1"/>
    <n v="-1"/>
    <n v="-1"/>
    <n v="-1"/>
    <m/>
    <n v="-1"/>
    <m/>
    <m/>
    <m/>
    <m/>
    <m/>
    <m/>
    <m/>
    <m/>
    <m/>
    <m/>
    <m/>
    <m/>
    <m/>
    <n v="2"/>
    <n v="2"/>
    <n v="2"/>
    <n v="2"/>
    <n v="2"/>
    <n v="2"/>
    <n v="2"/>
    <n v="2"/>
    <n v="2"/>
    <n v="2"/>
    <n v="2"/>
    <n v="2"/>
    <n v="2"/>
    <n v="1"/>
    <n v="1"/>
    <n v="1"/>
    <n v="1"/>
    <m/>
    <m/>
    <m/>
    <m/>
    <m/>
    <n v="-1"/>
    <n v="-1"/>
    <n v="-1"/>
    <n v="-1"/>
    <n v="-1"/>
    <n v="-1"/>
    <n v="-1"/>
    <n v="-1"/>
    <n v="-1"/>
    <n v="-1"/>
    <n v="-1"/>
    <n v="-1"/>
    <n v="-1"/>
    <n v="-1"/>
    <n v="-1"/>
    <n v="-1"/>
    <n v="-1"/>
    <n v="-1"/>
    <n v="-1"/>
    <n v="-1"/>
    <n v="-1"/>
    <n v="-1"/>
    <n v="-1"/>
    <n v="-1"/>
    <n v="-1"/>
    <n v="-1"/>
    <n v="-1"/>
    <n v="-1"/>
    <n v="-1"/>
    <n v="-1"/>
    <n v="-1"/>
    <n v="-1"/>
    <n v="-1"/>
    <n v="-1"/>
    <n v="-1"/>
    <n v="-1"/>
    <n v="-1"/>
    <n v="-1"/>
    <n v="-1"/>
    <m/>
    <m/>
    <m/>
    <m/>
    <m/>
    <m/>
    <m/>
    <m/>
    <m/>
    <m/>
    <m/>
    <m/>
    <m/>
    <m/>
    <m/>
    <m/>
    <m/>
    <m/>
    <m/>
    <m/>
    <m/>
    <m/>
    <m/>
    <m/>
    <m/>
    <m/>
    <m/>
    <m/>
    <m/>
    <m/>
    <m/>
    <m/>
    <m/>
  </r>
  <r>
    <x v="4"/>
    <x v="4"/>
    <x v="0"/>
    <x v="1"/>
    <x v="2"/>
    <x v="4"/>
    <x v="0"/>
    <x v="3"/>
    <x v="1"/>
    <x v="0"/>
    <x v="0"/>
    <x v="4"/>
    <m/>
    <m/>
    <m/>
    <m/>
    <n v="10"/>
    <n v="5"/>
    <n v="5"/>
    <m/>
    <m/>
    <m/>
    <m/>
    <m/>
    <m/>
    <m/>
    <m/>
    <m/>
    <m/>
    <m/>
    <m/>
    <m/>
    <m/>
    <m/>
    <n v="5"/>
    <m/>
    <m/>
    <m/>
    <m/>
    <m/>
    <m/>
    <m/>
    <m/>
    <m/>
    <m/>
    <m/>
    <m/>
    <m/>
    <m/>
    <m/>
    <m/>
    <m/>
    <m/>
    <m/>
    <m/>
    <m/>
    <m/>
    <m/>
    <m/>
    <m/>
    <m/>
    <m/>
    <n v="10"/>
    <n v="10"/>
    <n v="10"/>
    <n v="10"/>
    <n v="5"/>
    <n v="5"/>
    <n v="5"/>
    <n v="5"/>
    <n v="5"/>
    <m/>
    <m/>
    <m/>
    <m/>
    <m/>
    <m/>
    <m/>
    <m/>
    <m/>
    <m/>
    <m/>
    <m/>
    <m/>
    <m/>
    <m/>
    <m/>
    <m/>
    <m/>
    <m/>
    <m/>
    <m/>
    <m/>
    <m/>
    <m/>
    <m/>
    <m/>
    <m/>
    <m/>
    <m/>
    <m/>
    <m/>
    <m/>
    <m/>
    <m/>
    <m/>
    <m/>
    <m/>
    <m/>
    <m/>
    <m/>
    <m/>
    <m/>
    <m/>
    <m/>
    <m/>
    <m/>
    <m/>
    <m/>
    <m/>
    <m/>
    <m/>
    <m/>
    <m/>
    <m/>
    <m/>
    <m/>
    <m/>
    <m/>
    <m/>
    <m/>
    <m/>
    <m/>
    <m/>
    <m/>
    <m/>
    <m/>
    <m/>
    <m/>
    <m/>
    <m/>
    <m/>
    <m/>
    <m/>
    <m/>
    <m/>
    <m/>
    <m/>
  </r>
  <r>
    <x v="4"/>
    <x v="4"/>
    <x v="0"/>
    <x v="1"/>
    <x v="2"/>
    <x v="4"/>
    <x v="0"/>
    <x v="3"/>
    <x v="1"/>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1"/>
    <x v="2"/>
    <m/>
    <m/>
    <m/>
    <m/>
    <m/>
    <m/>
    <n v="1"/>
    <m/>
    <m/>
    <m/>
    <m/>
    <m/>
    <m/>
    <m/>
    <m/>
    <m/>
    <m/>
    <m/>
    <m/>
    <m/>
    <m/>
    <m/>
    <m/>
    <n v="1"/>
    <m/>
    <m/>
    <m/>
    <m/>
    <n v="1"/>
    <m/>
    <m/>
    <m/>
    <m/>
    <m/>
    <m/>
    <m/>
    <m/>
    <m/>
    <m/>
    <m/>
    <m/>
    <m/>
    <m/>
    <m/>
    <m/>
    <m/>
    <m/>
    <m/>
    <m/>
    <m/>
    <m/>
    <m/>
    <m/>
    <m/>
    <m/>
    <m/>
    <m/>
    <m/>
    <n v="1"/>
    <m/>
    <m/>
    <m/>
    <m/>
    <m/>
    <m/>
    <m/>
    <m/>
    <m/>
    <m/>
    <m/>
    <m/>
    <m/>
    <m/>
    <m/>
    <m/>
    <m/>
    <m/>
    <m/>
    <m/>
    <m/>
    <m/>
    <m/>
    <m/>
    <m/>
    <m/>
    <m/>
    <m/>
    <m/>
    <m/>
    <m/>
    <m/>
    <m/>
    <m/>
    <m/>
    <m/>
    <m/>
    <m/>
    <m/>
    <m/>
    <m/>
    <m/>
    <m/>
    <m/>
    <m/>
    <m/>
    <m/>
    <m/>
    <m/>
    <m/>
    <m/>
    <m/>
    <m/>
    <m/>
    <m/>
    <m/>
    <m/>
    <m/>
    <m/>
    <m/>
    <m/>
    <m/>
    <m/>
    <m/>
    <m/>
    <m/>
    <m/>
    <m/>
    <m/>
    <m/>
    <m/>
    <m/>
    <m/>
    <m/>
    <m/>
    <m/>
    <m/>
  </r>
  <r>
    <x v="4"/>
    <x v="4"/>
    <x v="0"/>
    <x v="1"/>
    <x v="2"/>
    <x v="4"/>
    <x v="0"/>
    <x v="3"/>
    <x v="1"/>
    <x v="0"/>
    <x v="1"/>
    <x v="3"/>
    <n v="1"/>
    <n v="1"/>
    <n v="1"/>
    <n v="1"/>
    <n v="1"/>
    <n v="1"/>
    <n v="-1"/>
    <n v="2"/>
    <n v="1"/>
    <n v="1"/>
    <n v="1"/>
    <n v="1"/>
    <n v="-1"/>
    <n v="-1"/>
    <n v="-1"/>
    <n v="-1"/>
    <n v="-1"/>
    <n v="-1"/>
    <n v="-1"/>
    <n v="-1"/>
    <n v="-1"/>
    <n v="1"/>
    <n v="1"/>
    <n v="1"/>
    <n v="1"/>
    <n v="-1"/>
    <n v="-1"/>
    <n v="-1"/>
    <n v="-1"/>
    <n v="1"/>
    <n v="1"/>
    <n v="1"/>
    <n v="1"/>
    <n v="1"/>
    <n v="1"/>
    <n v="1"/>
    <n v="1"/>
    <n v="1"/>
    <n v="1"/>
    <n v="1"/>
    <n v="1"/>
    <n v="1"/>
    <n v="1"/>
    <n v="1"/>
    <n v="1"/>
    <n v="1"/>
    <n v="1"/>
    <n v="1"/>
    <n v="1"/>
    <n v="1"/>
    <n v="1"/>
    <n v="1"/>
    <n v="1"/>
    <n v="2"/>
    <n v="1"/>
    <n v="1"/>
    <n v="1"/>
    <n v="1"/>
    <n v="-1"/>
    <n v="1"/>
    <n v="1"/>
    <n v="1"/>
    <n v="1"/>
    <n v="2"/>
    <n v="2"/>
    <n v="2"/>
    <n v="2"/>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4"/>
    <x v="4"/>
    <x v="0"/>
    <x v="1"/>
    <x v="2"/>
    <x v="4"/>
    <x v="0"/>
    <x v="3"/>
    <x v="1"/>
    <x v="0"/>
    <x v="1"/>
    <x v="4"/>
    <m/>
    <m/>
    <m/>
    <m/>
    <m/>
    <n v="5"/>
    <m/>
    <m/>
    <m/>
    <m/>
    <m/>
    <m/>
    <m/>
    <m/>
    <m/>
    <m/>
    <m/>
    <m/>
    <m/>
    <m/>
    <m/>
    <m/>
    <n v="5"/>
    <m/>
    <m/>
    <m/>
    <m/>
    <m/>
    <m/>
    <m/>
    <m/>
    <m/>
    <m/>
    <m/>
    <m/>
    <m/>
    <m/>
    <m/>
    <m/>
    <m/>
    <m/>
    <m/>
    <m/>
    <m/>
    <m/>
    <m/>
    <m/>
    <m/>
    <m/>
    <m/>
    <m/>
    <m/>
    <m/>
    <n v="10"/>
    <n v="5"/>
    <n v="5"/>
    <n v="5"/>
    <n v="5"/>
    <m/>
    <m/>
    <m/>
    <m/>
    <m/>
    <m/>
    <m/>
    <m/>
    <m/>
    <m/>
    <m/>
    <m/>
    <m/>
    <m/>
    <m/>
    <m/>
    <m/>
    <m/>
    <m/>
    <m/>
    <m/>
    <m/>
    <m/>
    <m/>
    <m/>
    <m/>
    <m/>
    <m/>
    <m/>
    <m/>
    <m/>
    <m/>
    <m/>
    <m/>
    <m/>
    <m/>
    <m/>
    <m/>
    <m/>
    <m/>
    <m/>
    <m/>
    <m/>
    <m/>
    <m/>
    <m/>
    <m/>
    <m/>
    <m/>
    <m/>
    <m/>
    <m/>
    <m/>
    <m/>
    <m/>
    <m/>
    <m/>
    <m/>
    <m/>
    <m/>
    <m/>
    <m/>
    <m/>
    <m/>
    <m/>
    <m/>
    <m/>
    <m/>
    <m/>
    <m/>
    <m/>
    <m/>
    <m/>
    <m/>
    <m/>
    <m/>
    <m/>
    <m/>
  </r>
  <r>
    <x v="4"/>
    <x v="4"/>
    <x v="0"/>
    <x v="1"/>
    <x v="2"/>
    <x v="4"/>
    <x v="0"/>
    <x v="3"/>
    <x v="1"/>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1"/>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2"/>
    <x v="2"/>
    <m/>
    <m/>
    <m/>
    <m/>
    <m/>
    <m/>
    <n v="1"/>
    <m/>
    <m/>
    <m/>
    <m/>
    <m/>
    <m/>
    <m/>
    <m/>
    <m/>
    <m/>
    <m/>
    <m/>
    <m/>
    <m/>
    <m/>
    <m/>
    <n v="1"/>
    <m/>
    <m/>
    <m/>
    <m/>
    <n v="1"/>
    <m/>
    <m/>
    <m/>
    <m/>
    <m/>
    <m/>
    <m/>
    <m/>
    <m/>
    <m/>
    <m/>
    <m/>
    <m/>
    <m/>
    <m/>
    <m/>
    <m/>
    <m/>
    <m/>
    <m/>
    <m/>
    <m/>
    <m/>
    <m/>
    <m/>
    <m/>
    <m/>
    <m/>
    <m/>
    <n v="1"/>
    <m/>
    <m/>
    <m/>
    <m/>
    <m/>
    <m/>
    <m/>
    <m/>
    <m/>
    <m/>
    <m/>
    <m/>
    <m/>
    <m/>
    <m/>
    <m/>
    <m/>
    <m/>
    <m/>
    <m/>
    <m/>
    <m/>
    <m/>
    <m/>
    <m/>
    <m/>
    <m/>
    <m/>
    <m/>
    <m/>
    <m/>
    <m/>
    <m/>
    <m/>
    <m/>
    <m/>
    <m/>
    <m/>
    <m/>
    <m/>
    <m/>
    <m/>
    <m/>
    <m/>
    <m/>
    <m/>
    <m/>
    <m/>
    <m/>
    <m/>
    <m/>
    <m/>
    <m/>
    <m/>
    <m/>
    <m/>
    <m/>
    <m/>
    <m/>
    <m/>
    <m/>
    <m/>
    <m/>
    <m/>
    <m/>
    <m/>
    <m/>
    <m/>
    <m/>
    <m/>
    <m/>
    <m/>
    <m/>
    <m/>
    <m/>
    <m/>
    <m/>
  </r>
  <r>
    <x v="4"/>
    <x v="4"/>
    <x v="0"/>
    <x v="1"/>
    <x v="2"/>
    <x v="4"/>
    <x v="0"/>
    <x v="3"/>
    <x v="1"/>
    <x v="0"/>
    <x v="2"/>
    <x v="3"/>
    <m/>
    <n v="1"/>
    <n v="1"/>
    <n v="1"/>
    <n v="1"/>
    <m/>
    <m/>
    <n v="1"/>
    <n v="2"/>
    <m/>
    <m/>
    <m/>
    <m/>
    <m/>
    <m/>
    <m/>
    <m/>
    <m/>
    <m/>
    <m/>
    <m/>
    <n v="1"/>
    <m/>
    <n v="2"/>
    <m/>
    <m/>
    <m/>
    <m/>
    <m/>
    <m/>
    <m/>
    <m/>
    <m/>
    <n v="1"/>
    <n v="1"/>
    <n v="1"/>
    <n v="1"/>
    <n v="1"/>
    <n v="1"/>
    <n v="1"/>
    <n v="1"/>
    <n v="1"/>
    <n v="1"/>
    <n v="1"/>
    <n v="1"/>
    <n v="1"/>
    <n v="1"/>
    <n v="1"/>
    <n v="1"/>
    <m/>
    <n v="1"/>
    <m/>
    <m/>
    <m/>
    <m/>
    <n v="1"/>
    <n v="1"/>
    <n v="1"/>
    <m/>
    <n v="1"/>
    <n v="1"/>
    <n v="1"/>
    <n v="1"/>
    <n v="1"/>
    <n v="2"/>
    <n v="2"/>
    <n v="2"/>
    <n v="2"/>
    <n v="1"/>
    <n v="1"/>
    <n v="1"/>
    <m/>
    <m/>
    <n v="1"/>
    <n v="1"/>
    <m/>
    <m/>
    <m/>
    <m/>
    <m/>
    <m/>
    <m/>
    <m/>
    <m/>
    <m/>
    <m/>
    <m/>
    <m/>
    <m/>
    <m/>
    <m/>
    <m/>
    <m/>
    <m/>
    <m/>
    <m/>
    <m/>
    <m/>
    <m/>
    <m/>
    <m/>
    <m/>
    <m/>
    <m/>
    <m/>
    <m/>
    <m/>
    <m/>
    <m/>
    <m/>
    <m/>
    <m/>
    <m/>
    <m/>
    <m/>
    <m/>
    <m/>
    <m/>
    <m/>
    <m/>
    <m/>
    <m/>
    <m/>
    <m/>
    <m/>
    <m/>
    <m/>
    <m/>
    <m/>
    <m/>
    <m/>
    <m/>
    <m/>
    <m/>
    <m/>
    <m/>
  </r>
  <r>
    <x v="4"/>
    <x v="4"/>
    <x v="0"/>
    <x v="1"/>
    <x v="2"/>
    <x v="4"/>
    <x v="0"/>
    <x v="3"/>
    <x v="1"/>
    <x v="0"/>
    <x v="2"/>
    <x v="4"/>
    <m/>
    <m/>
    <m/>
    <m/>
    <m/>
    <m/>
    <m/>
    <m/>
    <m/>
    <m/>
    <m/>
    <m/>
    <m/>
    <m/>
    <m/>
    <m/>
    <m/>
    <m/>
    <m/>
    <m/>
    <m/>
    <m/>
    <m/>
    <m/>
    <m/>
    <m/>
    <m/>
    <m/>
    <m/>
    <m/>
    <m/>
    <m/>
    <m/>
    <m/>
    <m/>
    <m/>
    <m/>
    <m/>
    <m/>
    <m/>
    <m/>
    <m/>
    <m/>
    <m/>
    <m/>
    <m/>
    <m/>
    <m/>
    <m/>
    <m/>
    <m/>
    <m/>
    <m/>
    <m/>
    <m/>
    <n v="5"/>
    <n v="5"/>
    <n v="5"/>
    <m/>
    <m/>
    <m/>
    <m/>
    <m/>
    <m/>
    <m/>
    <m/>
    <m/>
    <m/>
    <m/>
    <m/>
    <m/>
    <m/>
    <m/>
    <m/>
    <m/>
    <m/>
    <m/>
    <m/>
    <m/>
    <m/>
    <m/>
    <m/>
    <m/>
    <m/>
    <m/>
    <m/>
    <m/>
    <m/>
    <m/>
    <m/>
    <m/>
    <m/>
    <m/>
    <m/>
    <m/>
    <m/>
    <m/>
    <m/>
    <m/>
    <m/>
    <m/>
    <m/>
    <m/>
    <m/>
    <m/>
    <m/>
    <m/>
    <m/>
    <m/>
    <m/>
    <m/>
    <m/>
    <m/>
    <m/>
    <m/>
    <m/>
    <m/>
    <m/>
    <m/>
    <m/>
    <m/>
    <m/>
    <m/>
    <m/>
    <m/>
    <m/>
    <m/>
    <m/>
    <m/>
    <m/>
    <m/>
    <m/>
    <m/>
    <m/>
    <m/>
    <m/>
  </r>
  <r>
    <x v="4"/>
    <x v="4"/>
    <x v="0"/>
    <x v="1"/>
    <x v="2"/>
    <x v="4"/>
    <x v="0"/>
    <x v="3"/>
    <x v="1"/>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1"/>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1"/>
    <x v="0"/>
    <x v="3"/>
    <x v="2"/>
    <n v="0"/>
    <n v="0"/>
    <n v="0"/>
    <n v="0"/>
    <n v="0"/>
    <n v="0"/>
    <n v="1"/>
    <n v="0"/>
    <n v="0"/>
    <n v="0"/>
    <n v="0"/>
    <n v="0"/>
    <n v="0"/>
    <n v="0"/>
    <n v="0"/>
    <n v="0"/>
    <n v="0"/>
    <n v="0"/>
    <n v="0"/>
    <n v="0"/>
    <n v="0"/>
    <n v="0"/>
    <n v="0"/>
    <n v="1"/>
    <n v="0"/>
    <n v="0"/>
    <n v="0"/>
    <n v="0"/>
    <n v="1"/>
    <m/>
    <m/>
    <m/>
    <m/>
    <m/>
    <m/>
    <m/>
    <m/>
    <m/>
    <m/>
    <m/>
    <m/>
    <m/>
    <m/>
    <m/>
    <m/>
    <m/>
    <m/>
    <m/>
    <m/>
    <m/>
    <m/>
    <m/>
    <m/>
    <m/>
    <m/>
    <m/>
    <m/>
    <m/>
    <n v="1"/>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1"/>
    <x v="0"/>
    <x v="3"/>
    <x v="3"/>
    <n v="1"/>
    <n v="1"/>
    <n v="1"/>
    <n v="1"/>
    <n v="1"/>
    <n v="1"/>
    <n v="-1"/>
    <n v="2"/>
    <n v="1"/>
    <n v="1"/>
    <n v="1"/>
    <n v="0"/>
    <n v="-1"/>
    <n v="-1"/>
    <n v="-1"/>
    <n v="-1"/>
    <n v="-1"/>
    <n v="-1"/>
    <n v="-1"/>
    <n v="-1"/>
    <n v="-1"/>
    <n v="1"/>
    <n v="1"/>
    <n v="1"/>
    <n v="0"/>
    <n v="-1"/>
    <n v="-1"/>
    <n v="-1"/>
    <n v="-1"/>
    <n v="1"/>
    <n v="1"/>
    <n v="1"/>
    <n v="1"/>
    <n v="1"/>
    <n v="1"/>
    <n v="1"/>
    <n v="1"/>
    <n v="1"/>
    <n v="1"/>
    <n v="1"/>
    <n v="1"/>
    <n v="1"/>
    <n v="1"/>
    <n v="1"/>
    <n v="1"/>
    <n v="1"/>
    <n v="1"/>
    <n v="1"/>
    <n v="1"/>
    <n v="0"/>
    <n v="1"/>
    <n v="1"/>
    <n v="1"/>
    <n v="2"/>
    <n v="1"/>
    <n v="1"/>
    <n v="1"/>
    <n v="1"/>
    <n v="-1"/>
    <n v="1"/>
    <n v="1"/>
    <n v="1"/>
    <n v="1"/>
    <n v="2"/>
    <n v="2"/>
    <n v="2"/>
    <n v="2"/>
    <n v="1"/>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4"/>
    <x v="4"/>
    <x v="0"/>
    <x v="1"/>
    <x v="2"/>
    <x v="4"/>
    <x v="0"/>
    <x v="3"/>
    <x v="1"/>
    <x v="0"/>
    <x v="3"/>
    <x v="4"/>
    <n v="0"/>
    <n v="0"/>
    <n v="0"/>
    <n v="0"/>
    <n v="0"/>
    <n v="5"/>
    <n v="0"/>
    <n v="0"/>
    <n v="0"/>
    <n v="0"/>
    <n v="0"/>
    <n v="0"/>
    <n v="0"/>
    <n v="0"/>
    <n v="0"/>
    <n v="0"/>
    <n v="0"/>
    <n v="0"/>
    <n v="0"/>
    <n v="0"/>
    <n v="0"/>
    <n v="0"/>
    <n v="5"/>
    <n v="0"/>
    <n v="0"/>
    <n v="0"/>
    <n v="0"/>
    <n v="0"/>
    <n v="0"/>
    <m/>
    <n v="0"/>
    <n v="0"/>
    <n v="0"/>
    <n v="0"/>
    <n v="0"/>
    <n v="0"/>
    <n v="0"/>
    <n v="0"/>
    <n v="0"/>
    <n v="0"/>
    <n v="0"/>
    <n v="0"/>
    <n v="0"/>
    <n v="0"/>
    <n v="0"/>
    <n v="0"/>
    <n v="0"/>
    <n v="0"/>
    <n v="0"/>
    <n v="0"/>
    <n v="0"/>
    <n v="0"/>
    <n v="0"/>
    <n v="10"/>
    <n v="5"/>
    <n v="5"/>
    <n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3"/>
    <x v="10"/>
    <m/>
    <m/>
    <m/>
    <m/>
    <m/>
    <m/>
    <m/>
    <m/>
    <m/>
    <m/>
    <m/>
    <m/>
    <m/>
    <m/>
    <m/>
    <m/>
    <m/>
    <m/>
    <m/>
    <m/>
    <m/>
    <m/>
    <m/>
    <m/>
    <m/>
    <m/>
    <m/>
    <m/>
    <m/>
    <m/>
    <m/>
    <m/>
    <m/>
    <m/>
    <m/>
    <m/>
    <m/>
    <m/>
    <m/>
    <m/>
    <m/>
    <m/>
    <m/>
    <m/>
    <m/>
    <m/>
    <m/>
    <m/>
    <m/>
    <n v="0"/>
    <m/>
    <m/>
    <m/>
    <m/>
    <m/>
    <m/>
    <m/>
    <m/>
    <m/>
    <m/>
    <m/>
    <m/>
    <m/>
    <m/>
    <m/>
    <m/>
    <m/>
    <m/>
    <m/>
    <m/>
    <m/>
    <n v="0"/>
    <m/>
    <m/>
    <m/>
    <n v="0"/>
    <m/>
    <m/>
    <m/>
    <m/>
    <n v="0"/>
    <m/>
    <m/>
    <m/>
    <m/>
    <m/>
    <m/>
    <m/>
    <m/>
    <m/>
    <m/>
    <m/>
    <m/>
    <m/>
    <m/>
    <m/>
    <m/>
    <m/>
    <m/>
    <m/>
    <m/>
    <m/>
    <m/>
    <m/>
    <m/>
    <m/>
    <m/>
    <m/>
    <m/>
    <m/>
    <m/>
    <m/>
    <m/>
    <m/>
    <m/>
    <m/>
    <m/>
    <m/>
    <m/>
    <m/>
    <m/>
    <m/>
    <m/>
    <m/>
    <m/>
    <m/>
    <m/>
    <m/>
    <m/>
    <m/>
    <m/>
    <m/>
    <m/>
    <m/>
    <m/>
    <m/>
  </r>
  <r>
    <x v="4"/>
    <x v="4"/>
    <x v="0"/>
    <x v="1"/>
    <x v="2"/>
    <x v="4"/>
    <x v="0"/>
    <x v="3"/>
    <x v="1"/>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1"/>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4"/>
    <x v="2"/>
    <n v="1"/>
    <m/>
    <m/>
    <m/>
    <m/>
    <m/>
    <n v="1"/>
    <n v="13"/>
    <n v="7"/>
    <n v="1"/>
    <m/>
    <m/>
    <m/>
    <m/>
    <m/>
    <m/>
    <m/>
    <m/>
    <m/>
    <m/>
    <m/>
    <n v="1"/>
    <m/>
    <n v="21"/>
    <n v="1"/>
    <m/>
    <m/>
    <m/>
    <n v="22"/>
    <n v="1"/>
    <m/>
    <m/>
    <m/>
    <m/>
    <m/>
    <m/>
    <m/>
    <m/>
    <m/>
    <m/>
    <m/>
    <m/>
    <m/>
    <m/>
    <m/>
    <m/>
    <m/>
    <m/>
    <m/>
    <m/>
    <m/>
    <m/>
    <m/>
    <m/>
    <m/>
    <n v="1"/>
    <m/>
    <m/>
    <m/>
    <m/>
    <n v="1"/>
    <n v="1"/>
    <n v="3"/>
    <n v="8"/>
    <n v="2"/>
    <m/>
    <m/>
    <n v="5"/>
    <m/>
    <n v="1"/>
    <m/>
    <m/>
    <m/>
    <m/>
    <m/>
    <m/>
    <m/>
    <m/>
    <m/>
    <m/>
    <m/>
    <m/>
    <m/>
    <m/>
    <m/>
    <m/>
    <m/>
    <m/>
    <m/>
    <m/>
    <m/>
    <m/>
    <m/>
    <m/>
    <m/>
    <m/>
    <m/>
    <m/>
    <m/>
    <m/>
    <m/>
    <m/>
    <m/>
    <m/>
    <m/>
    <m/>
    <m/>
    <m/>
    <m/>
    <m/>
    <m/>
    <m/>
    <m/>
    <m/>
    <m/>
    <m/>
    <m/>
    <m/>
    <m/>
    <m/>
    <m/>
    <m/>
    <m/>
    <m/>
    <m/>
    <m/>
    <m/>
    <m/>
    <m/>
    <m/>
    <m/>
    <m/>
    <m/>
    <m/>
    <m/>
    <m/>
  </r>
  <r>
    <x v="4"/>
    <x v="4"/>
    <x v="0"/>
    <x v="1"/>
    <x v="2"/>
    <x v="4"/>
    <x v="0"/>
    <x v="3"/>
    <x v="1"/>
    <x v="0"/>
    <x v="4"/>
    <x v="3"/>
    <n v="11"/>
    <n v="8"/>
    <n v="10"/>
    <n v="5"/>
    <n v="5"/>
    <n v="3"/>
    <n v="5"/>
    <n v="-6"/>
    <n v="2"/>
    <n v="3"/>
    <n v="1"/>
    <n v="2"/>
    <n v="1"/>
    <n v="1"/>
    <n v="1"/>
    <n v="1"/>
    <n v="1"/>
    <n v="1"/>
    <n v="1"/>
    <n v="1"/>
    <n v="1"/>
    <n v="10"/>
    <n v="3"/>
    <n v="2"/>
    <n v="2"/>
    <n v="1"/>
    <n v="1"/>
    <n v="1"/>
    <n v="1"/>
    <n v="15"/>
    <n v="7"/>
    <n v="9"/>
    <n v="11"/>
    <n v="9"/>
    <n v="7"/>
    <n v="7"/>
    <n v="8"/>
    <n v="8"/>
    <n v="6"/>
    <n v="9"/>
    <n v="8"/>
    <n v="10"/>
    <n v="5"/>
    <n v="5"/>
    <n v="4"/>
    <n v="5"/>
    <n v="6"/>
    <n v="7"/>
    <n v="5"/>
    <n v="7"/>
    <n v="5"/>
    <n v="3"/>
    <n v="2"/>
    <n v="3"/>
    <n v="3"/>
    <n v="3"/>
    <n v="1"/>
    <n v="4"/>
    <n v="5"/>
    <n v="6"/>
    <n v="5"/>
    <n v="6"/>
    <n v="3"/>
    <n v="-6"/>
    <n v="-8"/>
    <n v="2"/>
    <n v="6"/>
    <n v="2"/>
    <n v="7"/>
    <n v="6"/>
    <n v="3"/>
    <n v="3"/>
    <n v="3"/>
    <n v="1"/>
    <n v="1"/>
    <n v="1"/>
    <n v="1"/>
    <n v="1"/>
    <n v="1"/>
    <n v="1"/>
    <n v="2"/>
    <n v="1"/>
    <n v="1"/>
    <n v="1"/>
    <n v="1"/>
    <n v="1"/>
    <n v="1"/>
    <n v="1"/>
    <n v="1"/>
    <n v="1"/>
    <n v="1"/>
    <n v="1"/>
    <n v="1"/>
    <n v="1"/>
    <n v="1"/>
    <n v="1"/>
    <n v="1"/>
    <n v="1"/>
    <n v="1"/>
    <n v="1"/>
    <n v="1"/>
    <n v="1"/>
    <n v="1"/>
    <n v="1"/>
    <n v="1"/>
    <n v="1"/>
    <n v="1"/>
    <n v="1"/>
    <n v="1"/>
    <n v="1"/>
    <n v="1"/>
    <n v="1"/>
    <n v="1"/>
    <n v="1"/>
    <n v="1"/>
    <n v="1"/>
    <n v="1"/>
    <n v="1"/>
    <n v="1"/>
    <n v="1"/>
    <m/>
    <m/>
    <m/>
    <m/>
    <m/>
    <m/>
    <m/>
    <m/>
    <m/>
    <m/>
    <m/>
    <m/>
    <m/>
    <m/>
    <m/>
    <m/>
  </r>
  <r>
    <x v="4"/>
    <x v="4"/>
    <x v="0"/>
    <x v="1"/>
    <x v="2"/>
    <x v="4"/>
    <x v="0"/>
    <x v="3"/>
    <x v="1"/>
    <x v="0"/>
    <x v="4"/>
    <x v="4"/>
    <m/>
    <m/>
    <m/>
    <m/>
    <n v="25"/>
    <n v="15"/>
    <n v="1.9"/>
    <n v="-4.3"/>
    <n v="10"/>
    <m/>
    <m/>
    <m/>
    <m/>
    <m/>
    <m/>
    <m/>
    <m/>
    <m/>
    <m/>
    <m/>
    <m/>
    <m/>
    <n v="15"/>
    <n v="10"/>
    <m/>
    <m/>
    <m/>
    <m/>
    <m/>
    <m/>
    <m/>
    <m/>
    <m/>
    <m/>
    <m/>
    <m/>
    <m/>
    <m/>
    <m/>
    <m/>
    <m/>
    <m/>
    <m/>
    <m/>
    <m/>
    <m/>
    <m/>
    <m/>
    <m/>
    <m/>
    <n v="25"/>
    <n v="15"/>
    <n v="10"/>
    <n v="15"/>
    <n v="15"/>
    <n v="15"/>
    <n v="2.5"/>
    <n v="4"/>
    <n v="1.9"/>
    <n v="2"/>
    <n v="1.8"/>
    <n v="2.2999999999999998"/>
    <n v="1"/>
    <n v="-4.3"/>
    <n v="-6.7"/>
    <n v="1.7"/>
    <n v="5"/>
    <n v="10"/>
    <n v="35"/>
    <m/>
    <m/>
    <m/>
    <m/>
    <m/>
    <m/>
    <m/>
    <m/>
    <m/>
    <m/>
    <m/>
    <m/>
    <m/>
    <m/>
    <m/>
    <m/>
    <m/>
    <m/>
    <m/>
    <m/>
    <m/>
    <m/>
    <m/>
    <m/>
    <m/>
    <m/>
    <m/>
    <m/>
    <m/>
    <m/>
    <m/>
    <m/>
    <m/>
    <m/>
    <m/>
    <m/>
    <m/>
    <m/>
    <m/>
    <m/>
    <m/>
    <m/>
    <m/>
    <m/>
    <m/>
    <m/>
    <m/>
    <m/>
    <m/>
    <m/>
    <m/>
    <m/>
    <m/>
    <m/>
    <m/>
    <m/>
    <m/>
    <m/>
    <m/>
    <m/>
    <m/>
    <m/>
    <m/>
    <m/>
    <m/>
    <m/>
    <m/>
  </r>
  <r>
    <x v="4"/>
    <x v="4"/>
    <x v="0"/>
    <x v="1"/>
    <x v="2"/>
    <x v="4"/>
    <x v="0"/>
    <x v="3"/>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1"/>
    <x v="0"/>
    <x v="5"/>
    <x v="2"/>
    <n v="64"/>
    <n v="125"/>
    <n v="25"/>
    <n v="39"/>
    <n v="11"/>
    <n v="9"/>
    <n v="11"/>
    <n v="3"/>
    <n v="1"/>
    <m/>
    <n v="2"/>
    <m/>
    <n v="1"/>
    <m/>
    <m/>
    <m/>
    <m/>
    <m/>
    <n v="1"/>
    <n v="13"/>
    <n v="7"/>
    <n v="214"/>
    <n v="59"/>
    <n v="15"/>
    <n v="2"/>
    <n v="1"/>
    <m/>
    <n v="21"/>
    <n v="77"/>
    <n v="6"/>
    <n v="5"/>
    <n v="23"/>
    <n v="30"/>
    <n v="47"/>
    <n v="57"/>
    <n v="9"/>
    <n v="7"/>
    <n v="5"/>
    <n v="4"/>
    <n v="6"/>
    <n v="8"/>
    <n v="7"/>
    <n v="11"/>
    <n v="9"/>
    <n v="9"/>
    <n v="10"/>
    <n v="2"/>
    <n v="5"/>
    <n v="1"/>
    <n v="2"/>
    <n v="1"/>
    <n v="1"/>
    <n v="5"/>
    <n v="1"/>
    <n v="2"/>
    <m/>
    <n v="7"/>
    <n v="2"/>
    <n v="2"/>
    <n v="1"/>
    <m/>
    <m/>
    <m/>
    <n v="2"/>
    <n v="1"/>
    <m/>
    <m/>
    <m/>
    <m/>
    <m/>
    <m/>
    <m/>
    <m/>
    <m/>
    <n v="1"/>
    <m/>
    <n v="1"/>
    <m/>
    <m/>
    <m/>
    <m/>
    <n v="1"/>
    <m/>
    <m/>
    <m/>
    <m/>
    <m/>
    <m/>
    <m/>
    <m/>
    <m/>
    <m/>
    <m/>
    <m/>
    <m/>
    <m/>
    <m/>
    <m/>
    <m/>
    <m/>
    <m/>
    <m/>
    <m/>
    <m/>
    <m/>
    <m/>
    <m/>
    <n v="1"/>
    <m/>
    <m/>
    <m/>
    <m/>
    <n v="1"/>
    <n v="1"/>
    <n v="3"/>
    <n v="8"/>
    <n v="2"/>
    <m/>
    <m/>
    <n v="5"/>
    <m/>
    <m/>
    <m/>
    <m/>
    <m/>
    <m/>
    <m/>
    <m/>
    <m/>
    <m/>
    <m/>
    <m/>
    <m/>
    <m/>
    <m/>
    <m/>
  </r>
  <r>
    <x v="4"/>
    <x v="4"/>
    <x v="0"/>
    <x v="1"/>
    <x v="2"/>
    <x v="4"/>
    <x v="0"/>
    <x v="3"/>
    <x v="1"/>
    <x v="0"/>
    <x v="5"/>
    <x v="3"/>
    <n v="236"/>
    <n v="101"/>
    <n v="84"/>
    <n v="56"/>
    <n v="42"/>
    <n v="40"/>
    <n v="28"/>
    <n v="27"/>
    <n v="23"/>
    <n v="9"/>
    <n v="9"/>
    <n v="14"/>
    <n v="11"/>
    <n v="8"/>
    <n v="10"/>
    <n v="5"/>
    <n v="5"/>
    <n v="3"/>
    <n v="5"/>
    <n v="-6"/>
    <n v="2"/>
    <n v="84"/>
    <n v="40"/>
    <n v="23"/>
    <n v="14"/>
    <n v="10"/>
    <n v="3"/>
    <n v="2"/>
    <n v="10"/>
    <n v="135"/>
    <n v="126"/>
    <n v="258"/>
    <n v="236"/>
    <n v="205"/>
    <n v="132"/>
    <n v="109"/>
    <n v="112"/>
    <n v="101"/>
    <n v="94"/>
    <n v="97"/>
    <n v="91"/>
    <n v="84"/>
    <n v="79"/>
    <n v="77"/>
    <n v="66"/>
    <n v="56"/>
    <n v="53"/>
    <n v="52"/>
    <n v="49"/>
    <n v="46"/>
    <n v="42"/>
    <n v="50"/>
    <n v="47"/>
    <n v="42"/>
    <n v="40"/>
    <n v="42"/>
    <n v="39"/>
    <n v="37"/>
    <n v="28"/>
    <n v="39"/>
    <n v="26"/>
    <n v="27"/>
    <n v="31"/>
    <n v="27"/>
    <n v="24"/>
    <n v="28"/>
    <n v="21"/>
    <n v="23"/>
    <n v="21"/>
    <n v="22"/>
    <n v="19"/>
    <n v="8"/>
    <n v="9"/>
    <n v="9"/>
    <n v="10"/>
    <n v="11"/>
    <n v="9"/>
    <n v="12"/>
    <n v="11"/>
    <n v="7"/>
    <n v="14"/>
    <n v="15"/>
    <n v="7"/>
    <n v="9"/>
    <n v="11"/>
    <n v="9"/>
    <n v="7"/>
    <n v="7"/>
    <n v="8"/>
    <n v="8"/>
    <n v="6"/>
    <n v="9"/>
    <n v="8"/>
    <n v="10"/>
    <n v="5"/>
    <n v="5"/>
    <n v="4"/>
    <n v="5"/>
    <n v="6"/>
    <n v="7"/>
    <n v="5"/>
    <n v="7"/>
    <n v="5"/>
    <n v="3"/>
    <n v="2"/>
    <n v="3"/>
    <n v="3"/>
    <n v="3"/>
    <n v="1"/>
    <n v="4"/>
    <n v="5"/>
    <n v="6"/>
    <n v="5"/>
    <n v="6"/>
    <n v="3"/>
    <n v="-6"/>
    <n v="-8"/>
    <n v="2"/>
    <n v="6"/>
    <n v="2"/>
    <m/>
    <m/>
    <m/>
    <m/>
    <m/>
    <m/>
    <m/>
    <m/>
    <m/>
    <m/>
    <m/>
    <m/>
    <m/>
    <m/>
    <m/>
    <m/>
  </r>
  <r>
    <x v="4"/>
    <x v="4"/>
    <x v="0"/>
    <x v="1"/>
    <x v="2"/>
    <x v="4"/>
    <x v="0"/>
    <x v="3"/>
    <x v="1"/>
    <x v="0"/>
    <x v="5"/>
    <x v="4"/>
    <n v="9.4"/>
    <n v="14"/>
    <n v="10.199999999999999"/>
    <n v="25.5"/>
    <n v="23.3"/>
    <n v="16.7"/>
    <n v="46.7"/>
    <n v="135"/>
    <m/>
    <n v="22.5"/>
    <n v="45"/>
    <n v="70"/>
    <m/>
    <m/>
    <m/>
    <m/>
    <n v="25"/>
    <n v="15"/>
    <n v="1.9"/>
    <n v="-4.3"/>
    <m/>
    <n v="10.199999999999999"/>
    <n v="16.7"/>
    <m/>
    <n v="70"/>
    <m/>
    <n v="15"/>
    <m/>
    <m/>
    <n v="4.2"/>
    <n v="3.8"/>
    <n v="8.6"/>
    <n v="9.4"/>
    <n v="12.5"/>
    <n v="21.3"/>
    <n v="18.2"/>
    <n v="18.7"/>
    <n v="14"/>
    <n v="11.5"/>
    <n v="11"/>
    <n v="9.9"/>
    <n v="10.199999999999999"/>
    <n v="11.3"/>
    <n v="14.3"/>
    <n v="16.5"/>
    <n v="25.5"/>
    <n v="26.5"/>
    <n v="26"/>
    <n v="24.5"/>
    <n v="23"/>
    <n v="23.3"/>
    <n v="16.7"/>
    <n v="19.600000000000001"/>
    <n v="16.2"/>
    <n v="16.7"/>
    <n v="17.5"/>
    <n v="39"/>
    <n v="61.7"/>
    <n v="46.7"/>
    <n v="65"/>
    <n v="43.3"/>
    <n v="45"/>
    <n v="51.7"/>
    <n v="135"/>
    <m/>
    <m/>
    <m/>
    <m/>
    <m/>
    <n v="110"/>
    <n v="95"/>
    <n v="20"/>
    <n v="22.5"/>
    <n v="22.5"/>
    <n v="50"/>
    <n v="55"/>
    <n v="45"/>
    <n v="60"/>
    <n v="55"/>
    <n v="35"/>
    <n v="70"/>
    <m/>
    <m/>
    <m/>
    <m/>
    <m/>
    <m/>
    <m/>
    <m/>
    <m/>
    <m/>
    <m/>
    <m/>
    <m/>
    <m/>
    <m/>
    <m/>
    <m/>
    <m/>
    <m/>
    <m/>
    <m/>
    <n v="25"/>
    <n v="15"/>
    <n v="10"/>
    <n v="15"/>
    <n v="15"/>
    <n v="15"/>
    <n v="2.5"/>
    <n v="4"/>
    <n v="1.9"/>
    <n v="2"/>
    <n v="1.8"/>
    <n v="2.2999999999999998"/>
    <n v="1"/>
    <n v="-4.3"/>
    <n v="-8"/>
    <n v="2"/>
    <n v="6"/>
    <m/>
    <m/>
    <m/>
    <m/>
    <m/>
    <m/>
    <m/>
    <m/>
    <m/>
    <m/>
    <m/>
    <m/>
    <m/>
    <m/>
    <m/>
    <m/>
    <m/>
  </r>
  <r>
    <x v="5"/>
    <x v="5"/>
    <x v="0"/>
    <x v="1"/>
    <x v="2"/>
    <x v="5"/>
    <x v="0"/>
    <x v="3"/>
    <x v="1"/>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1"/>
    <x v="0"/>
    <x v="0"/>
    <x v="1"/>
    <m/>
    <m/>
    <m/>
    <n v="2555"/>
    <n v="4216"/>
    <n v="3829"/>
    <n v="3658"/>
    <n v="4786"/>
    <n v="3056"/>
    <n v="4119"/>
    <n v="6796"/>
    <n v="8247"/>
    <n v="3730"/>
    <n v="2174"/>
    <n v="2050"/>
    <m/>
    <m/>
    <m/>
    <m/>
    <m/>
    <m/>
    <m/>
    <n v="10600"/>
    <n v="11500"/>
    <n v="19162"/>
    <n v="7954"/>
    <m/>
    <m/>
    <n v="49216"/>
    <m/>
    <m/>
    <m/>
    <m/>
    <m/>
    <m/>
    <m/>
    <m/>
    <m/>
    <m/>
    <m/>
    <m/>
    <m/>
    <n v="568"/>
    <n v="658"/>
    <n v="648"/>
    <n v="681"/>
    <n v="713"/>
    <n v="721"/>
    <n v="935"/>
    <n v="940"/>
    <n v="907"/>
    <n v="944"/>
    <n v="1023"/>
    <n v="771"/>
    <n v="1091"/>
    <n v="1061"/>
    <n v="965"/>
    <n v="810"/>
    <n v="822"/>
    <n v="1255"/>
    <n v="854"/>
    <n v="736"/>
    <n v="965"/>
    <n v="976"/>
    <n v="948"/>
    <n v="864"/>
    <n v="580"/>
    <n v="664"/>
    <n v="690"/>
    <n v="849"/>
    <n v="934"/>
    <n v="964"/>
    <n v="682"/>
    <n v="708"/>
    <n v="1439"/>
    <n v="2787"/>
    <n v="1862"/>
    <n v="2068"/>
    <n v="2608"/>
    <n v="1978"/>
    <n v="1593"/>
    <n v="996"/>
    <n v="664"/>
    <n v="602"/>
    <n v="747"/>
    <n v="721"/>
    <n v="706"/>
    <n v="498"/>
    <n v="498"/>
    <n v="472"/>
    <n v="747"/>
    <n v="540"/>
    <n v="332"/>
    <n v="431"/>
    <m/>
    <m/>
    <m/>
    <m/>
    <m/>
    <m/>
    <m/>
    <m/>
    <m/>
    <m/>
    <m/>
    <m/>
    <m/>
    <m/>
    <m/>
    <m/>
    <m/>
    <m/>
    <m/>
    <m/>
    <m/>
    <m/>
    <m/>
    <m/>
    <m/>
    <m/>
    <m/>
    <m/>
    <m/>
    <m/>
    <m/>
    <m/>
    <m/>
    <m/>
    <m/>
    <m/>
    <m/>
    <m/>
    <m/>
    <m/>
    <m/>
    <m/>
  </r>
  <r>
    <x v="5"/>
    <x v="5"/>
    <x v="0"/>
    <x v="1"/>
    <x v="2"/>
    <x v="5"/>
    <x v="0"/>
    <x v="3"/>
    <x v="1"/>
    <x v="0"/>
    <x v="0"/>
    <x v="2"/>
    <m/>
    <m/>
    <m/>
    <n v="2581"/>
    <n v="4242"/>
    <n v="3855"/>
    <n v="3684"/>
    <n v="4812"/>
    <n v="3082"/>
    <n v="4145"/>
    <n v="6822"/>
    <n v="8273"/>
    <n v="3756"/>
    <n v="2200"/>
    <n v="2075"/>
    <m/>
    <m/>
    <m/>
    <m/>
    <m/>
    <m/>
    <m/>
    <n v="10678"/>
    <n v="11578"/>
    <n v="19240"/>
    <n v="8031"/>
    <m/>
    <m/>
    <n v="49527"/>
    <m/>
    <m/>
    <m/>
    <m/>
    <m/>
    <m/>
    <m/>
    <m/>
    <m/>
    <m/>
    <m/>
    <m/>
    <m/>
    <n v="568"/>
    <n v="658"/>
    <n v="648"/>
    <n v="707"/>
    <n v="713"/>
    <n v="721"/>
    <n v="935"/>
    <n v="940"/>
    <n v="933"/>
    <n v="944"/>
    <n v="1023"/>
    <n v="771"/>
    <n v="1117"/>
    <n v="1061"/>
    <n v="965"/>
    <n v="810"/>
    <n v="848"/>
    <n v="1255"/>
    <n v="854"/>
    <n v="736"/>
    <n v="965"/>
    <n v="1002"/>
    <n v="948"/>
    <n v="864"/>
    <n v="580"/>
    <n v="690"/>
    <n v="690"/>
    <n v="849"/>
    <n v="934"/>
    <n v="964"/>
    <n v="708"/>
    <n v="708"/>
    <n v="1439"/>
    <n v="2787"/>
    <n v="1888"/>
    <n v="2068"/>
    <n v="2608"/>
    <n v="1978"/>
    <n v="1619"/>
    <n v="996"/>
    <n v="664"/>
    <n v="602"/>
    <n v="747"/>
    <n v="747"/>
    <n v="706"/>
    <n v="498"/>
    <n v="498"/>
    <n v="498"/>
    <n v="747"/>
    <n v="540"/>
    <n v="332"/>
    <n v="456"/>
    <m/>
    <m/>
    <m/>
    <m/>
    <m/>
    <m/>
    <m/>
    <m/>
    <m/>
    <m/>
    <m/>
    <m/>
    <m/>
    <m/>
    <m/>
    <m/>
    <m/>
    <m/>
    <m/>
    <m/>
    <m/>
    <m/>
    <m/>
    <m/>
    <m/>
    <m/>
    <m/>
    <m/>
    <m/>
    <m/>
    <m/>
    <m/>
    <m/>
    <m/>
    <m/>
    <m/>
    <m/>
    <m/>
    <m/>
    <m/>
    <m/>
    <m/>
  </r>
  <r>
    <x v="5"/>
    <x v="5"/>
    <x v="0"/>
    <x v="1"/>
    <x v="2"/>
    <x v="5"/>
    <x v="0"/>
    <x v="3"/>
    <x v="1"/>
    <x v="0"/>
    <x v="0"/>
    <x v="3"/>
    <m/>
    <m/>
    <m/>
    <n v="2806"/>
    <n v="2782"/>
    <n v="2756"/>
    <n v="2730"/>
    <n v="2704"/>
    <n v="2678"/>
    <n v="2654"/>
    <n v="2628"/>
    <n v="2603"/>
    <n v="2578"/>
    <n v="2553"/>
    <n v="2528"/>
    <n v="2528"/>
    <n v="2528"/>
    <m/>
    <m/>
    <m/>
    <m/>
    <m/>
    <n v="2756"/>
    <n v="2678"/>
    <n v="2603"/>
    <n v="2528"/>
    <n v="2528"/>
    <m/>
    <n v="2528"/>
    <m/>
    <m/>
    <m/>
    <m/>
    <m/>
    <m/>
    <m/>
    <m/>
    <m/>
    <m/>
    <m/>
    <m/>
    <m/>
    <n v="2832"/>
    <n v="2832"/>
    <n v="2832"/>
    <n v="2806"/>
    <n v="2807"/>
    <n v="2807"/>
    <n v="2807"/>
    <n v="2807"/>
    <n v="2782"/>
    <n v="2781"/>
    <n v="2781"/>
    <n v="2781"/>
    <n v="2756"/>
    <n v="2756"/>
    <n v="2756"/>
    <n v="2756"/>
    <n v="2730"/>
    <n v="2730"/>
    <n v="2729"/>
    <n v="2730"/>
    <n v="2730"/>
    <n v="2704"/>
    <n v="2704"/>
    <n v="2704"/>
    <n v="2704"/>
    <n v="2678"/>
    <n v="2679"/>
    <n v="2679"/>
    <n v="2679"/>
    <n v="2679"/>
    <n v="2654"/>
    <n v="2654"/>
    <n v="2654"/>
    <n v="2654"/>
    <n v="2628"/>
    <n v="2628"/>
    <n v="2628"/>
    <n v="2628"/>
    <n v="2603"/>
    <n v="2603"/>
    <n v="2603"/>
    <n v="2603"/>
    <n v="2603"/>
    <n v="2578"/>
    <n v="2578"/>
    <n v="2578"/>
    <n v="2578"/>
    <n v="2553"/>
    <n v="2553"/>
    <n v="2553"/>
    <n v="2553"/>
    <n v="2528"/>
    <n v="2528"/>
    <n v="2528"/>
    <n v="2528"/>
    <n v="2528"/>
    <n v="2528"/>
    <n v="2528"/>
    <n v="2528"/>
    <n v="2528"/>
    <n v="2528"/>
    <m/>
    <m/>
    <m/>
    <m/>
    <m/>
    <m/>
    <m/>
    <m/>
    <m/>
    <m/>
    <m/>
    <m/>
    <m/>
    <m/>
    <m/>
    <m/>
    <m/>
    <m/>
    <m/>
    <m/>
    <m/>
    <m/>
    <m/>
    <m/>
    <m/>
    <m/>
    <m/>
    <m/>
    <m/>
    <m/>
    <m/>
    <m/>
    <m/>
  </r>
  <r>
    <x v="5"/>
    <x v="5"/>
    <x v="0"/>
    <x v="1"/>
    <x v="2"/>
    <x v="5"/>
    <x v="0"/>
    <x v="3"/>
    <x v="1"/>
    <x v="0"/>
    <x v="0"/>
    <x v="4"/>
    <m/>
    <m/>
    <m/>
    <n v="3.3"/>
    <n v="2.8"/>
    <n v="2.8"/>
    <n v="2.8"/>
    <n v="3.6"/>
    <n v="3.2"/>
    <n v="1.5"/>
    <n v="1.4"/>
    <n v="3.5"/>
    <n v="4.4000000000000004"/>
    <n v="6.2"/>
    <m/>
    <m/>
    <m/>
    <m/>
    <m/>
    <m/>
    <m/>
    <m/>
    <n v="2.8"/>
    <n v="3.2"/>
    <n v="3.5"/>
    <m/>
    <m/>
    <m/>
    <m/>
    <m/>
    <m/>
    <m/>
    <m/>
    <m/>
    <m/>
    <m/>
    <m/>
    <m/>
    <m/>
    <m/>
    <m/>
    <m/>
    <n v="4.0999999999999996"/>
    <n v="3.8"/>
    <n v="3.5"/>
    <n v="3.3"/>
    <n v="3.1"/>
    <n v="2.9"/>
    <n v="3"/>
    <n v="2.9"/>
    <n v="2.8"/>
    <n v="2.8"/>
    <n v="2.9"/>
    <n v="2.9"/>
    <n v="2.8"/>
    <n v="2.9"/>
    <n v="3.1"/>
    <n v="3"/>
    <n v="2.8"/>
    <n v="3"/>
    <n v="3"/>
    <n v="3.1"/>
    <n v="3.3"/>
    <n v="3.6"/>
    <n v="3.7"/>
    <n v="3.6"/>
    <n v="3.3"/>
    <n v="3.2"/>
    <n v="3.2"/>
    <n v="2.8"/>
    <n v="2"/>
    <n v="1.8"/>
    <n v="1.5"/>
    <n v="1.2"/>
    <n v="1.2"/>
    <n v="1.3"/>
    <n v="1.4"/>
    <n v="1.7"/>
    <n v="2.2000000000000002"/>
    <n v="2.8"/>
    <n v="3.5"/>
    <n v="3.8"/>
    <n v="3.9"/>
    <n v="4.0999999999999996"/>
    <n v="4.4000000000000004"/>
    <n v="4.4000000000000004"/>
    <n v="4.5999999999999996"/>
    <n v="4.9000000000000004"/>
    <n v="5"/>
    <n v="6.2"/>
    <n v="9.6"/>
    <n v="16.2"/>
    <n v="28"/>
    <m/>
    <m/>
    <m/>
    <m/>
    <m/>
    <m/>
    <m/>
    <m/>
    <m/>
    <m/>
    <m/>
    <m/>
    <m/>
    <m/>
    <m/>
    <m/>
    <m/>
    <m/>
    <m/>
    <m/>
    <m/>
    <m/>
    <m/>
    <m/>
    <m/>
    <m/>
    <m/>
    <m/>
    <m/>
    <m/>
    <m/>
    <m/>
    <m/>
    <m/>
    <m/>
    <m/>
    <m/>
    <m/>
    <m/>
    <m/>
    <m/>
    <m/>
    <m/>
  </r>
  <r>
    <x v="5"/>
    <x v="5"/>
    <x v="0"/>
    <x v="1"/>
    <x v="2"/>
    <x v="5"/>
    <x v="0"/>
    <x v="3"/>
    <x v="1"/>
    <x v="0"/>
    <x v="1"/>
    <x v="5"/>
    <n v="3719"/>
    <n v="2800"/>
    <n v="4554"/>
    <n v="1246"/>
    <n v="1989"/>
    <n v="2503"/>
    <n v="3157"/>
    <n v="3094"/>
    <n v="3656"/>
    <n v="8877"/>
    <n v="6904"/>
    <n v="2653"/>
    <n v="3000"/>
    <n v="2374"/>
    <n v="3305"/>
    <m/>
    <m/>
    <m/>
    <m/>
    <m/>
    <m/>
    <n v="11073"/>
    <n v="5738"/>
    <n v="9907"/>
    <n v="18434"/>
    <n v="8679"/>
    <m/>
    <m/>
    <n v="42758"/>
    <m/>
    <n v="1000"/>
    <n v="2719"/>
    <m/>
    <m/>
    <n v="1000"/>
    <m/>
    <n v="800"/>
    <n v="1000"/>
    <n v="1400"/>
    <m/>
    <n v="1000"/>
    <n v="2154"/>
    <m/>
    <m/>
    <m/>
    <n v="1246"/>
    <n v="600"/>
    <n v="699"/>
    <n v="174"/>
    <n v="516"/>
    <m/>
    <n v="1100"/>
    <n v="242"/>
    <n v="361"/>
    <n v="800"/>
    <n v="800"/>
    <n v="1253"/>
    <n v="275"/>
    <n v="829"/>
    <n v="600"/>
    <n v="1000"/>
    <n v="582"/>
    <n v="512"/>
    <n v="400"/>
    <n v="1162"/>
    <n v="574"/>
    <n v="647"/>
    <n v="1273"/>
    <n v="1013"/>
    <n v="3104"/>
    <n v="4000"/>
    <m/>
    <n v="760"/>
    <n v="3016"/>
    <m/>
    <m/>
    <n v="3888"/>
    <n v="2068"/>
    <n v="356"/>
    <n v="44"/>
    <n v="185"/>
    <m/>
    <m/>
    <n v="3000"/>
    <m/>
    <m/>
    <n v="706"/>
    <n v="498"/>
    <n v="498"/>
    <n v="672"/>
    <n v="924"/>
    <n v="846"/>
    <n v="794"/>
    <n v="741"/>
    <m/>
    <m/>
    <m/>
    <m/>
    <m/>
    <m/>
    <m/>
    <m/>
    <m/>
    <m/>
    <m/>
    <m/>
    <m/>
    <m/>
    <m/>
    <m/>
    <m/>
    <m/>
    <m/>
    <m/>
    <m/>
    <m/>
    <m/>
    <m/>
    <m/>
    <m/>
    <m/>
    <m/>
    <m/>
    <m/>
    <m/>
    <m/>
    <m/>
    <m/>
    <m/>
    <m/>
    <m/>
    <m/>
    <m/>
    <m/>
    <m/>
    <m/>
  </r>
  <r>
    <x v="5"/>
    <x v="5"/>
    <x v="0"/>
    <x v="1"/>
    <x v="2"/>
    <x v="5"/>
    <x v="0"/>
    <x v="3"/>
    <x v="1"/>
    <x v="0"/>
    <x v="1"/>
    <x v="1"/>
    <n v="3719"/>
    <n v="2800"/>
    <n v="4554"/>
    <n v="1246"/>
    <n v="1989"/>
    <n v="2503"/>
    <n v="3157"/>
    <n v="3094"/>
    <n v="3656"/>
    <n v="8877"/>
    <n v="6904"/>
    <n v="2653"/>
    <n v="536"/>
    <n v="2174"/>
    <n v="2188"/>
    <n v="1669"/>
    <n v="399"/>
    <m/>
    <m/>
    <m/>
    <m/>
    <n v="11073"/>
    <n v="5738"/>
    <n v="9907"/>
    <n v="18434"/>
    <n v="4898"/>
    <n v="2068"/>
    <m/>
    <n v="38977"/>
    <m/>
    <n v="1000"/>
    <n v="2719"/>
    <m/>
    <m/>
    <n v="1000"/>
    <m/>
    <n v="800"/>
    <n v="1000"/>
    <n v="1400"/>
    <m/>
    <n v="1000"/>
    <n v="2154"/>
    <m/>
    <m/>
    <m/>
    <n v="1246"/>
    <n v="600"/>
    <n v="699"/>
    <n v="174"/>
    <n v="516"/>
    <m/>
    <n v="1100"/>
    <n v="242"/>
    <n v="361"/>
    <n v="800"/>
    <n v="800"/>
    <n v="1253"/>
    <n v="275"/>
    <n v="829"/>
    <n v="600"/>
    <n v="1000"/>
    <n v="582"/>
    <n v="512"/>
    <n v="400"/>
    <n v="1162"/>
    <n v="574"/>
    <n v="647"/>
    <n v="1273"/>
    <n v="1013"/>
    <n v="3104"/>
    <n v="4000"/>
    <m/>
    <n v="760"/>
    <n v="3016"/>
    <m/>
    <m/>
    <n v="3888"/>
    <n v="2068"/>
    <n v="356"/>
    <n v="44"/>
    <n v="185"/>
    <m/>
    <m/>
    <m/>
    <m/>
    <n v="536"/>
    <n v="706"/>
    <n v="498"/>
    <n v="498"/>
    <n v="472"/>
    <n v="924"/>
    <n v="436"/>
    <n v="427"/>
    <n v="401"/>
    <n v="399"/>
    <n v="418"/>
    <n v="419"/>
    <n v="433"/>
    <n v="399"/>
    <m/>
    <m/>
    <m/>
    <m/>
    <m/>
    <m/>
    <m/>
    <m/>
    <m/>
    <m/>
    <m/>
    <m/>
    <m/>
    <m/>
    <m/>
    <m/>
    <m/>
    <m/>
    <m/>
    <m/>
    <m/>
    <m/>
    <m/>
    <m/>
    <m/>
    <m/>
    <m/>
    <m/>
    <m/>
    <m/>
    <m/>
    <m/>
    <m/>
    <m/>
    <m/>
    <m/>
    <m/>
  </r>
  <r>
    <x v="5"/>
    <x v="5"/>
    <x v="0"/>
    <x v="1"/>
    <x v="2"/>
    <x v="5"/>
    <x v="0"/>
    <x v="3"/>
    <x v="1"/>
    <x v="0"/>
    <x v="1"/>
    <x v="2"/>
    <n v="4382"/>
    <n v="4450"/>
    <n v="2517"/>
    <n v="2617"/>
    <n v="3396"/>
    <n v="2529"/>
    <n v="2706"/>
    <n v="3685"/>
    <n v="2811"/>
    <n v="3841"/>
    <n v="5842"/>
    <n v="9246"/>
    <n v="3915"/>
    <n v="2168"/>
    <n v="1973"/>
    <n v="1889"/>
    <n v="1427"/>
    <m/>
    <m/>
    <m/>
    <m/>
    <n v="11349"/>
    <n v="8542"/>
    <n v="9202"/>
    <n v="18929"/>
    <n v="8056"/>
    <n v="3316"/>
    <m/>
    <n v="44729"/>
    <n v="1506"/>
    <n v="852"/>
    <n v="836"/>
    <n v="1188"/>
    <n v="1180"/>
    <n v="1016"/>
    <n v="730"/>
    <n v="761"/>
    <n v="763"/>
    <n v="686"/>
    <n v="618"/>
    <n v="603"/>
    <n v="610"/>
    <n v="781"/>
    <n v="679"/>
    <n v="581"/>
    <n v="576"/>
    <n v="610"/>
    <n v="705"/>
    <n v="651"/>
    <n v="716"/>
    <n v="714"/>
    <n v="641"/>
    <n v="720"/>
    <n v="618"/>
    <n v="550"/>
    <n v="677"/>
    <n v="647"/>
    <n v="674"/>
    <n v="708"/>
    <n v="614"/>
    <n v="678"/>
    <n v="677"/>
    <n v="825"/>
    <n v="891"/>
    <n v="861"/>
    <n v="817"/>
    <n v="581"/>
    <n v="552"/>
    <n v="493"/>
    <n v="915"/>
    <n v="835"/>
    <n v="899"/>
    <n v="699"/>
    <n v="720"/>
    <n v="1133"/>
    <n v="1397"/>
    <n v="2592"/>
    <n v="2167"/>
    <n v="2106"/>
    <n v="2912"/>
    <n v="2061"/>
    <n v="1350"/>
    <n v="720"/>
    <n v="632"/>
    <n v="616"/>
    <n v="597"/>
    <n v="540"/>
    <n v="516"/>
    <n v="544"/>
    <n v="568"/>
    <n v="512"/>
    <n v="457"/>
    <n v="479"/>
    <n v="525"/>
    <n v="494"/>
    <n v="484"/>
    <n v="466"/>
    <n v="445"/>
    <n v="460"/>
    <n v="498"/>
    <n v="469"/>
    <m/>
    <m/>
    <m/>
    <m/>
    <m/>
    <m/>
    <m/>
    <m/>
    <m/>
    <m/>
    <m/>
    <m/>
    <m/>
    <m/>
    <m/>
    <m/>
    <m/>
    <m/>
    <m/>
    <m/>
    <m/>
    <m/>
    <m/>
    <m/>
    <m/>
    <m/>
    <m/>
    <m/>
    <m/>
    <m/>
    <m/>
    <m/>
    <m/>
    <m/>
    <m/>
  </r>
  <r>
    <x v="5"/>
    <x v="5"/>
    <x v="0"/>
    <x v="1"/>
    <x v="2"/>
    <x v="5"/>
    <x v="0"/>
    <x v="3"/>
    <x v="1"/>
    <x v="0"/>
    <x v="1"/>
    <x v="3"/>
    <n v="4378"/>
    <n v="2897"/>
    <n v="4292"/>
    <n v="3782"/>
    <n v="2569"/>
    <n v="2688"/>
    <n v="3303"/>
    <n v="2906"/>
    <n v="3587"/>
    <n v="8548"/>
    <n v="11705"/>
    <n v="3914"/>
    <n v="704"/>
    <n v="710"/>
    <n v="925"/>
    <n v="705"/>
    <n v="-323"/>
    <n v="-323"/>
    <n v="-323"/>
    <n v="-323"/>
    <n v="-323"/>
    <n v="4292"/>
    <n v="2688"/>
    <n v="3587"/>
    <n v="3914"/>
    <n v="925"/>
    <n v="-323"/>
    <n v="-323"/>
    <n v="925"/>
    <n v="3318"/>
    <n v="3545"/>
    <n v="5502"/>
    <n v="4378"/>
    <n v="3266"/>
    <n v="3024"/>
    <n v="2602"/>
    <n v="2740"/>
    <n v="2897"/>
    <n v="3698"/>
    <n v="3161"/>
    <n v="3625"/>
    <n v="4292"/>
    <n v="4247"/>
    <n v="3643"/>
    <n v="3072"/>
    <n v="3782"/>
    <n v="3709"/>
    <n v="3851"/>
    <n v="3421"/>
    <n v="3343"/>
    <n v="2569"/>
    <n v="2705"/>
    <n v="2607"/>
    <n v="2276"/>
    <n v="2688"/>
    <n v="2667"/>
    <n v="3753"/>
    <n v="2986"/>
    <n v="3303"/>
    <n v="3263"/>
    <n v="3663"/>
    <n v="3615"/>
    <n v="3344"/>
    <n v="2906"/>
    <n v="3130"/>
    <n v="2875"/>
    <n v="2852"/>
    <n v="3587"/>
    <n v="4140"/>
    <n v="6396"/>
    <n v="9204"/>
    <n v="8776"/>
    <n v="8548"/>
    <n v="9751"/>
    <n v="10144"/>
    <n v="8841"/>
    <n v="11705"/>
    <n v="10206"/>
    <n v="8352"/>
    <n v="5678"/>
    <n v="3914"/>
    <n v="2733"/>
    <n v="2013"/>
    <n v="1381"/>
    <n v="765"/>
    <n v="704"/>
    <n v="870"/>
    <n v="852"/>
    <n v="806"/>
    <n v="710"/>
    <n v="1122"/>
    <n v="1101"/>
    <n v="1049"/>
    <n v="925"/>
    <n v="830"/>
    <n v="764"/>
    <n v="717"/>
    <n v="705"/>
    <n v="644"/>
    <n v="146"/>
    <n v="-323"/>
    <n v="-323"/>
    <n v="-323"/>
    <n v="-323"/>
    <n v="-323"/>
    <n v="-323"/>
    <n v="-323"/>
    <n v="-323"/>
    <n v="-323"/>
    <n v="-323"/>
    <n v="-323"/>
    <n v="-323"/>
    <n v="-323"/>
    <n v="-323"/>
    <n v="-323"/>
    <n v="-323"/>
    <n v="-323"/>
    <n v="-323"/>
    <n v="-323"/>
    <n v="-323"/>
    <m/>
    <m/>
    <m/>
    <m/>
    <m/>
    <m/>
    <m/>
    <m/>
    <m/>
    <m/>
    <m/>
    <m/>
    <m/>
    <m/>
    <m/>
    <m/>
  </r>
  <r>
    <x v="5"/>
    <x v="5"/>
    <x v="0"/>
    <x v="1"/>
    <x v="2"/>
    <x v="5"/>
    <x v="0"/>
    <x v="3"/>
    <x v="1"/>
    <x v="0"/>
    <x v="1"/>
    <x v="4"/>
    <n v="4.9000000000000004"/>
    <n v="4.4000000000000004"/>
    <n v="6.7"/>
    <n v="5.6"/>
    <n v="4"/>
    <n v="4"/>
    <n v="4.5"/>
    <n v="4.4000000000000004"/>
    <n v="4.7"/>
    <n v="5.3"/>
    <n v="5.5"/>
    <n v="5"/>
    <n v="1.3"/>
    <n v="1.4"/>
    <n v="2"/>
    <n v="2.5"/>
    <m/>
    <m/>
    <m/>
    <m/>
    <m/>
    <n v="6.7"/>
    <n v="4"/>
    <n v="4.7"/>
    <n v="5"/>
    <n v="2"/>
    <m/>
    <m/>
    <n v="2"/>
    <n v="3.3"/>
    <n v="3.6"/>
    <n v="5.6"/>
    <n v="4.9000000000000004"/>
    <n v="4.0999999999999996"/>
    <n v="4.2"/>
    <n v="3.8"/>
    <n v="4.2"/>
    <n v="4.4000000000000004"/>
    <n v="5.6"/>
    <n v="4.9000000000000004"/>
    <n v="5.6"/>
    <n v="6.7"/>
    <n v="6.7"/>
    <n v="5.8"/>
    <n v="4.7"/>
    <n v="5.6"/>
    <n v="5.4"/>
    <n v="5.6"/>
    <n v="5"/>
    <n v="5.2"/>
    <n v="4"/>
    <n v="4.2"/>
    <n v="4.0999999999999996"/>
    <n v="3.5"/>
    <n v="4"/>
    <n v="4"/>
    <n v="5.6"/>
    <n v="4.3"/>
    <n v="4.5"/>
    <n v="4.0999999999999996"/>
    <n v="4.5"/>
    <n v="4.5"/>
    <n v="4.5"/>
    <n v="4.4000000000000004"/>
    <n v="4.7"/>
    <n v="4.3"/>
    <n v="3.9"/>
    <n v="4.7"/>
    <n v="5.0999999999999996"/>
    <n v="7.5"/>
    <n v="9.5"/>
    <n v="6.7"/>
    <n v="5.3"/>
    <n v="5.2"/>
    <n v="4.5"/>
    <n v="3.7"/>
    <n v="5.5"/>
    <n v="5.6"/>
    <n v="5.4"/>
    <n v="5.3"/>
    <n v="5"/>
    <n v="4.4000000000000004"/>
    <n v="3.5"/>
    <n v="2.5"/>
    <n v="1.4"/>
    <n v="1.3"/>
    <n v="1.7"/>
    <n v="1.7"/>
    <n v="1.6"/>
    <n v="1.4"/>
    <n v="2.2999999999999998"/>
    <n v="2.2000000000000002"/>
    <n v="2.2000000000000002"/>
    <n v="2"/>
    <n v="1.8"/>
    <n v="1.6"/>
    <n v="1.9"/>
    <n v="2.5"/>
    <n v="3.3"/>
    <n v="1.6"/>
    <m/>
    <m/>
    <m/>
    <m/>
    <m/>
    <m/>
    <m/>
    <m/>
    <m/>
    <m/>
    <m/>
    <m/>
    <m/>
    <m/>
    <m/>
    <m/>
    <m/>
    <m/>
    <m/>
    <m/>
    <m/>
    <m/>
    <m/>
    <m/>
    <m/>
    <m/>
    <m/>
    <m/>
    <m/>
    <m/>
    <m/>
    <m/>
    <m/>
    <m/>
    <m/>
    <m/>
  </r>
  <r>
    <x v="5"/>
    <x v="5"/>
    <x v="0"/>
    <x v="1"/>
    <x v="2"/>
    <x v="5"/>
    <x v="0"/>
    <x v="3"/>
    <x v="1"/>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1"/>
    <x v="0"/>
    <x v="2"/>
    <x v="1"/>
    <n v="3719"/>
    <n v="2800"/>
    <n v="4554"/>
    <n v="1246"/>
    <n v="1989"/>
    <n v="2503"/>
    <n v="3157"/>
    <n v="3094"/>
    <n v="3656"/>
    <n v="8877"/>
    <n v="4849"/>
    <n v="2068"/>
    <n v="3730"/>
    <n v="2174"/>
    <n v="3305"/>
    <m/>
    <m/>
    <m/>
    <m/>
    <m/>
    <m/>
    <n v="11073"/>
    <n v="5738"/>
    <n v="9907"/>
    <n v="15794"/>
    <n v="9209"/>
    <m/>
    <m/>
    <n v="40648"/>
    <m/>
    <n v="1000"/>
    <n v="2719"/>
    <m/>
    <m/>
    <n v="1000"/>
    <m/>
    <n v="800"/>
    <n v="1000"/>
    <n v="1400"/>
    <m/>
    <n v="1000"/>
    <n v="2154"/>
    <m/>
    <m/>
    <m/>
    <n v="1246"/>
    <n v="600"/>
    <n v="699"/>
    <n v="174"/>
    <n v="516"/>
    <m/>
    <n v="1100"/>
    <n v="242"/>
    <n v="361"/>
    <n v="800"/>
    <n v="800"/>
    <n v="1253"/>
    <n v="275"/>
    <n v="829"/>
    <n v="600"/>
    <n v="1000"/>
    <n v="582"/>
    <n v="512"/>
    <n v="400"/>
    <n v="1162"/>
    <n v="574"/>
    <n v="647"/>
    <n v="1273"/>
    <n v="1013"/>
    <n v="3104"/>
    <n v="4000"/>
    <m/>
    <n v="760"/>
    <n v="3016"/>
    <m/>
    <m/>
    <n v="1833"/>
    <n v="2068"/>
    <m/>
    <m/>
    <m/>
    <n v="996"/>
    <n v="664"/>
    <n v="602"/>
    <n v="747"/>
    <n v="721"/>
    <n v="706"/>
    <n v="498"/>
    <n v="498"/>
    <n v="472"/>
    <n v="924"/>
    <n v="846"/>
    <n v="794"/>
    <n v="741"/>
    <m/>
    <m/>
    <m/>
    <m/>
    <m/>
    <m/>
    <m/>
    <m/>
    <m/>
    <m/>
    <m/>
    <m/>
    <m/>
    <m/>
    <m/>
    <m/>
    <m/>
    <m/>
    <m/>
    <m/>
    <m/>
    <m/>
    <m/>
    <m/>
    <m/>
    <m/>
    <m/>
    <m/>
    <m/>
    <m/>
    <m/>
    <m/>
    <m/>
    <m/>
    <m/>
    <m/>
    <m/>
    <m/>
    <m/>
    <m/>
    <m/>
    <m/>
  </r>
  <r>
    <x v="5"/>
    <x v="5"/>
    <x v="0"/>
    <x v="1"/>
    <x v="2"/>
    <x v="5"/>
    <x v="0"/>
    <x v="3"/>
    <x v="1"/>
    <x v="0"/>
    <x v="2"/>
    <x v="2"/>
    <n v="4382"/>
    <n v="4450"/>
    <n v="2517"/>
    <n v="2617"/>
    <n v="3396"/>
    <n v="2529"/>
    <n v="2706"/>
    <n v="3685"/>
    <n v="2811"/>
    <n v="3841"/>
    <n v="5269"/>
    <n v="9553"/>
    <n v="5203"/>
    <n v="2971"/>
    <n v="2524"/>
    <n v="2500"/>
    <n v="2325"/>
    <m/>
    <m/>
    <m/>
    <m/>
    <n v="11349"/>
    <n v="8542"/>
    <n v="9202"/>
    <n v="18663"/>
    <n v="10698"/>
    <n v="4825"/>
    <m/>
    <n v="47105"/>
    <n v="1506"/>
    <n v="852"/>
    <n v="836"/>
    <n v="1188"/>
    <n v="1180"/>
    <n v="1016"/>
    <n v="730"/>
    <n v="761"/>
    <n v="763"/>
    <n v="686"/>
    <n v="618"/>
    <n v="603"/>
    <n v="610"/>
    <n v="781"/>
    <n v="679"/>
    <n v="581"/>
    <n v="576"/>
    <n v="610"/>
    <n v="705"/>
    <n v="651"/>
    <n v="716"/>
    <n v="714"/>
    <n v="641"/>
    <n v="720"/>
    <n v="618"/>
    <n v="550"/>
    <n v="677"/>
    <n v="647"/>
    <n v="674"/>
    <n v="708"/>
    <n v="614"/>
    <n v="678"/>
    <n v="677"/>
    <n v="825"/>
    <n v="891"/>
    <n v="861"/>
    <n v="817"/>
    <n v="581"/>
    <n v="552"/>
    <n v="493"/>
    <n v="915"/>
    <n v="835"/>
    <n v="899"/>
    <n v="699"/>
    <n v="720"/>
    <n v="1133"/>
    <n v="1397"/>
    <n v="2019"/>
    <n v="2179"/>
    <n v="2010"/>
    <n v="3055"/>
    <n v="2309"/>
    <n v="1530"/>
    <n v="786"/>
    <n v="977"/>
    <n v="1051"/>
    <n v="859"/>
    <n v="811"/>
    <n v="694"/>
    <n v="833"/>
    <n v="633"/>
    <n v="559"/>
    <n v="626"/>
    <n v="752"/>
    <n v="587"/>
    <n v="625"/>
    <n v="625"/>
    <n v="625"/>
    <n v="625"/>
    <n v="465"/>
    <n v="465"/>
    <n v="465"/>
    <n v="465"/>
    <n v="465"/>
    <m/>
    <m/>
    <m/>
    <m/>
    <m/>
    <m/>
    <m/>
    <m/>
    <m/>
    <m/>
    <m/>
    <m/>
    <m/>
    <m/>
    <m/>
    <m/>
    <m/>
    <m/>
    <m/>
    <m/>
    <m/>
    <m/>
    <m/>
    <m/>
    <m/>
    <m/>
    <m/>
    <m/>
    <m/>
    <m/>
    <m/>
    <m/>
    <m/>
  </r>
  <r>
    <x v="5"/>
    <x v="5"/>
    <x v="0"/>
    <x v="1"/>
    <x v="2"/>
    <x v="5"/>
    <x v="0"/>
    <x v="3"/>
    <x v="1"/>
    <x v="0"/>
    <x v="2"/>
    <x v="3"/>
    <m/>
    <n v="3021"/>
    <n v="4292"/>
    <n v="3782"/>
    <n v="2672"/>
    <m/>
    <n v="3156"/>
    <n v="3113"/>
    <n v="3336"/>
    <m/>
    <n v="8655"/>
    <n v="1170"/>
    <n v="-303"/>
    <n v="-1100"/>
    <n v="-319"/>
    <n v="2326"/>
    <m/>
    <m/>
    <m/>
    <m/>
    <m/>
    <n v="4292"/>
    <m/>
    <n v="3336"/>
    <n v="1170"/>
    <n v="-319"/>
    <m/>
    <m/>
    <n v="-319"/>
    <m/>
    <m/>
    <m/>
    <m/>
    <n v="3266"/>
    <n v="3024"/>
    <n v="2602"/>
    <n v="2740"/>
    <n v="3021"/>
    <n v="3698"/>
    <n v="3161"/>
    <n v="3625"/>
    <n v="4292"/>
    <n v="4247"/>
    <n v="3643"/>
    <n v="3072"/>
    <n v="3782"/>
    <n v="3709"/>
    <n v="3851"/>
    <n v="3421"/>
    <n v="3343"/>
    <n v="2672"/>
    <m/>
    <m/>
    <m/>
    <m/>
    <n v="2667"/>
    <n v="3753"/>
    <n v="2986"/>
    <n v="3156"/>
    <n v="3263"/>
    <n v="3663"/>
    <n v="3615"/>
    <n v="3344"/>
    <n v="3113"/>
    <n v="3130"/>
    <n v="2875"/>
    <n v="3198"/>
    <n v="3336"/>
    <n v="4140"/>
    <n v="6396"/>
    <n v="9204"/>
    <n v="9160"/>
    <m/>
    <n v="9751"/>
    <n v="10144"/>
    <n v="8841"/>
    <n v="8655"/>
    <n v="8544"/>
    <n v="6534"/>
    <n v="3479"/>
    <n v="1170"/>
    <n v="636"/>
    <n v="514"/>
    <n v="139"/>
    <n v="-165"/>
    <n v="-303"/>
    <n v="-408"/>
    <n v="-604"/>
    <n v="-939"/>
    <n v="-1100"/>
    <n v="-735"/>
    <n v="-515"/>
    <n v="-473"/>
    <n v="-319"/>
    <n v="4201"/>
    <n v="3576"/>
    <n v="2951"/>
    <n v="2326"/>
    <n v="1861"/>
    <n v="1396"/>
    <n v="930"/>
    <n v="465"/>
    <m/>
    <m/>
    <m/>
    <m/>
    <m/>
    <m/>
    <m/>
    <m/>
    <m/>
    <m/>
    <m/>
    <m/>
    <m/>
    <m/>
    <m/>
    <m/>
    <m/>
    <m/>
    <m/>
    <m/>
    <m/>
    <m/>
    <m/>
    <m/>
    <m/>
    <m/>
    <m/>
    <m/>
    <m/>
    <m/>
    <m/>
    <m/>
    <m/>
    <m/>
  </r>
  <r>
    <x v="5"/>
    <x v="5"/>
    <x v="0"/>
    <x v="1"/>
    <x v="2"/>
    <x v="5"/>
    <x v="0"/>
    <x v="3"/>
    <x v="1"/>
    <x v="0"/>
    <x v="2"/>
    <x v="4"/>
    <m/>
    <n v="4.5999999999999996"/>
    <n v="6.7"/>
    <n v="5.6"/>
    <n v="4.2"/>
    <m/>
    <n v="4.3"/>
    <n v="4.7"/>
    <n v="4.3"/>
    <m/>
    <n v="3.9"/>
    <n v="1.1000000000000001"/>
    <n v="-0.4"/>
    <n v="-1.7"/>
    <n v="-0.5"/>
    <n v="5"/>
    <m/>
    <m/>
    <m/>
    <m/>
    <m/>
    <n v="6.7"/>
    <m/>
    <n v="4.3"/>
    <n v="1.1000000000000001"/>
    <n v="-0.5"/>
    <m/>
    <m/>
    <n v="-0.5"/>
    <m/>
    <m/>
    <m/>
    <m/>
    <n v="4.0999999999999996"/>
    <n v="4.2"/>
    <n v="3.8"/>
    <n v="4.2"/>
    <n v="4.5999999999999996"/>
    <n v="5.6"/>
    <n v="4.9000000000000004"/>
    <n v="5.6"/>
    <n v="6.7"/>
    <n v="6.7"/>
    <n v="5.8"/>
    <n v="4.7"/>
    <n v="5.6"/>
    <n v="5.4"/>
    <n v="5.6"/>
    <n v="5"/>
    <n v="5.2"/>
    <n v="4.2"/>
    <m/>
    <m/>
    <m/>
    <m/>
    <n v="4"/>
    <n v="5.6"/>
    <n v="4.3"/>
    <n v="4.3"/>
    <n v="4.0999999999999996"/>
    <n v="4.5"/>
    <n v="4.5"/>
    <n v="4.5"/>
    <n v="4.7"/>
    <n v="4.7"/>
    <n v="4.3"/>
    <n v="4.3"/>
    <n v="4.3"/>
    <n v="5.0999999999999996"/>
    <n v="7.5"/>
    <n v="9.5"/>
    <n v="7.7"/>
    <m/>
    <n v="5.6"/>
    <n v="4.8"/>
    <n v="3.8"/>
    <n v="3.9"/>
    <n v="4.4000000000000004"/>
    <n v="3.8"/>
    <n v="2.6"/>
    <n v="1.1000000000000001"/>
    <n v="0.7"/>
    <n v="0.6"/>
    <n v="0.2"/>
    <n v="-0.2"/>
    <n v="-0.4"/>
    <n v="-0.6"/>
    <n v="-0.9"/>
    <n v="-1.5"/>
    <n v="-1.7"/>
    <n v="-1.1000000000000001"/>
    <n v="-0.8"/>
    <n v="-0.8"/>
    <n v="-0.5"/>
    <n v="7.5"/>
    <n v="6.8"/>
    <n v="5.9"/>
    <n v="5"/>
    <n v="5"/>
    <n v="5"/>
    <n v="5"/>
    <n v="5"/>
    <m/>
    <m/>
    <m/>
    <m/>
    <m/>
    <m/>
    <m/>
    <m/>
    <m/>
    <m/>
    <m/>
    <m/>
    <m/>
    <m/>
    <m/>
    <m/>
    <m/>
    <m/>
    <m/>
    <m/>
    <m/>
    <m/>
    <m/>
    <m/>
    <m/>
    <m/>
    <m/>
    <m/>
    <m/>
    <m/>
    <m/>
    <m/>
    <m/>
    <m/>
  </r>
  <r>
    <x v="5"/>
    <x v="5"/>
    <x v="0"/>
    <x v="1"/>
    <x v="2"/>
    <x v="5"/>
    <x v="0"/>
    <x v="3"/>
    <x v="1"/>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1"/>
    <x v="0"/>
    <x v="3"/>
    <x v="1"/>
    <n v="3719"/>
    <n v="2800"/>
    <n v="4554"/>
    <n v="1246"/>
    <n v="1989"/>
    <n v="2503"/>
    <n v="3157"/>
    <n v="3094"/>
    <n v="3656"/>
    <n v="8877"/>
    <n v="6904"/>
    <n v="2653"/>
    <n v="3000"/>
    <n v="3042"/>
    <n v="3602"/>
    <n v="0"/>
    <n v="0"/>
    <n v="0"/>
    <n v="0"/>
    <n v="0"/>
    <n v="0"/>
    <n v="11073"/>
    <n v="5738"/>
    <n v="9907"/>
    <n v="18434"/>
    <n v="9644"/>
    <n v="0"/>
    <n v="0"/>
    <n v="43723"/>
    <m/>
    <n v="1000"/>
    <n v="2719"/>
    <m/>
    <m/>
    <n v="1000"/>
    <m/>
    <n v="800"/>
    <n v="1000"/>
    <n v="1400"/>
    <m/>
    <n v="1000"/>
    <n v="2154"/>
    <m/>
    <m/>
    <m/>
    <n v="1246"/>
    <n v="600"/>
    <n v="699"/>
    <n v="174"/>
    <n v="516"/>
    <m/>
    <n v="1100"/>
    <n v="242"/>
    <n v="361"/>
    <n v="800"/>
    <n v="800"/>
    <n v="1253"/>
    <n v="275"/>
    <n v="829"/>
    <n v="600"/>
    <n v="1000"/>
    <n v="582"/>
    <n v="512"/>
    <n v="400"/>
    <n v="1162"/>
    <n v="574"/>
    <n v="647"/>
    <n v="1273"/>
    <n v="1013"/>
    <n v="3104"/>
    <n v="4000"/>
    <m/>
    <n v="760"/>
    <n v="3016"/>
    <m/>
    <m/>
    <n v="3888"/>
    <n v="2068"/>
    <n v="356"/>
    <n v="44"/>
    <n v="185"/>
    <m/>
    <n v="0"/>
    <n v="3000"/>
    <n v="0"/>
    <n v="0"/>
    <n v="706"/>
    <n v="785"/>
    <n v="788"/>
    <n v="763"/>
    <n v="924"/>
    <n v="678"/>
    <n v="1000"/>
    <n v="1000"/>
    <n v="0"/>
    <n v="0"/>
    <n v="0"/>
    <n v="0"/>
    <n v="0"/>
    <n v="0"/>
    <n v="0"/>
    <n v="0"/>
    <n v="0"/>
    <n v="0"/>
    <n v="0"/>
    <n v="0"/>
    <n v="0"/>
    <n v="0"/>
    <n v="0"/>
    <n v="0"/>
    <n v="0"/>
    <n v="0"/>
    <n v="0"/>
    <n v="0"/>
    <n v="0"/>
    <n v="0"/>
    <n v="0"/>
    <n v="0"/>
    <n v="0"/>
    <n v="0"/>
    <m/>
    <m/>
    <m/>
    <m/>
    <m/>
    <m/>
    <m/>
    <m/>
    <m/>
    <m/>
    <m/>
    <m/>
    <m/>
    <m/>
    <m/>
    <m/>
  </r>
  <r>
    <x v="5"/>
    <x v="5"/>
    <x v="0"/>
    <x v="1"/>
    <x v="2"/>
    <x v="5"/>
    <x v="0"/>
    <x v="3"/>
    <x v="1"/>
    <x v="0"/>
    <x v="3"/>
    <x v="2"/>
    <n v="4382"/>
    <n v="4450"/>
    <n v="2517"/>
    <n v="2617"/>
    <n v="3396"/>
    <n v="2529"/>
    <n v="2706"/>
    <n v="3685"/>
    <n v="2811"/>
    <n v="3841"/>
    <n v="5842"/>
    <n v="9246"/>
    <n v="5401"/>
    <n v="3034"/>
    <n v="2882"/>
    <n v="2303"/>
    <n v="2936"/>
    <n v="2613"/>
    <n v="2463"/>
    <n v="3465"/>
    <n v="2362"/>
    <n v="11349"/>
    <n v="8542"/>
    <n v="9202"/>
    <n v="18929"/>
    <n v="11317"/>
    <n v="7852"/>
    <n v="8290"/>
    <n v="47990"/>
    <n v="1506"/>
    <n v="852"/>
    <n v="836"/>
    <n v="1188"/>
    <n v="1180"/>
    <n v="1016"/>
    <n v="730"/>
    <n v="761"/>
    <n v="763"/>
    <n v="686"/>
    <n v="618"/>
    <n v="603"/>
    <n v="610"/>
    <n v="781"/>
    <n v="679"/>
    <n v="581"/>
    <n v="576"/>
    <n v="610"/>
    <n v="705"/>
    <n v="651"/>
    <n v="716"/>
    <n v="714"/>
    <n v="641"/>
    <n v="720"/>
    <n v="618"/>
    <n v="550"/>
    <n v="677"/>
    <n v="647"/>
    <n v="674"/>
    <n v="708"/>
    <n v="614"/>
    <n v="678"/>
    <n v="677"/>
    <n v="825"/>
    <n v="891"/>
    <n v="861"/>
    <n v="817"/>
    <n v="581"/>
    <n v="552"/>
    <n v="493"/>
    <n v="915"/>
    <n v="835"/>
    <n v="899"/>
    <n v="699"/>
    <n v="720"/>
    <n v="1133"/>
    <n v="1397"/>
    <n v="2592"/>
    <n v="2167"/>
    <n v="2106"/>
    <n v="2912"/>
    <n v="2061"/>
    <n v="1350"/>
    <n v="866"/>
    <n v="1024"/>
    <n v="1165"/>
    <n v="996"/>
    <n v="786"/>
    <n v="712"/>
    <n v="789"/>
    <n v="747"/>
    <n v="667"/>
    <n v="714"/>
    <n v="838"/>
    <n v="663"/>
    <n v="806"/>
    <n v="553"/>
    <n v="469"/>
    <n v="475"/>
    <n v="522"/>
    <n v="532"/>
    <n v="574"/>
    <n v="652"/>
    <n v="656"/>
    <n v="600"/>
    <n v="819"/>
    <n v="630"/>
    <n v="564"/>
    <n v="571"/>
    <n v="622"/>
    <n v="589"/>
    <n v="681"/>
    <n v="564"/>
    <n v="656"/>
    <n v="724"/>
    <n v="696"/>
    <n v="825"/>
    <n v="768"/>
    <n v="570"/>
    <n v="490"/>
    <n v="534"/>
    <m/>
    <m/>
    <m/>
    <m/>
    <m/>
    <m/>
    <m/>
    <m/>
    <m/>
    <m/>
    <m/>
    <m/>
    <m/>
    <m/>
    <m/>
    <m/>
  </r>
  <r>
    <x v="5"/>
    <x v="5"/>
    <x v="0"/>
    <x v="1"/>
    <x v="2"/>
    <x v="5"/>
    <x v="0"/>
    <x v="3"/>
    <x v="1"/>
    <x v="0"/>
    <x v="3"/>
    <x v="3"/>
    <n v="4378"/>
    <n v="2897"/>
    <n v="4292"/>
    <n v="3782"/>
    <n v="2569"/>
    <n v="2688"/>
    <n v="3303"/>
    <n v="2906"/>
    <n v="3587"/>
    <n v="8548"/>
    <n v="11705"/>
    <n v="3914"/>
    <n v="1682"/>
    <n v="1690"/>
    <n v="2410"/>
    <n v="107"/>
    <n v="-2829"/>
    <n v="-5442"/>
    <n v="-7905"/>
    <n v="-11370"/>
    <n v="-13732"/>
    <n v="4292"/>
    <n v="2688"/>
    <n v="3587"/>
    <n v="3914"/>
    <n v="2410"/>
    <n v="-5442"/>
    <n v="-13732"/>
    <n v="2410"/>
    <n v="3318"/>
    <n v="3545"/>
    <n v="5502"/>
    <n v="4378"/>
    <n v="3266"/>
    <n v="3024"/>
    <n v="2602"/>
    <n v="2740"/>
    <n v="2897"/>
    <n v="3698"/>
    <n v="3161"/>
    <n v="3625"/>
    <n v="4292"/>
    <n v="4247"/>
    <n v="3643"/>
    <n v="3072"/>
    <n v="3782"/>
    <n v="3709"/>
    <n v="3851"/>
    <n v="3421"/>
    <n v="3343"/>
    <n v="2569"/>
    <n v="2705"/>
    <n v="2607"/>
    <n v="2276"/>
    <n v="2688"/>
    <n v="2667"/>
    <n v="3753"/>
    <n v="2986"/>
    <n v="3303"/>
    <n v="3263"/>
    <n v="3663"/>
    <n v="3615"/>
    <n v="3344"/>
    <n v="2906"/>
    <n v="3130"/>
    <n v="2875"/>
    <n v="2852"/>
    <n v="3587"/>
    <n v="4140"/>
    <n v="6396"/>
    <n v="9204"/>
    <n v="8776"/>
    <n v="8548"/>
    <n v="9751"/>
    <n v="10144"/>
    <n v="8841"/>
    <n v="11705"/>
    <n v="10206"/>
    <n v="8352"/>
    <n v="5678"/>
    <n v="3914"/>
    <n v="2733"/>
    <n v="1867"/>
    <n v="3843"/>
    <n v="2678"/>
    <n v="1682"/>
    <n v="1602"/>
    <n v="1675"/>
    <n v="1674"/>
    <n v="1690"/>
    <n v="1947"/>
    <n v="1911"/>
    <n v="2073"/>
    <n v="2410"/>
    <n v="1604"/>
    <n v="1051"/>
    <n v="582"/>
    <n v="107"/>
    <n v="-415"/>
    <n v="-947"/>
    <n v="-1521"/>
    <n v="-2173"/>
    <n v="-2829"/>
    <n v="-3429"/>
    <n v="-4248"/>
    <n v="-4878"/>
    <n v="-5442"/>
    <n v="-6013"/>
    <n v="-6635"/>
    <n v="-7224"/>
    <n v="-7905"/>
    <n v="-8469"/>
    <n v="-9125"/>
    <n v="-9849"/>
    <n v="-10545"/>
    <n v="-11370"/>
    <n v="-12138"/>
    <n v="-12708"/>
    <n v="-13198"/>
    <n v="-13732"/>
    <m/>
    <m/>
    <m/>
    <m/>
    <m/>
    <m/>
    <m/>
    <m/>
    <m/>
    <m/>
    <m/>
    <m/>
    <m/>
    <m/>
    <m/>
    <m/>
  </r>
  <r>
    <x v="5"/>
    <x v="5"/>
    <x v="0"/>
    <x v="1"/>
    <x v="2"/>
    <x v="5"/>
    <x v="0"/>
    <x v="3"/>
    <x v="1"/>
    <x v="0"/>
    <x v="3"/>
    <x v="4"/>
    <n v="4.9191011235955058"/>
    <n v="4.3920557913887208"/>
    <n v="6.650139448404091"/>
    <n v="5.56831566548881"/>
    <n v="4.0065502183406112"/>
    <n v="4.0481927710843371"/>
    <n v="4.4816824966078697"/>
    <n v="4.3976997578692494"/>
    <n v="4.6693569382973186"/>
    <n v="5.3364964415033089"/>
    <n v="5.5233106832767085"/>
    <n v="3.6234030735049068"/>
    <n v="2.2723588219400161"/>
    <n v="2.2912147505422995"/>
    <n v="4.2654867256637168"/>
    <n v="0.18222070844686647"/>
    <n v="-4.4425251256281406"/>
    <n v="-8.9890981169474724"/>
    <n v="-11.406926406926408"/>
    <n v="-24.068585944115156"/>
    <n v="0"/>
    <n v="6.650139448404091"/>
    <n v="4.0481927710843371"/>
    <n v="4.6693569382973186"/>
    <n v="3.6234030735049068"/>
    <n v="4.2654867256637168"/>
    <n v="-8.9890981169474724"/>
    <n v="0"/>
    <n v="4.2654867256637168"/>
    <n v="3.3"/>
    <n v="3.5808080808080804"/>
    <n v="5.6430769230769231"/>
    <n v="4.9191011235955058"/>
    <n v="4.1279069767441863"/>
    <n v="4.2495784148397977"/>
    <n v="3.7918974060040807"/>
    <n v="4.1768292682926829"/>
    <n v="4.3920557913887208"/>
    <n v="5.6183530841689455"/>
    <n v="4.8570989551321455"/>
    <n v="5.6166718314223738"/>
    <n v="6.650139448404091"/>
    <n v="6.7391304347826084"/>
    <n v="5.8325328210054437"/>
    <n v="4.7145488029465934"/>
    <n v="5.56831566548881"/>
    <n v="5.4114385760140058"/>
    <n v="5.5941313190005815"/>
    <n v="5.0176004693458491"/>
    <n v="5.154178230033919"/>
    <n v="4.0065502183406112"/>
    <n v="4.2107721046077211"/>
    <n v="4.1171825647504736"/>
    <n v="3.4950859950859954"/>
    <n v="4.0481927710843371"/>
    <n v="4.0153568202348691"/>
    <n v="5.5998209489704562"/>
    <n v="4.2632781267846944"/>
    <n v="4.4816824966078697"/>
    <n v="4.1492878942014242"/>
    <n v="4.4988946204863671"/>
    <n v="4.5471698113207548"/>
    <n v="4.5164775796866561"/>
    <n v="4.3976997578692494"/>
    <n v="4.6605122096486005"/>
    <n v="4.2579976303317535"/>
    <n v="3.8603140227395776"/>
    <n v="4.6693569382973186"/>
    <n v="5.0884955752212395"/>
    <n v="7.4615025664955672"/>
    <n v="9.4925742574257423"/>
    <n v="6.7084543647760286"/>
    <n v="5.3364964415033089"/>
    <n v="5.1894624800425762"/>
    <n v="4.53910864506891"/>
    <n v="3.734161175874303"/>
    <n v="5.5233106832767085"/>
    <n v="5.4900484131253355"/>
    <n v="5.08462194082552"/>
    <n v="4.3906588308072996"/>
    <n v="3.6234030735049068"/>
    <n v="2.8250982013644821"/>
    <n v="1.9933803117659621"/>
    <n v="4.319919064748202"/>
    <n v="3.3225806451612905"/>
    <n v="2.2723588219400161"/>
    <n v="2.207219619729953"/>
    <n v="2.2303595206391478"/>
    <n v="2.3064205015155688"/>
    <n v="2.2912147505422995"/>
    <n v="2.7238388360380528"/>
    <n v="2.8702313006908979"/>
    <n v="3.4946055293324338"/>
    <n v="4.2654867256637168"/>
    <n v="3.1438651509212074"/>
    <n v="2.0431570762052877"/>
    <n v="1.0562613430127041"/>
    <n v="0.18222070844686647"/>
    <n v="-0.68845388188453882"/>
    <n v="-1.4344138139957587"/>
    <n v="-2.2654155495978552"/>
    <n v="-3.3236463750382379"/>
    <n v="-4.4425251256281406"/>
    <n v="-5.3477854023705547"/>
    <n v="-7.1370967741935489"/>
    <n v="-8.0574826560951447"/>
    <n v="-8.9890981169474724"/>
    <n v="-9.6609897172236501"/>
    <n v="-10.322028624766645"/>
    <n v="-10.876242095754291"/>
    <n v="-11.406926406926408"/>
    <n v="-11.541291905151267"/>
    <n v="-12.733742673737092"/>
    <n v="-14.704389369961181"/>
    <n v="-16.543771572011295"/>
    <n v="-24.068585944115156"/>
    <n v="-38.074027603513173"/>
    <n v="-62.05078125"/>
    <n v="-123.57677902621722"/>
    <n v="0"/>
    <m/>
    <m/>
    <m/>
    <m/>
    <m/>
    <m/>
    <m/>
    <m/>
    <m/>
    <m/>
    <m/>
    <m/>
    <m/>
    <m/>
    <m/>
    <m/>
  </r>
  <r>
    <x v="5"/>
    <x v="5"/>
    <x v="0"/>
    <x v="1"/>
    <x v="2"/>
    <x v="5"/>
    <x v="0"/>
    <x v="3"/>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1"/>
    <x v="0"/>
    <x v="3"/>
    <x v="8"/>
    <m/>
    <m/>
    <m/>
    <m/>
    <m/>
    <m/>
    <m/>
    <m/>
    <m/>
    <m/>
    <m/>
    <m/>
    <m/>
    <m/>
    <m/>
    <m/>
    <m/>
    <m/>
    <m/>
    <m/>
    <m/>
    <m/>
    <m/>
    <m/>
    <m/>
    <m/>
    <m/>
    <m/>
    <m/>
    <m/>
    <m/>
    <m/>
    <m/>
    <m/>
    <m/>
    <m/>
    <m/>
    <m/>
    <n v="1400"/>
    <m/>
    <m/>
    <n v="2371"/>
    <n v="0"/>
    <n v="0"/>
    <n v="0"/>
    <n v="1246"/>
    <n v="600"/>
    <n v="699"/>
    <n v="114"/>
    <n v="645"/>
    <n v="734"/>
    <n v="1100"/>
    <n v="242"/>
    <n v="361"/>
    <n v="800"/>
    <n v="800"/>
    <n v="0"/>
    <n v="1528"/>
    <n v="829"/>
    <n v="600"/>
    <n v="1000"/>
    <n v="582"/>
    <n v="625"/>
    <n v="567"/>
    <n v="1162"/>
    <n v="574"/>
    <n v="647"/>
    <n v="979"/>
    <n v="1013"/>
    <n v="3104"/>
    <n v="4097"/>
    <n v="142"/>
    <n v="815"/>
    <n v="3016"/>
    <n v="0"/>
    <n v="2000"/>
    <n v="1833"/>
    <n v="2068"/>
    <n v="0"/>
    <n v="0"/>
    <n v="0"/>
    <n v="0"/>
    <n v="0"/>
    <n v="3000"/>
    <n v="0"/>
    <n v="0"/>
    <n v="706"/>
    <n v="785"/>
    <n v="788"/>
    <n v="763"/>
    <n v="924"/>
    <n v="678"/>
    <n v="1000"/>
    <n v="1000"/>
    <n v="0"/>
    <n v="0"/>
    <n v="0"/>
    <n v="0"/>
    <n v="0"/>
    <n v="0"/>
    <n v="0"/>
    <n v="0"/>
    <n v="0"/>
    <n v="0"/>
    <n v="0"/>
    <n v="0"/>
    <n v="0"/>
    <n v="0"/>
    <n v="0"/>
    <n v="0"/>
    <n v="0"/>
    <n v="0"/>
    <n v="0"/>
    <n v="0"/>
    <n v="0"/>
    <n v="0"/>
    <n v="0"/>
    <n v="0"/>
    <n v="0"/>
    <n v="0"/>
    <m/>
    <m/>
    <m/>
    <m/>
    <m/>
    <m/>
    <m/>
    <m/>
    <m/>
    <m/>
    <m/>
    <m/>
    <m/>
    <m/>
    <m/>
    <m/>
  </r>
  <r>
    <x v="5"/>
    <x v="5"/>
    <x v="0"/>
    <x v="1"/>
    <x v="2"/>
    <x v="5"/>
    <x v="0"/>
    <x v="3"/>
    <x v="1"/>
    <x v="0"/>
    <x v="3"/>
    <x v="9"/>
    <m/>
    <m/>
    <m/>
    <m/>
    <m/>
    <m/>
    <m/>
    <m/>
    <m/>
    <m/>
    <m/>
    <m/>
    <m/>
    <m/>
    <m/>
    <m/>
    <m/>
    <m/>
    <m/>
    <m/>
    <m/>
    <m/>
    <m/>
    <m/>
    <m/>
    <m/>
    <m/>
    <m/>
    <m/>
    <m/>
    <m/>
    <m/>
    <m/>
    <m/>
    <m/>
    <m/>
    <m/>
    <m/>
    <m/>
    <m/>
    <m/>
    <m/>
    <m/>
    <m/>
    <m/>
    <m/>
    <m/>
    <m/>
    <m/>
    <m/>
    <m/>
    <m/>
    <m/>
    <m/>
    <m/>
    <m/>
    <m/>
    <m/>
    <m/>
    <m/>
    <m/>
    <m/>
    <m/>
    <m/>
    <m/>
    <m/>
    <m/>
    <m/>
    <m/>
    <m/>
    <m/>
    <m/>
    <m/>
    <m/>
    <m/>
    <m/>
    <m/>
    <m/>
    <m/>
    <n v="3518"/>
    <n v="2258"/>
    <n v="1635"/>
    <n v="866"/>
    <n v="1024"/>
    <n v="1165"/>
    <n v="996"/>
    <n v="786"/>
    <n v="712"/>
    <n v="789"/>
    <n v="747"/>
    <n v="667"/>
    <n v="714"/>
    <n v="838"/>
    <n v="663"/>
    <n v="806"/>
    <n v="553"/>
    <n v="469"/>
    <n v="475"/>
    <n v="522"/>
    <n v="532"/>
    <n v="574"/>
    <n v="652"/>
    <n v="656"/>
    <n v="600"/>
    <n v="819"/>
    <n v="630"/>
    <n v="564"/>
    <n v="571"/>
    <n v="622"/>
    <n v="589"/>
    <n v="681"/>
    <n v="564"/>
    <n v="656"/>
    <n v="724"/>
    <n v="696"/>
    <n v="825"/>
    <n v="768"/>
    <n v="570"/>
    <n v="490"/>
    <n v="534"/>
    <n v="433"/>
    <n v="697"/>
    <n v="707"/>
    <n v="894"/>
    <n v="712"/>
    <n v="773"/>
    <n v="972"/>
    <n v="1308.45"/>
    <n v="2013"/>
    <n v="2328"/>
    <n v="2304"/>
    <n v="2176"/>
    <n v="1580"/>
    <m/>
    <m/>
    <m/>
  </r>
  <r>
    <x v="5"/>
    <x v="5"/>
    <x v="0"/>
    <x v="1"/>
    <x v="2"/>
    <x v="5"/>
    <x v="0"/>
    <x v="3"/>
    <x v="1"/>
    <x v="0"/>
    <x v="3"/>
    <x v="10"/>
    <m/>
    <m/>
    <m/>
    <m/>
    <m/>
    <m/>
    <m/>
    <m/>
    <m/>
    <m/>
    <m/>
    <m/>
    <m/>
    <m/>
    <m/>
    <m/>
    <m/>
    <m/>
    <m/>
    <m/>
    <m/>
    <m/>
    <m/>
    <m/>
    <m/>
    <m/>
    <m/>
    <m/>
    <m/>
    <m/>
    <m/>
    <m/>
    <m/>
    <m/>
    <m/>
    <m/>
    <n v="2740"/>
    <m/>
    <m/>
    <m/>
    <m/>
    <m/>
    <m/>
    <m/>
    <m/>
    <m/>
    <m/>
    <m/>
    <m/>
    <m/>
    <m/>
    <m/>
    <m/>
    <m/>
    <m/>
    <m/>
    <m/>
    <m/>
    <m/>
    <m/>
    <m/>
    <m/>
    <m/>
    <m/>
    <m/>
    <m/>
    <m/>
    <m/>
    <m/>
    <m/>
    <m/>
    <m/>
    <m/>
    <m/>
    <m/>
    <m/>
    <m/>
    <m/>
    <m/>
    <m/>
    <m/>
    <m/>
    <m/>
    <m/>
    <m/>
    <m/>
    <m/>
    <m/>
    <m/>
    <m/>
    <m/>
    <m/>
    <m/>
    <m/>
    <m/>
    <m/>
    <m/>
    <m/>
    <m/>
    <m/>
    <m/>
    <m/>
    <m/>
    <m/>
    <m/>
    <m/>
    <m/>
    <m/>
    <m/>
    <m/>
    <m/>
    <m/>
    <m/>
    <m/>
    <m/>
    <m/>
    <m/>
    <m/>
    <m/>
    <m/>
    <m/>
    <m/>
    <m/>
    <m/>
    <m/>
    <m/>
    <m/>
    <m/>
    <m/>
    <m/>
    <m/>
    <m/>
    <m/>
    <m/>
    <m/>
    <m/>
  </r>
  <r>
    <x v="5"/>
    <x v="5"/>
    <x v="0"/>
    <x v="1"/>
    <x v="2"/>
    <x v="5"/>
    <x v="0"/>
    <x v="3"/>
    <x v="1"/>
    <x v="0"/>
    <x v="3"/>
    <x v="11"/>
    <m/>
    <m/>
    <m/>
    <m/>
    <m/>
    <m/>
    <m/>
    <m/>
    <m/>
    <m/>
    <m/>
    <m/>
    <m/>
    <m/>
    <m/>
    <m/>
    <m/>
    <m/>
    <m/>
    <m/>
    <m/>
    <m/>
    <m/>
    <m/>
    <m/>
    <m/>
    <m/>
    <m/>
    <m/>
    <n v="0.82"/>
    <n v="0.76"/>
    <n v="0.82"/>
    <n v="0.92"/>
    <n v="0.86"/>
    <n v="0.79"/>
    <n v="0.77"/>
    <n v="0.75"/>
    <n v="0.77"/>
    <n v="0.8"/>
    <n v="0.78"/>
    <n v="0.78"/>
    <n v="0.92"/>
    <n v="0.9"/>
    <n v="0.87"/>
    <n v="0.85"/>
    <n v="0.82"/>
    <n v="0.87"/>
    <n v="0.91"/>
    <n v="0.92"/>
    <n v="0.9"/>
    <n v="0.88"/>
    <n v="0.79"/>
    <n v="0.84"/>
    <n v="0.79"/>
    <n v="0.76"/>
    <n v="0.79"/>
    <n v="0.82"/>
    <n v="0.87"/>
    <n v="0.89"/>
    <n v="0.92"/>
    <n v="0.92"/>
    <n v="0.91"/>
    <n v="0.88"/>
    <n v="0.89"/>
    <n v="0.81"/>
    <n v="0.86"/>
    <n v="0.87"/>
    <n v="0.85"/>
    <n v="0.9"/>
    <n v="0.92"/>
    <n v="0.96"/>
    <n v="0.98"/>
    <n v="0.98"/>
    <n v="0.99"/>
    <n v="0.99"/>
    <n v="0.97"/>
    <n v="0.88"/>
    <n v="0.93"/>
    <n v="0.88"/>
    <n v="0.84"/>
    <n v="0.71"/>
    <n v="0.53"/>
    <m/>
    <m/>
    <m/>
    <m/>
    <m/>
    <m/>
    <m/>
    <m/>
    <m/>
    <m/>
    <m/>
    <m/>
    <m/>
    <m/>
    <m/>
    <m/>
    <m/>
    <m/>
    <m/>
    <m/>
    <m/>
    <m/>
    <m/>
    <m/>
    <m/>
    <m/>
    <m/>
    <m/>
    <m/>
    <m/>
    <m/>
    <m/>
    <m/>
    <m/>
    <m/>
    <m/>
    <m/>
    <m/>
    <m/>
    <m/>
    <m/>
    <m/>
    <m/>
    <m/>
    <m/>
    <m/>
    <m/>
    <m/>
    <m/>
    <m/>
    <m/>
    <m/>
    <m/>
    <m/>
  </r>
  <r>
    <x v="5"/>
    <x v="5"/>
    <x v="0"/>
    <x v="1"/>
    <x v="2"/>
    <x v="5"/>
    <x v="0"/>
    <x v="3"/>
    <x v="1"/>
    <x v="0"/>
    <x v="3"/>
    <x v="12"/>
    <m/>
    <m/>
    <m/>
    <m/>
    <m/>
    <m/>
    <m/>
    <m/>
    <m/>
    <m/>
    <m/>
    <m/>
    <m/>
    <m/>
    <m/>
    <m/>
    <m/>
    <m/>
    <m/>
    <m/>
    <m/>
    <m/>
    <m/>
    <m/>
    <m/>
    <m/>
    <m/>
    <m/>
    <m/>
    <m/>
    <m/>
    <m/>
    <m/>
    <m/>
    <m/>
    <m/>
    <m/>
    <m/>
    <m/>
    <m/>
    <m/>
    <m/>
    <n v="-9.8805811211683303E-2"/>
    <n v="-9.8805811211683303E-2"/>
    <n v="-9.8805811211683303E-2"/>
    <n v="-9.8805811211683303E-2"/>
    <n v="-9.8805811211683303E-2"/>
    <n v="-9.8805811211683303E-2"/>
    <n v="-9.8805811211683303E-2"/>
    <n v="-9.8805811211683303E-2"/>
    <n v="-9.8805811211683303E-2"/>
    <s v="Supply constraint"/>
    <m/>
    <s v="252 shifted to Amazon"/>
    <m/>
    <s v="Supply catch up FCT"/>
    <n v="-7.8288942695722397E-2"/>
    <n v="-7.8288942695722397E-2"/>
    <n v="-7.8288942695722397E-2"/>
    <s v="Supply catch up FCT"/>
    <n v="-7.8288942695722397E-2"/>
    <n v="-7.8288942695722397E-2"/>
    <n v="-7.8288942695722397E-2"/>
    <n v="-7.8288942695722397E-2"/>
    <n v="-7.8288942695722397E-2"/>
    <n v="-7.8288942695722397E-2"/>
    <n v="-7.8288942695722397E-2"/>
    <n v="-7.8288942695722397E-2"/>
    <n v="-0.10082947772081199"/>
    <n v="-0.10082947772081199"/>
    <n v="-0.10082947772081199"/>
    <n v="-0.10082947772081199"/>
    <s v="Oppo volume added: 727"/>
    <n v="-0.10082947772081199"/>
    <n v="-0.10082947772081199"/>
    <n v="-0.10082947772081199"/>
    <s v="Oppo volume added: 1220"/>
    <n v="-0.10082947772081199"/>
    <n v="-0.10082947772081199"/>
    <n v="-0.10082947772081199"/>
    <s v="Oppo volume added: 3317"/>
    <n v="-0.17"/>
    <n v="-0.17"/>
    <n v="-0.17"/>
    <n v="-0.17"/>
    <n v="-0.17"/>
    <s v="Addit inventory"/>
    <n v="-0.17"/>
    <n v="-0.17"/>
    <n v="-0.17"/>
    <n v="-0.17"/>
    <n v="-0.17"/>
    <n v="-0.17"/>
    <n v="-0.17"/>
    <n v="-0.10735593184503101"/>
    <n v="25.603871139942498"/>
    <m/>
    <m/>
    <m/>
    <m/>
    <m/>
    <m/>
    <m/>
    <m/>
    <m/>
    <m/>
    <m/>
    <m/>
    <m/>
    <m/>
    <m/>
    <m/>
    <m/>
    <m/>
    <m/>
    <m/>
    <m/>
    <m/>
    <m/>
    <m/>
    <m/>
    <m/>
    <m/>
    <m/>
    <m/>
    <m/>
    <m/>
    <m/>
    <m/>
    <m/>
    <m/>
    <m/>
    <m/>
    <m/>
    <m/>
    <m/>
  </r>
  <r>
    <x v="5"/>
    <x v="5"/>
    <x v="0"/>
    <x v="1"/>
    <x v="2"/>
    <x v="5"/>
    <x v="0"/>
    <x v="3"/>
    <x v="1"/>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1"/>
    <x v="0"/>
    <x v="4"/>
    <x v="1"/>
    <n v="4000"/>
    <n v="5438"/>
    <n v="2615"/>
    <n v="5000"/>
    <n v="3270"/>
    <n v="4801"/>
    <n v="4673"/>
    <n v="4965"/>
    <n v="2014"/>
    <n v="12050"/>
    <n v="7036"/>
    <n v="2750"/>
    <n v="3719"/>
    <n v="2800"/>
    <n v="4554"/>
    <n v="1246"/>
    <n v="4022"/>
    <n v="3745"/>
    <n v="3087"/>
    <n v="5062"/>
    <n v="3499"/>
    <n v="12053"/>
    <n v="13071"/>
    <n v="11652"/>
    <n v="21836"/>
    <n v="11073"/>
    <n v="9013"/>
    <n v="11648"/>
    <n v="57632"/>
    <n v="1700"/>
    <n v="1400"/>
    <n v="900"/>
    <m/>
    <n v="2600"/>
    <n v="739"/>
    <n v="1000"/>
    <n v="1099"/>
    <m/>
    <n v="200"/>
    <n v="1000"/>
    <n v="375"/>
    <n v="1040"/>
    <n v="1600"/>
    <m/>
    <n v="900"/>
    <n v="2500"/>
    <n v="1570"/>
    <m/>
    <n v="750"/>
    <n v="950"/>
    <m/>
    <n v="1651"/>
    <n v="1150"/>
    <n v="1150"/>
    <n v="850"/>
    <n v="1242"/>
    <n v="850"/>
    <n v="1581"/>
    <n v="1000"/>
    <n v="1200"/>
    <n v="1220"/>
    <n v="1200"/>
    <n v="1345"/>
    <m/>
    <n v="264"/>
    <n v="1724"/>
    <m/>
    <n v="26"/>
    <n v="3400"/>
    <n v="2300"/>
    <n v="500"/>
    <n v="850"/>
    <n v="5000"/>
    <m/>
    <n v="600"/>
    <n v="1350"/>
    <n v="5086"/>
    <n v="2750"/>
    <m/>
    <m/>
    <m/>
    <m/>
    <n v="1000"/>
    <n v="2719"/>
    <m/>
    <m/>
    <n v="1000"/>
    <m/>
    <n v="800"/>
    <n v="1000"/>
    <n v="1400"/>
    <m/>
    <n v="1000"/>
    <n v="2154"/>
    <m/>
    <m/>
    <m/>
    <n v="1246"/>
    <n v="671"/>
    <n v="628"/>
    <n v="703"/>
    <n v="1000"/>
    <n v="1020"/>
    <n v="650"/>
    <n v="1025"/>
    <n v="1030"/>
    <n v="1040"/>
    <n v="600"/>
    <n v="1000"/>
    <n v="740"/>
    <n v="747"/>
    <n v="1030"/>
    <n v="1026"/>
    <n v="1030"/>
    <n v="1000"/>
    <n v="976"/>
    <n v="749"/>
    <n v="767"/>
    <n v="944"/>
    <n v="1039"/>
    <m/>
    <m/>
    <m/>
    <m/>
    <m/>
    <m/>
    <m/>
    <m/>
    <m/>
    <m/>
    <m/>
    <m/>
    <m/>
    <m/>
    <m/>
    <m/>
  </r>
  <r>
    <x v="5"/>
    <x v="5"/>
    <x v="0"/>
    <x v="1"/>
    <x v="2"/>
    <x v="5"/>
    <x v="0"/>
    <x v="3"/>
    <x v="1"/>
    <x v="0"/>
    <x v="4"/>
    <x v="2"/>
    <n v="5262"/>
    <n v="5477"/>
    <n v="2668"/>
    <n v="2864"/>
    <n v="4706"/>
    <n v="4278"/>
    <n v="3997"/>
    <n v="5221"/>
    <n v="3344"/>
    <n v="4633"/>
    <n v="7565"/>
    <n v="10486"/>
    <n v="4382"/>
    <n v="4450"/>
    <n v="2517"/>
    <n v="2802"/>
    <n v="3402"/>
    <n v="3695"/>
    <n v="3422"/>
    <n v="4672"/>
    <n v="3449"/>
    <n v="13407"/>
    <n v="11848"/>
    <n v="12562"/>
    <n v="22684"/>
    <n v="11349"/>
    <n v="9899"/>
    <n v="11543"/>
    <n v="58443"/>
    <n v="1544"/>
    <n v="1180"/>
    <n v="1202"/>
    <n v="1336"/>
    <n v="1061"/>
    <n v="749"/>
    <n v="1230"/>
    <n v="1036"/>
    <n v="1401"/>
    <n v="986"/>
    <n v="652"/>
    <n v="468"/>
    <n v="562"/>
    <n v="630"/>
    <n v="730"/>
    <n v="719"/>
    <n v="785"/>
    <n v="791"/>
    <n v="800"/>
    <n v="1037"/>
    <n v="1043"/>
    <n v="1035"/>
    <n v="1048"/>
    <n v="1135"/>
    <n v="856"/>
    <n v="1239"/>
    <n v="1151"/>
    <n v="1047"/>
    <n v="879"/>
    <n v="920"/>
    <n v="1362"/>
    <n v="927"/>
    <n v="798"/>
    <n v="1047"/>
    <n v="1087"/>
    <n v="1029"/>
    <n v="937"/>
    <n v="629"/>
    <n v="749"/>
    <n v="767"/>
    <n v="944"/>
    <n v="1039"/>
    <n v="1072"/>
    <n v="811"/>
    <n v="941"/>
    <n v="1520"/>
    <n v="3028"/>
    <n v="2076"/>
    <n v="2357"/>
    <n v="2659"/>
    <n v="3513"/>
    <n v="1957"/>
    <n v="1506"/>
    <n v="852"/>
    <n v="836"/>
    <n v="1188"/>
    <n v="1180"/>
    <n v="1016"/>
    <n v="730"/>
    <n v="761"/>
    <n v="763"/>
    <n v="686"/>
    <n v="618"/>
    <n v="603"/>
    <n v="610"/>
    <n v="781"/>
    <n v="679"/>
    <n v="672"/>
    <n v="670"/>
    <n v="700"/>
    <n v="680"/>
    <n v="680"/>
    <n v="672"/>
    <n v="670"/>
    <n v="1000"/>
    <n v="1020"/>
    <n v="650"/>
    <n v="1025"/>
    <n v="1030"/>
    <n v="1040"/>
    <n v="650"/>
    <n v="702"/>
    <n v="1030"/>
    <n v="770"/>
    <n v="816"/>
    <n v="1030"/>
    <n v="1026"/>
    <n v="1030"/>
    <n v="1000"/>
    <n v="670"/>
    <n v="749"/>
    <m/>
    <m/>
    <m/>
    <m/>
    <m/>
    <m/>
    <m/>
    <m/>
    <m/>
    <m/>
    <m/>
    <m/>
    <m/>
    <m/>
    <m/>
    <m/>
  </r>
  <r>
    <x v="5"/>
    <x v="5"/>
    <x v="0"/>
    <x v="1"/>
    <x v="2"/>
    <x v="5"/>
    <x v="0"/>
    <x v="3"/>
    <x v="1"/>
    <x v="0"/>
    <x v="4"/>
    <x v="3"/>
    <n v="2004"/>
    <n v="2730"/>
    <n v="2652"/>
    <n v="5094"/>
    <n v="3935"/>
    <n v="4677"/>
    <n v="5587"/>
    <n v="5595"/>
    <n v="4430"/>
    <n v="11041"/>
    <n v="11942"/>
    <n v="4681"/>
    <n v="4378"/>
    <n v="2897"/>
    <n v="4292"/>
    <n v="3547"/>
    <n v="4167"/>
    <n v="4217"/>
    <n v="3882"/>
    <n v="4272"/>
    <n v="4322"/>
    <n v="2652"/>
    <n v="4677"/>
    <n v="4430"/>
    <n v="4681"/>
    <n v="4292"/>
    <n v="4217"/>
    <n v="4322"/>
    <n v="4292"/>
    <n v="3402"/>
    <n v="3819"/>
    <n v="3450"/>
    <n v="2004"/>
    <n v="3634"/>
    <n v="3972"/>
    <n v="3859"/>
    <n v="3657"/>
    <n v="2730"/>
    <n v="2010"/>
    <n v="2359"/>
    <n v="2294"/>
    <n v="2652"/>
    <n v="3797"/>
    <n v="3104"/>
    <n v="3323"/>
    <n v="5094"/>
    <n v="5943"/>
    <n v="5162"/>
    <n v="4961"/>
    <n v="4919"/>
    <n v="3935"/>
    <n v="4588"/>
    <n v="4657"/>
    <n v="4997"/>
    <n v="4677"/>
    <n v="4821"/>
    <n v="4710"/>
    <n v="5438"/>
    <n v="5587"/>
    <n v="5246"/>
    <n v="5951"/>
    <n v="6413"/>
    <n v="6650"/>
    <n v="5595"/>
    <n v="4886"/>
    <n v="5722"/>
    <n v="5123"/>
    <n v="4430"/>
    <n v="6258"/>
    <n v="6746"/>
    <n v="6907"/>
    <n v="6749"/>
    <n v="11041"/>
    <n v="11209"/>
    <n v="10285"/>
    <n v="9003"/>
    <n v="11942"/>
    <n v="11518"/>
    <n v="9910"/>
    <n v="6433"/>
    <n v="4681"/>
    <n v="3318"/>
    <n v="3545"/>
    <n v="5502"/>
    <n v="4378"/>
    <n v="3266"/>
    <n v="3024"/>
    <n v="2602"/>
    <n v="2740"/>
    <n v="2897"/>
    <n v="3698"/>
    <n v="3161"/>
    <n v="3625"/>
    <n v="4292"/>
    <n v="4247"/>
    <n v="3643"/>
    <n v="2971"/>
    <n v="3547"/>
    <n v="3518"/>
    <n v="3466"/>
    <n v="3489"/>
    <n v="3817"/>
    <n v="4167"/>
    <n v="3817"/>
    <n v="3822"/>
    <n v="4202"/>
    <n v="4217"/>
    <n v="3787"/>
    <n v="3747"/>
    <n v="3837"/>
    <n v="3882"/>
    <n v="3882"/>
    <n v="4138"/>
    <n v="4352"/>
    <n v="4322"/>
    <n v="4272"/>
    <n v="3991"/>
    <n v="3758"/>
    <n v="4032"/>
    <n v="4322"/>
    <m/>
    <m/>
    <m/>
    <m/>
    <m/>
    <m/>
    <m/>
    <m/>
    <m/>
    <m/>
    <m/>
    <m/>
    <m/>
    <m/>
    <m/>
    <m/>
  </r>
  <r>
    <x v="5"/>
    <x v="5"/>
    <x v="0"/>
    <x v="1"/>
    <x v="2"/>
    <x v="5"/>
    <x v="0"/>
    <x v="3"/>
    <x v="1"/>
    <x v="0"/>
    <x v="4"/>
    <x v="4"/>
    <n v="1.8"/>
    <n v="4.0999999999999996"/>
    <n v="3.6"/>
    <n v="5.4"/>
    <n v="3.6"/>
    <n v="4.4000000000000004"/>
    <n v="5.4"/>
    <n v="6.8"/>
    <n v="4.8"/>
    <n v="5.6"/>
    <n v="5"/>
    <n v="4.2"/>
    <n v="4.9000000000000004"/>
    <n v="4.4000000000000004"/>
    <n v="6.1"/>
    <n v="5.2"/>
    <n v="4.4000000000000004"/>
    <n v="4.7"/>
    <n v="4.2"/>
    <n v="6.2"/>
    <m/>
    <n v="3.6"/>
    <n v="4.4000000000000004"/>
    <n v="4.8"/>
    <n v="4.2"/>
    <n v="6.1"/>
    <n v="4.7"/>
    <m/>
    <n v="6.1"/>
    <n v="3.1"/>
    <n v="3.4"/>
    <n v="3.2"/>
    <n v="1.8"/>
    <n v="3.4"/>
    <n v="3.7"/>
    <n v="4.2"/>
    <n v="4.5"/>
    <n v="4.0999999999999996"/>
    <n v="3.3"/>
    <n v="3.8"/>
    <n v="3.3"/>
    <n v="3.6"/>
    <n v="5"/>
    <n v="3.8"/>
    <n v="3.7"/>
    <n v="5.4"/>
    <n v="6"/>
    <n v="4.9000000000000004"/>
    <n v="4.8"/>
    <n v="4.5999999999999996"/>
    <n v="3.6"/>
    <n v="4.2"/>
    <n v="4.5"/>
    <n v="4.8"/>
    <n v="4.4000000000000004"/>
    <n v="4.7"/>
    <n v="4.8"/>
    <n v="5.4"/>
    <n v="5.4"/>
    <n v="5.4"/>
    <n v="6.1"/>
    <n v="6.8"/>
    <n v="7.5"/>
    <n v="6.8"/>
    <n v="6.1"/>
    <n v="6.9"/>
    <n v="5.6"/>
    <n v="4.8"/>
    <n v="6.5"/>
    <n v="6.3"/>
    <n v="4.7"/>
    <n v="4"/>
    <n v="5.6"/>
    <n v="4.8"/>
    <n v="3.8"/>
    <n v="3.6"/>
    <n v="5"/>
    <n v="5.5"/>
    <n v="5.7"/>
    <n v="5.0999999999999996"/>
    <n v="4.2"/>
    <n v="3.3"/>
    <n v="3.6"/>
    <n v="5.6"/>
    <n v="4.9000000000000004"/>
    <n v="4.0999999999999996"/>
    <n v="4.2"/>
    <n v="3.8"/>
    <n v="4.2"/>
    <n v="4.4000000000000004"/>
    <n v="5.6"/>
    <n v="4.7"/>
    <n v="5.3"/>
    <n v="6.1"/>
    <n v="6.2"/>
    <n v="5.4"/>
    <n v="4.4000000000000004"/>
    <n v="5.2"/>
    <n v="4.8"/>
    <n v="4.3"/>
    <n v="4.3"/>
    <n v="4.4000000000000004"/>
    <n v="4.4000000000000004"/>
    <n v="4"/>
    <n v="4.3"/>
    <n v="4.7"/>
    <n v="4.7"/>
    <n v="4.5"/>
    <n v="4.7"/>
    <n v="4.4000000000000004"/>
    <n v="4.2"/>
    <n v="4.2"/>
    <n v="4.2"/>
    <n v="4.5999999999999996"/>
    <n v="4.8"/>
    <n v="6.2"/>
    <n v="8.1999999999999993"/>
    <n v="13.2"/>
    <n v="26.9"/>
    <m/>
    <m/>
    <m/>
    <m/>
    <m/>
    <m/>
    <m/>
    <m/>
    <m/>
    <m/>
    <m/>
    <m/>
    <m/>
    <m/>
    <m/>
    <m/>
    <m/>
  </r>
  <r>
    <x v="5"/>
    <x v="5"/>
    <x v="0"/>
    <x v="1"/>
    <x v="2"/>
    <x v="5"/>
    <x v="0"/>
    <x v="3"/>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1"/>
    <x v="0"/>
    <x v="5"/>
    <x v="1"/>
    <n v="5200"/>
    <n v="5650"/>
    <n v="3200"/>
    <n v="2726"/>
    <n v="5300"/>
    <n v="3860"/>
    <n v="4771"/>
    <n v="5500"/>
    <n v="3433"/>
    <n v="7435"/>
    <n v="8200"/>
    <n v="5500"/>
    <n v="4000"/>
    <n v="5438"/>
    <n v="2615"/>
    <n v="5000"/>
    <n v="3270"/>
    <n v="4801"/>
    <n v="4673"/>
    <n v="4965"/>
    <n v="2014"/>
    <n v="14050"/>
    <n v="11886"/>
    <n v="13704"/>
    <n v="21135"/>
    <n v="12053"/>
    <n v="13071"/>
    <n v="11652"/>
    <n v="58778"/>
    <n v="2200"/>
    <n v="1000"/>
    <n v="1000"/>
    <n v="1000"/>
    <n v="2450"/>
    <n v="600"/>
    <n v="600"/>
    <n v="1000"/>
    <n v="1000"/>
    <n v="1200"/>
    <n v="1000"/>
    <n v="1000"/>
    <m/>
    <n v="1350"/>
    <n v="500"/>
    <n v="500"/>
    <n v="376"/>
    <n v="2000"/>
    <n v="200"/>
    <n v="900"/>
    <n v="1000"/>
    <n v="1200"/>
    <n v="1250"/>
    <n v="812"/>
    <n v="948"/>
    <n v="850"/>
    <n v="799"/>
    <n v="495"/>
    <n v="1277"/>
    <n v="2200"/>
    <n v="1500"/>
    <n v="1600"/>
    <n v="900"/>
    <n v="650"/>
    <n v="850"/>
    <n v="850"/>
    <n v="758"/>
    <n v="1000"/>
    <n v="825"/>
    <n v="710"/>
    <n v="2050"/>
    <n v="1175"/>
    <n v="2500"/>
    <n v="1000"/>
    <n v="3000"/>
    <n v="2000"/>
    <n v="1500"/>
    <n v="1700"/>
    <n v="1400"/>
    <n v="1000"/>
    <n v="1500"/>
    <n v="1600"/>
    <n v="1700"/>
    <n v="1400"/>
    <n v="900"/>
    <m/>
    <n v="2600"/>
    <n v="739"/>
    <n v="1000"/>
    <n v="1099"/>
    <m/>
    <n v="200"/>
    <n v="1000"/>
    <n v="375"/>
    <n v="1040"/>
    <n v="1600"/>
    <m/>
    <n v="900"/>
    <n v="2500"/>
    <n v="1570"/>
    <m/>
    <n v="750"/>
    <n v="950"/>
    <m/>
    <n v="1651"/>
    <n v="1150"/>
    <n v="1150"/>
    <n v="850"/>
    <n v="1242"/>
    <n v="850"/>
    <n v="1581"/>
    <n v="1000"/>
    <n v="1200"/>
    <n v="1220"/>
    <n v="1200"/>
    <n v="1345"/>
    <m/>
    <n v="264"/>
    <n v="1724"/>
    <m/>
    <n v="26"/>
    <m/>
    <m/>
    <m/>
    <m/>
    <m/>
    <m/>
    <m/>
    <m/>
    <m/>
    <m/>
    <m/>
    <m/>
    <m/>
    <m/>
    <m/>
    <m/>
  </r>
  <r>
    <x v="5"/>
    <x v="5"/>
    <x v="0"/>
    <x v="1"/>
    <x v="2"/>
    <x v="5"/>
    <x v="0"/>
    <x v="3"/>
    <x v="1"/>
    <x v="0"/>
    <x v="5"/>
    <x v="2"/>
    <n v="6196"/>
    <n v="6232"/>
    <n v="4298"/>
    <n v="3903"/>
    <n v="4952"/>
    <n v="4292"/>
    <n v="4066"/>
    <n v="5480"/>
    <n v="4083"/>
    <n v="5158"/>
    <n v="8726"/>
    <n v="10107"/>
    <n v="5262"/>
    <n v="5477"/>
    <n v="2668"/>
    <n v="2864"/>
    <n v="4706"/>
    <n v="4278"/>
    <n v="3997"/>
    <n v="5221"/>
    <n v="3344"/>
    <n v="16726"/>
    <n v="13147"/>
    <n v="13629"/>
    <n v="23991"/>
    <n v="13407"/>
    <n v="11848"/>
    <n v="12562"/>
    <n v="64174"/>
    <n v="1704"/>
    <n v="1702"/>
    <n v="1444"/>
    <n v="1346"/>
    <n v="1244"/>
    <n v="1262"/>
    <n v="1204"/>
    <n v="1299"/>
    <n v="1223"/>
    <n v="1196"/>
    <n v="1046"/>
    <n v="1014"/>
    <n v="1042"/>
    <n v="1076"/>
    <n v="901"/>
    <n v="1072"/>
    <n v="854"/>
    <n v="881"/>
    <n v="868"/>
    <n v="866"/>
    <n v="1120"/>
    <n v="1217"/>
    <n v="1211"/>
    <n v="1274"/>
    <n v="906"/>
    <n v="901"/>
    <n v="826"/>
    <n v="1269"/>
    <n v="979"/>
    <n v="992"/>
    <n v="890"/>
    <n v="1053"/>
    <n v="1012"/>
    <n v="1242"/>
    <n v="1283"/>
    <n v="1164"/>
    <n v="839"/>
    <n v="1063"/>
    <n v="1017"/>
    <n v="869"/>
    <n v="1176"/>
    <n v="708"/>
    <n v="1154"/>
    <n v="1251"/>
    <n v="1527"/>
    <n v="1706"/>
    <n v="3299"/>
    <n v="2194"/>
    <n v="2514"/>
    <n v="3203"/>
    <n v="2491"/>
    <n v="1899"/>
    <n v="1544"/>
    <n v="1180"/>
    <n v="1202"/>
    <n v="1336"/>
    <n v="1061"/>
    <n v="749"/>
    <n v="1230"/>
    <n v="1036"/>
    <n v="1401"/>
    <n v="986"/>
    <n v="652"/>
    <n v="468"/>
    <n v="562"/>
    <n v="630"/>
    <n v="730"/>
    <n v="719"/>
    <n v="785"/>
    <n v="791"/>
    <n v="800"/>
    <n v="1037"/>
    <n v="1043"/>
    <n v="1035"/>
    <n v="1048"/>
    <n v="1135"/>
    <n v="856"/>
    <n v="1239"/>
    <n v="1151"/>
    <n v="1047"/>
    <n v="879"/>
    <n v="920"/>
    <n v="1362"/>
    <n v="927"/>
    <n v="798"/>
    <n v="1047"/>
    <n v="1087"/>
    <n v="1029"/>
    <n v="937"/>
    <n v="629"/>
    <n v="749"/>
    <m/>
    <m/>
    <m/>
    <m/>
    <m/>
    <m/>
    <m/>
    <m/>
    <m/>
    <m/>
    <m/>
    <m/>
    <m/>
    <m/>
    <m/>
    <m/>
  </r>
  <r>
    <x v="5"/>
    <x v="5"/>
    <x v="0"/>
    <x v="1"/>
    <x v="2"/>
    <x v="5"/>
    <x v="0"/>
    <x v="3"/>
    <x v="1"/>
    <x v="0"/>
    <x v="5"/>
    <x v="3"/>
    <n v="5028"/>
    <n v="5235"/>
    <n v="4371"/>
    <n v="3420"/>
    <n v="4061"/>
    <n v="3754"/>
    <n v="4708"/>
    <n v="5029"/>
    <n v="4762"/>
    <n v="7341"/>
    <n v="7270"/>
    <n v="3306"/>
    <n v="2004"/>
    <n v="2730"/>
    <n v="2652"/>
    <n v="5094"/>
    <n v="3935"/>
    <n v="4677"/>
    <n v="5587"/>
    <n v="5595"/>
    <n v="4430"/>
    <n v="4371"/>
    <n v="3754"/>
    <n v="4762"/>
    <n v="3306"/>
    <n v="2652"/>
    <n v="4677"/>
    <n v="4430"/>
    <n v="2652"/>
    <n v="6518"/>
    <n v="6357"/>
    <n v="5671"/>
    <n v="5028"/>
    <n v="7386"/>
    <n v="6122"/>
    <n v="5604"/>
    <n v="5405"/>
    <n v="5235"/>
    <n v="5182"/>
    <n v="5377"/>
    <n v="5029"/>
    <n v="4371"/>
    <n v="4705"/>
    <n v="4370"/>
    <n v="3859"/>
    <n v="3420"/>
    <n v="3794"/>
    <n v="3952"/>
    <n v="4045"/>
    <n v="4000"/>
    <n v="4061"/>
    <n v="4148"/>
    <n v="3763"/>
    <n v="3844"/>
    <n v="3754"/>
    <n v="3680"/>
    <n v="3200"/>
    <n v="3446"/>
    <n v="4708"/>
    <n v="5231"/>
    <n v="5964"/>
    <n v="5906"/>
    <n v="5503"/>
    <n v="5029"/>
    <n v="4812"/>
    <n v="4804"/>
    <n v="4542"/>
    <n v="4762"/>
    <n v="4469"/>
    <n v="5639"/>
    <n v="6083"/>
    <n v="7331"/>
    <n v="7341"/>
    <n v="8916"/>
    <n v="9359"/>
    <n v="7874"/>
    <n v="7270"/>
    <n v="6313"/>
    <n v="4288"/>
    <n v="2933"/>
    <n v="3306"/>
    <n v="3402"/>
    <n v="3819"/>
    <n v="3450"/>
    <n v="2004"/>
    <n v="3634"/>
    <n v="3972"/>
    <n v="3859"/>
    <n v="3657"/>
    <n v="2730"/>
    <n v="2010"/>
    <n v="2359"/>
    <n v="2294"/>
    <n v="2652"/>
    <n v="3797"/>
    <n v="3104"/>
    <n v="3323"/>
    <n v="5094"/>
    <n v="5943"/>
    <n v="5162"/>
    <n v="4961"/>
    <n v="4919"/>
    <n v="3935"/>
    <n v="4588"/>
    <n v="4657"/>
    <n v="4997"/>
    <n v="4677"/>
    <n v="4821"/>
    <n v="4710"/>
    <n v="5438"/>
    <n v="5587"/>
    <n v="5246"/>
    <n v="5951"/>
    <n v="6413"/>
    <n v="6650"/>
    <n v="5595"/>
    <n v="4886"/>
    <n v="5722"/>
    <n v="5123"/>
    <n v="4430"/>
    <m/>
    <m/>
    <m/>
    <m/>
    <m/>
    <m/>
    <m/>
    <m/>
    <m/>
    <m/>
    <m/>
    <m/>
    <m/>
    <m/>
    <m/>
    <m/>
  </r>
  <r>
    <x v="5"/>
    <x v="5"/>
    <x v="0"/>
    <x v="1"/>
    <x v="2"/>
    <x v="5"/>
    <x v="0"/>
    <x v="3"/>
    <x v="1"/>
    <x v="0"/>
    <x v="5"/>
    <x v="4"/>
    <n v="4"/>
    <n v="4.9000000000000004"/>
    <n v="4.5999999999999996"/>
    <n v="3.5"/>
    <n v="4"/>
    <n v="3.8"/>
    <n v="4.3"/>
    <n v="5.0999999999999996"/>
    <n v="4.5999999999999996"/>
    <n v="3.3"/>
    <n v="3.1"/>
    <n v="2.6"/>
    <n v="1.8"/>
    <n v="4.0999999999999996"/>
    <n v="3.6"/>
    <n v="5.4"/>
    <n v="3.6"/>
    <n v="4.4000000000000004"/>
    <n v="5.4"/>
    <n v="8.4"/>
    <m/>
    <n v="4.5999999999999996"/>
    <n v="3.8"/>
    <n v="4.5999999999999996"/>
    <n v="2.6"/>
    <n v="3.6"/>
    <n v="4.4000000000000004"/>
    <m/>
    <n v="3.6"/>
    <n v="4.7"/>
    <n v="4.9000000000000004"/>
    <n v="4.5"/>
    <n v="4"/>
    <n v="6"/>
    <n v="5.0999999999999996"/>
    <n v="4.8"/>
    <n v="4.9000000000000004"/>
    <n v="4.9000000000000004"/>
    <n v="5.0999999999999996"/>
    <n v="5.3"/>
    <n v="5.0999999999999996"/>
    <n v="4.5999999999999996"/>
    <n v="5.0999999999999996"/>
    <n v="4.8"/>
    <n v="4.2"/>
    <n v="3.5"/>
    <n v="3.6"/>
    <n v="3.5"/>
    <n v="3.5"/>
    <n v="3.6"/>
    <n v="4"/>
    <n v="4"/>
    <n v="3.9"/>
    <n v="3.9"/>
    <n v="3.8"/>
    <n v="3.6"/>
    <n v="3.2"/>
    <n v="3.3"/>
    <n v="4.3"/>
    <n v="4.5"/>
    <n v="5.4"/>
    <n v="5.3"/>
    <n v="5.0999999999999996"/>
    <n v="5.0999999999999996"/>
    <n v="4.8"/>
    <n v="5"/>
    <n v="4.5999999999999996"/>
    <n v="4.5999999999999996"/>
    <n v="3.8"/>
    <n v="4.4000000000000004"/>
    <n v="3.4"/>
    <n v="3.7"/>
    <n v="3.3"/>
    <n v="3.5"/>
    <n v="3.4"/>
    <n v="3.2"/>
    <n v="3.1"/>
    <n v="3.1"/>
    <n v="2.6"/>
    <n v="2"/>
    <n v="2.6"/>
    <n v="3.1"/>
    <n v="3.4"/>
    <n v="3.2"/>
    <n v="1.8"/>
    <n v="3.4"/>
    <n v="3.7"/>
    <n v="4.2"/>
    <n v="4.5"/>
    <n v="4.0999999999999996"/>
    <n v="3.3"/>
    <n v="3.8"/>
    <n v="3.3"/>
    <n v="3.6"/>
    <n v="5"/>
    <n v="3.8"/>
    <n v="3.7"/>
    <n v="5.4"/>
    <n v="6"/>
    <n v="4.9000000000000004"/>
    <n v="4.8"/>
    <n v="4.5999999999999996"/>
    <n v="3.6"/>
    <n v="4.2"/>
    <n v="4.5"/>
    <n v="4.8"/>
    <n v="4.4000000000000004"/>
    <n v="4.7"/>
    <n v="4.8"/>
    <n v="5.4"/>
    <n v="5.4"/>
    <n v="5.4"/>
    <n v="6.1"/>
    <n v="6.8"/>
    <n v="7.5"/>
    <n v="8.4"/>
    <n v="10.6"/>
    <n v="20.8"/>
    <n v="34.200000000000003"/>
    <m/>
    <m/>
    <m/>
    <m/>
    <m/>
    <m/>
    <m/>
    <m/>
    <m/>
    <m/>
    <m/>
    <m/>
    <m/>
    <m/>
    <m/>
    <m/>
    <m/>
  </r>
  <r>
    <x v="8"/>
    <x v="8"/>
    <x v="0"/>
    <x v="1"/>
    <x v="2"/>
    <x v="8"/>
    <x v="0"/>
    <x v="6"/>
    <x v="1"/>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1"/>
    <x v="0"/>
    <x v="0"/>
    <x v="1"/>
    <m/>
    <m/>
    <m/>
    <n v="3973"/>
    <n v="3481"/>
    <n v="2840"/>
    <n v="3368"/>
    <n v="3209"/>
    <n v="2390"/>
    <n v="3005"/>
    <n v="3992"/>
    <n v="4692"/>
    <n v="2985"/>
    <n v="2376"/>
    <n v="2376"/>
    <m/>
    <m/>
    <m/>
    <m/>
    <m/>
    <m/>
    <m/>
    <n v="10294"/>
    <n v="8967"/>
    <n v="11689"/>
    <n v="7737"/>
    <m/>
    <m/>
    <n v="38687"/>
    <m/>
    <m/>
    <m/>
    <m/>
    <m/>
    <m/>
    <m/>
    <m/>
    <m/>
    <m/>
    <m/>
    <m/>
    <m/>
    <n v="980"/>
    <n v="994"/>
    <n v="928"/>
    <n v="1071"/>
    <n v="745"/>
    <n v="641"/>
    <n v="476"/>
    <n v="797"/>
    <n v="822"/>
    <n v="754"/>
    <n v="858"/>
    <n v="634"/>
    <n v="594"/>
    <n v="799"/>
    <n v="933"/>
    <n v="977"/>
    <n v="659"/>
    <n v="505"/>
    <n v="690"/>
    <n v="657"/>
    <n v="646"/>
    <n v="711"/>
    <n v="698"/>
    <n v="674"/>
    <n v="470"/>
    <n v="548"/>
    <n v="587"/>
    <n v="651"/>
    <n v="636"/>
    <n v="537"/>
    <n v="594"/>
    <n v="594"/>
    <n v="809"/>
    <n v="1456"/>
    <n v="1133"/>
    <n v="1294"/>
    <n v="1294"/>
    <n v="1214"/>
    <n v="890"/>
    <n v="837"/>
    <n v="837"/>
    <n v="437"/>
    <n v="437"/>
    <n v="437"/>
    <n v="685"/>
    <n v="646"/>
    <n v="608"/>
    <n v="437"/>
    <n v="437"/>
    <n v="685"/>
    <n v="646"/>
    <n v="608"/>
    <m/>
    <m/>
    <m/>
    <m/>
    <m/>
    <m/>
    <m/>
    <m/>
    <m/>
    <m/>
    <m/>
    <m/>
    <m/>
    <m/>
    <m/>
    <m/>
    <m/>
    <m/>
    <m/>
    <m/>
    <m/>
    <m/>
    <m/>
    <m/>
    <m/>
    <m/>
    <m/>
    <m/>
    <m/>
    <m/>
    <m/>
    <m/>
    <m/>
    <m/>
    <m/>
    <m/>
    <m/>
    <m/>
    <m/>
    <m/>
    <m/>
    <m/>
  </r>
  <r>
    <x v="8"/>
    <x v="8"/>
    <x v="0"/>
    <x v="1"/>
    <x v="2"/>
    <x v="8"/>
    <x v="0"/>
    <x v="6"/>
    <x v="1"/>
    <x v="0"/>
    <x v="0"/>
    <x v="2"/>
    <m/>
    <m/>
    <m/>
    <n v="3973"/>
    <n v="3481"/>
    <n v="2840"/>
    <n v="3368"/>
    <n v="3209"/>
    <n v="2390"/>
    <n v="3005"/>
    <n v="3992"/>
    <n v="4692"/>
    <n v="2985"/>
    <n v="2376"/>
    <n v="2376"/>
    <m/>
    <m/>
    <m/>
    <m/>
    <m/>
    <m/>
    <m/>
    <n v="10294"/>
    <n v="8967"/>
    <n v="11689"/>
    <n v="7737"/>
    <m/>
    <m/>
    <n v="38687"/>
    <m/>
    <m/>
    <m/>
    <m/>
    <m/>
    <m/>
    <m/>
    <m/>
    <m/>
    <m/>
    <m/>
    <m/>
    <m/>
    <n v="980"/>
    <n v="994"/>
    <n v="928"/>
    <n v="1071"/>
    <n v="745"/>
    <n v="641"/>
    <n v="476"/>
    <n v="797"/>
    <n v="822"/>
    <n v="754"/>
    <n v="858"/>
    <n v="634"/>
    <n v="594"/>
    <n v="799"/>
    <n v="933"/>
    <n v="977"/>
    <n v="659"/>
    <n v="505"/>
    <n v="690"/>
    <n v="657"/>
    <n v="646"/>
    <n v="711"/>
    <n v="698"/>
    <n v="674"/>
    <n v="470"/>
    <n v="548"/>
    <n v="587"/>
    <n v="651"/>
    <n v="636"/>
    <n v="537"/>
    <n v="594"/>
    <n v="594"/>
    <n v="809"/>
    <n v="1456"/>
    <n v="1133"/>
    <n v="1294"/>
    <n v="1294"/>
    <n v="1214"/>
    <n v="890"/>
    <n v="837"/>
    <n v="837"/>
    <n v="437"/>
    <n v="437"/>
    <n v="437"/>
    <n v="685"/>
    <n v="646"/>
    <n v="608"/>
    <n v="437"/>
    <n v="437"/>
    <n v="685"/>
    <n v="646"/>
    <n v="608"/>
    <m/>
    <m/>
    <m/>
    <m/>
    <m/>
    <m/>
    <m/>
    <m/>
    <m/>
    <m/>
    <m/>
    <m/>
    <m/>
    <m/>
    <m/>
    <m/>
    <m/>
    <m/>
    <m/>
    <m/>
    <m/>
    <m/>
    <m/>
    <m/>
    <m/>
    <m/>
    <m/>
    <m/>
    <m/>
    <m/>
    <m/>
    <m/>
    <m/>
    <m/>
    <m/>
    <m/>
    <m/>
    <m/>
    <m/>
    <m/>
    <m/>
    <m/>
  </r>
  <r>
    <x v="8"/>
    <x v="8"/>
    <x v="0"/>
    <x v="1"/>
    <x v="2"/>
    <x v="8"/>
    <x v="0"/>
    <x v="6"/>
    <x v="1"/>
    <x v="0"/>
    <x v="0"/>
    <x v="3"/>
    <m/>
    <m/>
    <m/>
    <n v="3868"/>
    <n v="3869"/>
    <n v="3869"/>
    <n v="3868"/>
    <n v="3868"/>
    <n v="3869"/>
    <n v="3868"/>
    <n v="3869"/>
    <n v="3868"/>
    <n v="3868"/>
    <n v="3867"/>
    <n v="3866"/>
    <n v="3866"/>
    <n v="3866"/>
    <m/>
    <m/>
    <m/>
    <m/>
    <m/>
    <n v="3869"/>
    <n v="3869"/>
    <n v="3868"/>
    <n v="3866"/>
    <n v="3866"/>
    <m/>
    <n v="3866"/>
    <m/>
    <m/>
    <m/>
    <m/>
    <m/>
    <m/>
    <m/>
    <m/>
    <m/>
    <m/>
    <m/>
    <m/>
    <m/>
    <n v="3868"/>
    <n v="3868"/>
    <n v="3869"/>
    <n v="3868"/>
    <n v="3869"/>
    <n v="3869"/>
    <n v="3868"/>
    <n v="3869"/>
    <n v="3869"/>
    <n v="3869"/>
    <n v="3869"/>
    <n v="3869"/>
    <n v="3869"/>
    <n v="3869"/>
    <n v="3868"/>
    <n v="3868"/>
    <n v="3868"/>
    <n v="3868"/>
    <n v="3868"/>
    <n v="3869"/>
    <n v="3868"/>
    <n v="3868"/>
    <n v="3868"/>
    <n v="3868"/>
    <n v="3869"/>
    <n v="3869"/>
    <n v="3869"/>
    <n v="3868"/>
    <n v="3868"/>
    <n v="3868"/>
    <n v="3868"/>
    <n v="3869"/>
    <n v="3869"/>
    <n v="3868"/>
    <n v="3869"/>
    <n v="3868"/>
    <n v="3868"/>
    <n v="3868"/>
    <n v="3868"/>
    <n v="3869"/>
    <n v="3869"/>
    <n v="3869"/>
    <n v="3868"/>
    <n v="3868"/>
    <n v="3869"/>
    <n v="3868"/>
    <n v="3868"/>
    <n v="3867"/>
    <n v="3867"/>
    <n v="3867"/>
    <n v="3867"/>
    <n v="3866"/>
    <n v="3866"/>
    <n v="3866"/>
    <n v="3866"/>
    <n v="3866"/>
    <n v="3866"/>
    <n v="3866"/>
    <n v="3866"/>
    <n v="3866"/>
    <n v="3866"/>
    <m/>
    <m/>
    <m/>
    <m/>
    <m/>
    <m/>
    <m/>
    <m/>
    <m/>
    <m/>
    <m/>
    <m/>
    <m/>
    <m/>
    <m/>
    <m/>
    <m/>
    <m/>
    <m/>
    <m/>
    <m/>
    <m/>
    <m/>
    <m/>
    <m/>
    <m/>
    <m/>
    <m/>
    <m/>
    <m/>
    <m/>
    <m/>
    <m/>
  </r>
  <r>
    <x v="8"/>
    <x v="8"/>
    <x v="0"/>
    <x v="1"/>
    <x v="2"/>
    <x v="8"/>
    <x v="0"/>
    <x v="6"/>
    <x v="1"/>
    <x v="0"/>
    <x v="0"/>
    <x v="4"/>
    <m/>
    <m/>
    <m/>
    <n v="5.6"/>
    <n v="5.3"/>
    <n v="5"/>
    <n v="6"/>
    <n v="6.5"/>
    <n v="6.4"/>
    <n v="3.7"/>
    <n v="3.5"/>
    <n v="6.5"/>
    <n v="6.9"/>
    <n v="8.1"/>
    <m/>
    <m/>
    <m/>
    <m/>
    <m/>
    <m/>
    <m/>
    <m/>
    <n v="5"/>
    <n v="6.4"/>
    <n v="6.5"/>
    <m/>
    <m/>
    <m/>
    <m/>
    <m/>
    <m/>
    <m/>
    <m/>
    <m/>
    <m/>
    <m/>
    <m/>
    <m/>
    <m/>
    <m/>
    <m/>
    <m/>
    <n v="4.4000000000000004"/>
    <n v="5"/>
    <n v="5.2"/>
    <n v="5.6"/>
    <n v="5.5"/>
    <n v="5.2"/>
    <n v="5"/>
    <n v="5.3"/>
    <n v="5.3"/>
    <n v="5.0999999999999996"/>
    <n v="4.9000000000000004"/>
    <n v="4.9000000000000004"/>
    <n v="5"/>
    <n v="5.0999999999999996"/>
    <n v="5.5"/>
    <n v="6.1"/>
    <n v="6"/>
    <n v="5.7"/>
    <n v="5.7"/>
    <n v="6"/>
    <n v="6.2"/>
    <n v="6.5"/>
    <n v="6.6"/>
    <n v="6.7"/>
    <n v="6.5"/>
    <n v="6.4"/>
    <n v="6.4"/>
    <n v="6.1"/>
    <n v="4.8"/>
    <n v="4.2"/>
    <n v="3.7"/>
    <n v="3.2"/>
    <n v="3"/>
    <n v="3.3"/>
    <n v="3.5"/>
    <n v="3.8"/>
    <n v="4.5999999999999996"/>
    <n v="5.6"/>
    <n v="6.5"/>
    <n v="6.8"/>
    <n v="7.3"/>
    <n v="6.9"/>
    <n v="6.9"/>
    <n v="6.9"/>
    <n v="6.9"/>
    <n v="6.9"/>
    <n v="6.9"/>
    <n v="8.1"/>
    <n v="10"/>
    <n v="15.4"/>
    <n v="31.8"/>
    <m/>
    <m/>
    <m/>
    <m/>
    <m/>
    <m/>
    <m/>
    <m/>
    <m/>
    <m/>
    <m/>
    <m/>
    <m/>
    <m/>
    <m/>
    <m/>
    <m/>
    <m/>
    <m/>
    <m/>
    <m/>
    <m/>
    <m/>
    <m/>
    <m/>
    <m/>
    <m/>
    <m/>
    <m/>
    <m/>
    <m/>
    <m/>
    <m/>
    <m/>
    <m/>
    <m/>
    <m/>
    <m/>
    <m/>
    <m/>
    <m/>
    <m/>
    <m/>
  </r>
  <r>
    <x v="8"/>
    <x v="8"/>
    <x v="0"/>
    <x v="1"/>
    <x v="2"/>
    <x v="8"/>
    <x v="0"/>
    <x v="6"/>
    <x v="1"/>
    <x v="0"/>
    <x v="1"/>
    <x v="5"/>
    <n v="2719"/>
    <n v="5648"/>
    <n v="3500"/>
    <n v="500"/>
    <n v="1438"/>
    <n v="3088"/>
    <n v="3949"/>
    <n v="2747"/>
    <n v="1816"/>
    <n v="6591"/>
    <n v="3700"/>
    <n v="3462"/>
    <n v="3748"/>
    <n v="4204"/>
    <n v="3649"/>
    <m/>
    <m/>
    <m/>
    <m/>
    <m/>
    <m/>
    <n v="11867"/>
    <n v="5026"/>
    <n v="8512"/>
    <n v="13753"/>
    <n v="11601"/>
    <m/>
    <m/>
    <n v="38892"/>
    <m/>
    <n v="800"/>
    <n v="1215"/>
    <n v="704"/>
    <n v="1267"/>
    <n v="210"/>
    <n v="1067"/>
    <n v="1150"/>
    <n v="1954"/>
    <m/>
    <n v="1650"/>
    <n v="1850"/>
    <m/>
    <m/>
    <m/>
    <m/>
    <n v="500"/>
    <n v="1303"/>
    <m/>
    <n v="135"/>
    <m/>
    <m/>
    <n v="1926"/>
    <n v="162"/>
    <m/>
    <n v="1000"/>
    <n v="930"/>
    <n v="1600"/>
    <n v="682"/>
    <n v="737"/>
    <n v="480"/>
    <n v="1000"/>
    <n v="711"/>
    <n v="481"/>
    <n v="75"/>
    <n v="700"/>
    <n v="98"/>
    <n v="446"/>
    <n v="572"/>
    <n v="1225"/>
    <n v="302"/>
    <n v="4500"/>
    <n v="186"/>
    <n v="378"/>
    <n v="2000"/>
    <n v="1700"/>
    <m/>
    <m/>
    <m/>
    <n v="329"/>
    <n v="2400"/>
    <n v="733"/>
    <n v="467"/>
    <n v="837"/>
    <n v="637"/>
    <n v="1370"/>
    <n v="437"/>
    <n v="685"/>
    <n v="1646"/>
    <n v="1436"/>
    <n v="437"/>
    <n v="1024"/>
    <n v="901"/>
    <n v="858"/>
    <n v="866"/>
    <m/>
    <m/>
    <m/>
    <m/>
    <m/>
    <m/>
    <m/>
    <m/>
    <m/>
    <m/>
    <m/>
    <m/>
    <m/>
    <m/>
    <m/>
    <m/>
    <m/>
    <m/>
    <m/>
    <m/>
    <m/>
    <m/>
    <m/>
    <m/>
    <m/>
    <m/>
    <m/>
    <m/>
    <m/>
    <m/>
    <m/>
    <m/>
    <m/>
    <m/>
    <m/>
    <m/>
    <m/>
    <m/>
    <m/>
    <m/>
    <m/>
    <m/>
  </r>
  <r>
    <x v="8"/>
    <x v="8"/>
    <x v="0"/>
    <x v="1"/>
    <x v="2"/>
    <x v="8"/>
    <x v="0"/>
    <x v="6"/>
    <x v="1"/>
    <x v="0"/>
    <x v="1"/>
    <x v="1"/>
    <n v="2719"/>
    <n v="5648"/>
    <n v="3500"/>
    <n v="500"/>
    <n v="1438"/>
    <n v="3088"/>
    <n v="3949"/>
    <n v="2747"/>
    <n v="1816"/>
    <n v="6034"/>
    <n v="3700"/>
    <n v="3462"/>
    <n v="3070"/>
    <n v="2376"/>
    <n v="3649"/>
    <n v="2860"/>
    <n v="3222"/>
    <n v="2702"/>
    <n v="2670"/>
    <n v="3413"/>
    <n v="2672"/>
    <n v="11867"/>
    <n v="5026"/>
    <n v="8512"/>
    <n v="13196"/>
    <n v="9095"/>
    <n v="8784"/>
    <n v="8755"/>
    <n v="35829"/>
    <m/>
    <n v="800"/>
    <n v="1215"/>
    <n v="704"/>
    <n v="1267"/>
    <n v="210"/>
    <n v="1067"/>
    <n v="1150"/>
    <n v="1954"/>
    <m/>
    <n v="1650"/>
    <n v="1850"/>
    <m/>
    <m/>
    <m/>
    <m/>
    <n v="500"/>
    <n v="1303"/>
    <m/>
    <n v="135"/>
    <m/>
    <m/>
    <n v="1926"/>
    <n v="162"/>
    <m/>
    <n v="1000"/>
    <n v="930"/>
    <n v="1600"/>
    <n v="682"/>
    <n v="737"/>
    <n v="480"/>
    <n v="1000"/>
    <n v="711"/>
    <n v="481"/>
    <n v="75"/>
    <n v="700"/>
    <n v="98"/>
    <n v="446"/>
    <n v="572"/>
    <n v="668"/>
    <n v="302"/>
    <n v="4500"/>
    <n v="186"/>
    <n v="378"/>
    <n v="2000"/>
    <n v="1700"/>
    <m/>
    <m/>
    <m/>
    <n v="329"/>
    <n v="2400"/>
    <n v="733"/>
    <n v="295"/>
    <n v="1009"/>
    <n v="637"/>
    <n v="692"/>
    <n v="437"/>
    <n v="685"/>
    <n v="646"/>
    <n v="608"/>
    <n v="437"/>
    <n v="1024"/>
    <n v="901"/>
    <n v="858"/>
    <n v="866"/>
    <n v="782"/>
    <n v="719"/>
    <n v="703"/>
    <n v="656"/>
    <n v="687"/>
    <n v="616"/>
    <n v="616"/>
    <n v="624"/>
    <n v="679"/>
    <n v="632"/>
    <n v="664"/>
    <n v="687"/>
    <n v="719"/>
    <n v="695"/>
    <n v="632"/>
    <n v="695"/>
    <n v="648"/>
    <n v="672"/>
    <n v="624"/>
    <n v="687"/>
    <n v="711"/>
    <n v="719"/>
    <n v="751"/>
    <n v="593"/>
    <n v="656"/>
    <n v="672"/>
    <m/>
    <m/>
    <m/>
    <m/>
    <m/>
    <m/>
    <m/>
    <m/>
    <m/>
    <m/>
    <m/>
    <m/>
    <m/>
    <m/>
    <m/>
    <m/>
  </r>
  <r>
    <x v="8"/>
    <x v="8"/>
    <x v="0"/>
    <x v="1"/>
    <x v="2"/>
    <x v="8"/>
    <x v="0"/>
    <x v="6"/>
    <x v="1"/>
    <x v="0"/>
    <x v="1"/>
    <x v="2"/>
    <n v="3146"/>
    <n v="4711"/>
    <n v="3481"/>
    <n v="2628"/>
    <n v="3170"/>
    <n v="2487"/>
    <n v="2835"/>
    <n v="3343"/>
    <n v="2557"/>
    <n v="2599"/>
    <n v="4111"/>
    <n v="4975"/>
    <n v="3384"/>
    <n v="2049"/>
    <n v="3481"/>
    <n v="2860"/>
    <n v="3222"/>
    <n v="2702"/>
    <n v="2670"/>
    <n v="3413"/>
    <n v="2672"/>
    <n v="11338"/>
    <n v="8285"/>
    <n v="8735"/>
    <n v="11685"/>
    <n v="8914"/>
    <n v="8784"/>
    <n v="8755"/>
    <n v="37619"/>
    <n v="991"/>
    <n v="767"/>
    <n v="789"/>
    <n v="599"/>
    <n v="711"/>
    <n v="973"/>
    <n v="1101"/>
    <n v="1088"/>
    <n v="838"/>
    <n v="767"/>
    <n v="942"/>
    <n v="957"/>
    <n v="815"/>
    <n v="717"/>
    <n v="613"/>
    <n v="666"/>
    <n v="632"/>
    <n v="624"/>
    <n v="688"/>
    <n v="604"/>
    <n v="663"/>
    <n v="591"/>
    <n v="555"/>
    <n v="612"/>
    <n v="660"/>
    <n v="660"/>
    <n v="754"/>
    <n v="681"/>
    <n v="730"/>
    <n v="670"/>
    <n v="633"/>
    <n v="583"/>
    <n v="696"/>
    <n v="651"/>
    <n v="780"/>
    <n v="802"/>
    <n v="724"/>
    <n v="572"/>
    <n v="459"/>
    <n v="491"/>
    <n v="527"/>
    <n v="575"/>
    <n v="502"/>
    <n v="504"/>
    <n v="605"/>
    <n v="850"/>
    <n v="939"/>
    <n v="1717"/>
    <n v="1034"/>
    <n v="1384"/>
    <n v="1422"/>
    <n v="1135"/>
    <n v="750"/>
    <n v="650"/>
    <n v="669"/>
    <n v="600"/>
    <n v="715"/>
    <n v="703"/>
    <n v="429"/>
    <n v="469"/>
    <n v="448"/>
    <n v="767"/>
    <n v="942"/>
    <n v="957"/>
    <n v="815"/>
    <n v="782"/>
    <n v="719"/>
    <n v="703"/>
    <n v="656"/>
    <n v="687"/>
    <n v="616"/>
    <n v="616"/>
    <n v="624"/>
    <n v="679"/>
    <n v="632"/>
    <n v="664"/>
    <n v="687"/>
    <n v="719"/>
    <n v="695"/>
    <n v="632"/>
    <n v="695"/>
    <n v="648"/>
    <n v="672"/>
    <n v="624"/>
    <n v="687"/>
    <n v="711"/>
    <n v="719"/>
    <n v="751"/>
    <n v="593"/>
    <n v="656"/>
    <n v="672"/>
    <m/>
    <m/>
    <m/>
    <m/>
    <m/>
    <m/>
    <m/>
    <m/>
    <m/>
    <m/>
    <m/>
    <m/>
    <m/>
    <m/>
    <m/>
    <m/>
  </r>
  <r>
    <x v="8"/>
    <x v="8"/>
    <x v="0"/>
    <x v="1"/>
    <x v="2"/>
    <x v="8"/>
    <x v="0"/>
    <x v="6"/>
    <x v="1"/>
    <x v="0"/>
    <x v="1"/>
    <x v="3"/>
    <n v="4072"/>
    <n v="5015"/>
    <n v="5528"/>
    <n v="3688"/>
    <n v="2168"/>
    <n v="2966"/>
    <n v="4243"/>
    <n v="3909"/>
    <n v="3169"/>
    <n v="5758"/>
    <n v="5729"/>
    <n v="2636"/>
    <n v="2791"/>
    <n v="3118"/>
    <n v="3286"/>
    <n v="3286"/>
    <n v="3286"/>
    <n v="3286"/>
    <n v="3286"/>
    <n v="3286"/>
    <n v="3286"/>
    <n v="5528"/>
    <n v="2966"/>
    <n v="3169"/>
    <n v="2636"/>
    <n v="3286"/>
    <n v="3286"/>
    <n v="3286"/>
    <n v="3286"/>
    <n v="3361"/>
    <n v="3465"/>
    <n v="3775"/>
    <n v="4072"/>
    <n v="4709"/>
    <n v="3995"/>
    <n v="3834"/>
    <n v="4093"/>
    <n v="5015"/>
    <n v="4538"/>
    <n v="5328"/>
    <n v="6275"/>
    <n v="5528"/>
    <n v="4955"/>
    <n v="4391"/>
    <n v="3767"/>
    <n v="3688"/>
    <n v="4205"/>
    <n v="3759"/>
    <n v="3333"/>
    <n v="2726"/>
    <n v="2168"/>
    <n v="3040"/>
    <n v="3096"/>
    <n v="2555"/>
    <n v="2966"/>
    <n v="2658"/>
    <n v="4127"/>
    <n v="3982"/>
    <n v="4243"/>
    <n v="4143"/>
    <n v="4604"/>
    <n v="4673"/>
    <n v="4550"/>
    <n v="3909"/>
    <n v="3760"/>
    <n v="3186"/>
    <n v="2988"/>
    <n v="3169"/>
    <n v="3370"/>
    <n v="3197"/>
    <n v="7164"/>
    <n v="5652"/>
    <n v="5758"/>
    <n v="6461"/>
    <n v="8052"/>
    <n v="7260"/>
    <n v="5729"/>
    <n v="4660"/>
    <n v="3557"/>
    <n v="3075"/>
    <n v="2636"/>
    <n v="2355"/>
    <n v="2916"/>
    <n v="2977"/>
    <n v="3069"/>
    <n v="2791"/>
    <n v="2773"/>
    <n v="2990"/>
    <n v="3129"/>
    <n v="3118"/>
    <n v="3375"/>
    <n v="3334"/>
    <n v="3235"/>
    <n v="3286"/>
    <n v="3286"/>
    <n v="3286"/>
    <n v="3286"/>
    <n v="3286"/>
    <n v="3286"/>
    <n v="3286"/>
    <n v="3286"/>
    <n v="3286"/>
    <n v="3286"/>
    <n v="3286"/>
    <n v="3286"/>
    <n v="3286"/>
    <n v="3286"/>
    <n v="3286"/>
    <n v="3286"/>
    <n v="3286"/>
    <n v="3286"/>
    <n v="3286"/>
    <n v="3286"/>
    <n v="3286"/>
    <n v="3286"/>
    <n v="3286"/>
    <n v="3286"/>
    <n v="3286"/>
    <n v="3286"/>
    <n v="3286"/>
    <m/>
    <m/>
    <m/>
    <m/>
    <m/>
    <m/>
    <m/>
    <m/>
    <m/>
    <m/>
    <m/>
    <m/>
    <m/>
    <m/>
    <m/>
    <m/>
  </r>
  <r>
    <x v="8"/>
    <x v="8"/>
    <x v="0"/>
    <x v="1"/>
    <x v="2"/>
    <x v="8"/>
    <x v="0"/>
    <x v="6"/>
    <x v="1"/>
    <x v="0"/>
    <x v="1"/>
    <x v="4"/>
    <n v="4.3"/>
    <n v="6"/>
    <n v="8.5"/>
    <n v="5.8"/>
    <n v="3.3"/>
    <n v="4.3"/>
    <n v="6.3"/>
    <n v="6.4"/>
    <n v="6.1"/>
    <n v="5.6"/>
    <n v="5"/>
    <n v="3.9"/>
    <n v="5"/>
    <n v="3.7"/>
    <n v="4.5999999999999996"/>
    <n v="5.0999999999999996"/>
    <n v="4.8"/>
    <n v="4.9000000000000004"/>
    <n v="4.8"/>
    <n v="6.1"/>
    <m/>
    <n v="8.5"/>
    <n v="4.3"/>
    <n v="6.1"/>
    <n v="3.9"/>
    <n v="4.5999999999999996"/>
    <n v="4.9000000000000004"/>
    <m/>
    <n v="4.5999999999999996"/>
    <n v="4.4000000000000004"/>
    <n v="4.2"/>
    <n v="4.2"/>
    <n v="4.3"/>
    <n v="4.9000000000000004"/>
    <n v="4.2"/>
    <n v="4.2"/>
    <n v="4.7"/>
    <n v="6"/>
    <n v="5.6"/>
    <n v="7.1"/>
    <n v="9.1"/>
    <n v="8.5"/>
    <n v="7.7"/>
    <n v="6.8"/>
    <n v="5.9"/>
    <n v="5.8"/>
    <n v="6.8"/>
    <n v="6.2"/>
    <n v="5.4"/>
    <n v="4.4000000000000004"/>
    <n v="3.3"/>
    <n v="4.5"/>
    <n v="4.4000000000000004"/>
    <n v="3.7"/>
    <n v="4.3"/>
    <n v="4"/>
    <n v="6.2"/>
    <n v="6.2"/>
    <n v="6.3"/>
    <n v="5.9"/>
    <n v="6.3"/>
    <n v="6.6"/>
    <n v="6.8"/>
    <n v="6.4"/>
    <n v="6.8"/>
    <n v="6.1"/>
    <n v="5.8"/>
    <n v="6.1"/>
    <n v="6.2"/>
    <n v="5.3"/>
    <n v="10.5"/>
    <n v="6.1"/>
    <n v="5.6"/>
    <n v="5.5"/>
    <n v="6.2"/>
    <n v="5.4"/>
    <n v="5"/>
    <n v="4.4000000000000004"/>
    <n v="3.8"/>
    <n v="4"/>
    <n v="3.9"/>
    <n v="3.5"/>
    <n v="4.7"/>
    <n v="5.0999999999999996"/>
    <n v="5.6"/>
    <n v="5"/>
    <n v="4.5"/>
    <n v="4.2"/>
    <n v="4"/>
    <n v="3.7"/>
    <n v="4"/>
    <n v="4.2"/>
    <n v="4.4000000000000004"/>
    <n v="4.5999999999999996"/>
    <n v="4.9000000000000004"/>
    <n v="5"/>
    <n v="5.0999999999999996"/>
    <n v="5.0999999999999996"/>
    <n v="5.2"/>
    <n v="5.0999999999999996"/>
    <n v="5"/>
    <n v="4.9000000000000004"/>
    <n v="4.8"/>
    <n v="4.8"/>
    <n v="4.8"/>
    <n v="4.8"/>
    <n v="4.9000000000000004"/>
    <n v="5"/>
    <n v="4.9000000000000004"/>
    <n v="4.9000000000000004"/>
    <n v="4.8"/>
    <n v="4.7"/>
    <n v="4.7"/>
    <n v="4.8"/>
    <n v="4.8"/>
    <n v="6.1"/>
    <n v="8.6"/>
    <n v="12.4"/>
    <n v="24.4"/>
    <m/>
    <m/>
    <m/>
    <m/>
    <m/>
    <m/>
    <m/>
    <m/>
    <m/>
    <m/>
    <m/>
    <m/>
    <m/>
    <m/>
    <m/>
    <m/>
    <m/>
  </r>
  <r>
    <x v="8"/>
    <x v="8"/>
    <x v="0"/>
    <x v="1"/>
    <x v="2"/>
    <x v="8"/>
    <x v="0"/>
    <x v="6"/>
    <x v="1"/>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1"/>
    <x v="0"/>
    <x v="2"/>
    <x v="1"/>
    <n v="2719"/>
    <n v="5648"/>
    <n v="3500"/>
    <n v="500"/>
    <n v="1438"/>
    <n v="3088"/>
    <n v="3949"/>
    <n v="2747"/>
    <n v="1816"/>
    <n v="6034"/>
    <n v="3700"/>
    <n v="3529"/>
    <n v="3748"/>
    <n v="4204"/>
    <n v="3649"/>
    <m/>
    <m/>
    <m/>
    <m/>
    <m/>
    <m/>
    <n v="11867"/>
    <n v="5026"/>
    <n v="8512"/>
    <n v="13263"/>
    <n v="11601"/>
    <m/>
    <m/>
    <n v="38402"/>
    <m/>
    <n v="800"/>
    <n v="1215"/>
    <n v="704"/>
    <n v="1267"/>
    <n v="210"/>
    <n v="1067"/>
    <n v="1150"/>
    <n v="1954"/>
    <m/>
    <n v="1650"/>
    <n v="1850"/>
    <m/>
    <m/>
    <m/>
    <m/>
    <n v="500"/>
    <n v="1303"/>
    <m/>
    <n v="135"/>
    <m/>
    <m/>
    <n v="1926"/>
    <n v="162"/>
    <m/>
    <n v="1000"/>
    <n v="930"/>
    <n v="1600"/>
    <n v="682"/>
    <n v="737"/>
    <n v="480"/>
    <n v="1000"/>
    <n v="711"/>
    <n v="481"/>
    <n v="75"/>
    <n v="700"/>
    <n v="98"/>
    <n v="446"/>
    <n v="572"/>
    <n v="668"/>
    <n v="302"/>
    <n v="4500"/>
    <n v="186"/>
    <n v="378"/>
    <n v="2000"/>
    <n v="1700"/>
    <m/>
    <m/>
    <m/>
    <n v="329"/>
    <n v="1600"/>
    <n v="1600"/>
    <n v="600"/>
    <n v="837"/>
    <n v="437"/>
    <n v="1437"/>
    <n v="437"/>
    <n v="685"/>
    <n v="1646"/>
    <n v="1436"/>
    <n v="437"/>
    <n v="1024"/>
    <n v="901"/>
    <n v="858"/>
    <n v="866"/>
    <m/>
    <m/>
    <m/>
    <m/>
    <m/>
    <m/>
    <m/>
    <m/>
    <m/>
    <m/>
    <m/>
    <m/>
    <m/>
    <m/>
    <m/>
    <m/>
    <m/>
    <m/>
    <m/>
    <m/>
    <m/>
    <m/>
    <m/>
    <m/>
    <m/>
    <m/>
    <m/>
    <m/>
    <m/>
    <m/>
    <m/>
    <m/>
    <m/>
    <m/>
    <m/>
    <m/>
    <m/>
    <m/>
    <m/>
    <m/>
    <m/>
    <m/>
  </r>
  <r>
    <x v="8"/>
    <x v="8"/>
    <x v="0"/>
    <x v="1"/>
    <x v="2"/>
    <x v="8"/>
    <x v="0"/>
    <x v="6"/>
    <x v="1"/>
    <x v="0"/>
    <x v="2"/>
    <x v="2"/>
    <n v="3146"/>
    <n v="4711"/>
    <n v="3481"/>
    <n v="2628"/>
    <n v="3170"/>
    <n v="2487"/>
    <n v="2835"/>
    <n v="3343"/>
    <n v="2557"/>
    <n v="2599"/>
    <n v="3986"/>
    <n v="7206"/>
    <n v="3809"/>
    <n v="3612"/>
    <n v="3198"/>
    <n v="764"/>
    <m/>
    <m/>
    <m/>
    <m/>
    <m/>
    <n v="11338"/>
    <n v="8285"/>
    <n v="8735"/>
    <n v="13791"/>
    <n v="10619"/>
    <n v="764"/>
    <m/>
    <n v="41430"/>
    <n v="991"/>
    <n v="767"/>
    <n v="789"/>
    <n v="599"/>
    <n v="711"/>
    <n v="973"/>
    <n v="1101"/>
    <n v="1088"/>
    <n v="838"/>
    <n v="767"/>
    <n v="942"/>
    <n v="957"/>
    <n v="815"/>
    <n v="717"/>
    <n v="613"/>
    <n v="666"/>
    <n v="632"/>
    <n v="624"/>
    <n v="688"/>
    <n v="604"/>
    <n v="663"/>
    <n v="591"/>
    <n v="555"/>
    <n v="612"/>
    <n v="660"/>
    <n v="660"/>
    <n v="754"/>
    <n v="681"/>
    <n v="730"/>
    <n v="670"/>
    <n v="633"/>
    <n v="583"/>
    <n v="696"/>
    <n v="651"/>
    <n v="780"/>
    <n v="802"/>
    <n v="724"/>
    <n v="572"/>
    <n v="459"/>
    <n v="491"/>
    <n v="527"/>
    <n v="575"/>
    <n v="502"/>
    <n v="504"/>
    <n v="605"/>
    <n v="850"/>
    <n v="939"/>
    <n v="1592"/>
    <n v="1532"/>
    <n v="1852"/>
    <n v="2268"/>
    <n v="1554"/>
    <n v="1093"/>
    <n v="658"/>
    <n v="700"/>
    <n v="608"/>
    <n v="750"/>
    <n v="933"/>
    <n v="1054"/>
    <n v="856"/>
    <n v="769"/>
    <n v="781"/>
    <n v="881"/>
    <n v="869"/>
    <n v="667"/>
    <n v="191"/>
    <n v="191"/>
    <n v="191"/>
    <n v="191"/>
    <m/>
    <m/>
    <m/>
    <m/>
    <m/>
    <m/>
    <m/>
    <m/>
    <m/>
    <m/>
    <m/>
    <m/>
    <m/>
    <m/>
    <m/>
    <m/>
    <m/>
    <m/>
    <m/>
    <m/>
    <m/>
    <m/>
    <m/>
    <m/>
    <m/>
    <m/>
    <m/>
    <m/>
    <m/>
    <m/>
    <m/>
    <m/>
    <m/>
    <m/>
    <m/>
    <m/>
    <m/>
    <m/>
  </r>
  <r>
    <x v="8"/>
    <x v="8"/>
    <x v="0"/>
    <x v="1"/>
    <x v="2"/>
    <x v="8"/>
    <x v="0"/>
    <x v="6"/>
    <x v="1"/>
    <x v="0"/>
    <x v="2"/>
    <x v="3"/>
    <m/>
    <n v="5216"/>
    <n v="5528"/>
    <n v="3688"/>
    <n v="2180"/>
    <m/>
    <n v="4099"/>
    <n v="4651"/>
    <n v="3214"/>
    <m/>
    <n v="5668"/>
    <n v="1991"/>
    <n v="1930"/>
    <n v="2522"/>
    <n v="2973"/>
    <m/>
    <m/>
    <m/>
    <m/>
    <m/>
    <m/>
    <n v="5528"/>
    <m/>
    <n v="3214"/>
    <n v="1991"/>
    <n v="2973"/>
    <m/>
    <m/>
    <n v="2973"/>
    <m/>
    <m/>
    <m/>
    <m/>
    <n v="4709"/>
    <n v="3995"/>
    <n v="3834"/>
    <n v="4093"/>
    <n v="5216"/>
    <n v="4538"/>
    <n v="5328"/>
    <n v="6275"/>
    <n v="5528"/>
    <n v="4955"/>
    <n v="4391"/>
    <n v="3767"/>
    <n v="3688"/>
    <n v="4205"/>
    <n v="3759"/>
    <n v="3333"/>
    <n v="2726"/>
    <n v="2180"/>
    <m/>
    <m/>
    <m/>
    <m/>
    <n v="2658"/>
    <n v="4127"/>
    <n v="3982"/>
    <n v="4099"/>
    <n v="4143"/>
    <n v="4604"/>
    <n v="4673"/>
    <n v="4550"/>
    <n v="4651"/>
    <n v="3760"/>
    <n v="3186"/>
    <n v="3220"/>
    <n v="3214"/>
    <n v="3370"/>
    <n v="3197"/>
    <n v="7164"/>
    <n v="7148"/>
    <m/>
    <n v="6461"/>
    <n v="8052"/>
    <n v="7260"/>
    <n v="5668"/>
    <n v="4136"/>
    <n v="2613"/>
    <n v="1945"/>
    <n v="1991"/>
    <n v="1498"/>
    <n v="1677"/>
    <n v="1414"/>
    <n v="2243"/>
    <n v="1930"/>
    <n v="1682"/>
    <n v="2274"/>
    <n v="2854"/>
    <n v="2522"/>
    <n v="2765"/>
    <n v="2785"/>
    <n v="2774"/>
    <n v="2973"/>
    <n v="572"/>
    <n v="382"/>
    <n v="191"/>
    <m/>
    <m/>
    <m/>
    <m/>
    <m/>
    <m/>
    <m/>
    <m/>
    <m/>
    <m/>
    <m/>
    <m/>
    <m/>
    <m/>
    <m/>
    <m/>
    <m/>
    <m/>
    <m/>
    <m/>
    <m/>
    <m/>
    <m/>
    <m/>
    <m/>
    <m/>
    <m/>
    <m/>
    <m/>
    <m/>
    <m/>
    <m/>
    <m/>
    <m/>
    <m/>
    <m/>
    <m/>
    <m/>
    <m/>
  </r>
  <r>
    <x v="8"/>
    <x v="8"/>
    <x v="0"/>
    <x v="1"/>
    <x v="2"/>
    <x v="8"/>
    <x v="0"/>
    <x v="6"/>
    <x v="1"/>
    <x v="0"/>
    <x v="2"/>
    <x v="4"/>
    <m/>
    <n v="6.2"/>
    <n v="8.5"/>
    <n v="5.8"/>
    <n v="3.4"/>
    <m/>
    <n v="6.1"/>
    <n v="7.6"/>
    <n v="6.2"/>
    <m/>
    <n v="3.4"/>
    <n v="2.6"/>
    <n v="2.2000000000000002"/>
    <n v="3.7"/>
    <n v="19.5"/>
    <m/>
    <m/>
    <m/>
    <m/>
    <m/>
    <m/>
    <n v="8.5"/>
    <m/>
    <n v="6.2"/>
    <n v="2.6"/>
    <n v="19.5"/>
    <m/>
    <m/>
    <n v="19.5"/>
    <m/>
    <m/>
    <m/>
    <m/>
    <n v="4.9000000000000004"/>
    <n v="4.2"/>
    <n v="4.2"/>
    <n v="4.7"/>
    <n v="6.2"/>
    <n v="5.6"/>
    <n v="7.1"/>
    <n v="9.1"/>
    <n v="8.5"/>
    <n v="7.7"/>
    <n v="6.8"/>
    <n v="5.9"/>
    <n v="5.8"/>
    <n v="6.8"/>
    <n v="6.2"/>
    <n v="5.4"/>
    <n v="4.4000000000000004"/>
    <n v="3.4"/>
    <m/>
    <m/>
    <m/>
    <m/>
    <n v="4"/>
    <n v="6.2"/>
    <n v="6.2"/>
    <n v="6.1"/>
    <n v="5.9"/>
    <n v="6.3"/>
    <n v="6.6"/>
    <n v="6.8"/>
    <n v="7.6"/>
    <n v="6.8"/>
    <n v="6.1"/>
    <n v="6.3"/>
    <n v="6.2"/>
    <n v="6.2"/>
    <n v="5.3"/>
    <n v="10.5"/>
    <n v="8"/>
    <m/>
    <n v="4.8"/>
    <n v="4.9000000000000004"/>
    <n v="4.0999999999999996"/>
    <n v="3.4"/>
    <n v="2.8"/>
    <n v="2.1"/>
    <n v="2.1"/>
    <n v="2.6"/>
    <n v="2.1"/>
    <n v="2.1"/>
    <n v="1.7"/>
    <n v="2.6"/>
    <n v="2.2000000000000002"/>
    <n v="1.9"/>
    <n v="2.7"/>
    <n v="3.6"/>
    <n v="3.7"/>
    <n v="4.9000000000000004"/>
    <n v="6.6"/>
    <n v="9.6999999999999993"/>
    <n v="19.5"/>
    <n v="5"/>
    <n v="5"/>
    <n v="5"/>
    <m/>
    <m/>
    <m/>
    <m/>
    <m/>
    <m/>
    <m/>
    <m/>
    <m/>
    <m/>
    <m/>
    <m/>
    <m/>
    <m/>
    <m/>
    <m/>
    <m/>
    <m/>
    <m/>
    <m/>
    <m/>
    <m/>
    <m/>
    <m/>
    <m/>
    <m/>
    <m/>
    <m/>
    <m/>
    <m/>
    <m/>
    <m/>
    <m/>
    <m/>
    <m/>
    <m/>
    <m/>
    <m/>
    <m/>
  </r>
  <r>
    <x v="8"/>
    <x v="8"/>
    <x v="0"/>
    <x v="1"/>
    <x v="2"/>
    <x v="8"/>
    <x v="0"/>
    <x v="6"/>
    <x v="1"/>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1"/>
    <x v="0"/>
    <x v="3"/>
    <x v="1"/>
    <n v="2719"/>
    <n v="5648"/>
    <n v="3500"/>
    <n v="500"/>
    <n v="1438"/>
    <n v="3088"/>
    <n v="3949"/>
    <n v="2747"/>
    <n v="1816"/>
    <n v="6034"/>
    <n v="3700"/>
    <n v="3462"/>
    <n v="3643"/>
    <n v="3704"/>
    <n v="3383"/>
    <n v="0"/>
    <n v="0"/>
    <n v="0"/>
    <n v="0"/>
    <n v="0"/>
    <n v="0"/>
    <n v="11867"/>
    <n v="5026"/>
    <n v="8512"/>
    <n v="13196"/>
    <n v="10730"/>
    <n v="0"/>
    <n v="0"/>
    <n v="37464"/>
    <m/>
    <n v="800"/>
    <n v="1215"/>
    <n v="704"/>
    <n v="1267"/>
    <n v="210"/>
    <n v="1067"/>
    <n v="1150"/>
    <n v="1954"/>
    <m/>
    <n v="1650"/>
    <n v="1850"/>
    <m/>
    <m/>
    <m/>
    <m/>
    <n v="500"/>
    <n v="1303"/>
    <m/>
    <n v="135"/>
    <m/>
    <m/>
    <n v="1926"/>
    <n v="162"/>
    <m/>
    <n v="1000"/>
    <n v="930"/>
    <n v="1600"/>
    <n v="682"/>
    <n v="737"/>
    <n v="480"/>
    <n v="1000"/>
    <n v="711"/>
    <n v="481"/>
    <n v="75"/>
    <n v="700"/>
    <n v="98"/>
    <n v="446"/>
    <n v="572"/>
    <n v="668"/>
    <n v="302"/>
    <n v="4500"/>
    <n v="186"/>
    <n v="378"/>
    <n v="2000"/>
    <n v="1700"/>
    <m/>
    <m/>
    <m/>
    <n v="329"/>
    <n v="2400"/>
    <n v="733"/>
    <n v="295"/>
    <n v="837"/>
    <n v="637"/>
    <n v="1437"/>
    <n v="437"/>
    <n v="685"/>
    <n v="1146"/>
    <n v="1436"/>
    <n v="437"/>
    <n v="1024"/>
    <n v="901"/>
    <n v="858"/>
    <n v="600"/>
    <n v="0"/>
    <n v="0"/>
    <n v="0"/>
    <n v="0"/>
    <n v="0"/>
    <n v="0"/>
    <n v="0"/>
    <n v="0"/>
    <n v="0"/>
    <n v="0"/>
    <n v="0"/>
    <n v="0"/>
    <n v="0"/>
    <n v="0"/>
    <n v="0"/>
    <n v="0"/>
    <n v="0"/>
    <n v="0"/>
    <n v="0"/>
    <n v="0"/>
    <n v="0"/>
    <n v="0"/>
    <n v="0"/>
    <n v="0"/>
    <n v="0"/>
    <n v="0"/>
    <m/>
    <m/>
    <m/>
    <m/>
    <m/>
    <m/>
    <m/>
    <m/>
    <m/>
    <m/>
    <m/>
    <m/>
    <m/>
    <m/>
    <m/>
    <m/>
  </r>
  <r>
    <x v="8"/>
    <x v="8"/>
    <x v="0"/>
    <x v="1"/>
    <x v="2"/>
    <x v="8"/>
    <x v="0"/>
    <x v="6"/>
    <x v="1"/>
    <x v="0"/>
    <x v="3"/>
    <x v="2"/>
    <n v="3146"/>
    <n v="4711"/>
    <n v="3481"/>
    <n v="2628"/>
    <n v="3170"/>
    <n v="2487"/>
    <n v="2835"/>
    <n v="3343"/>
    <n v="2557"/>
    <n v="2599"/>
    <n v="4111"/>
    <n v="4975"/>
    <n v="4073"/>
    <n v="4381"/>
    <n v="4116"/>
    <n v="2131"/>
    <n v="2491"/>
    <n v="1914"/>
    <n v="2332"/>
    <n v="2496"/>
    <n v="1980"/>
    <n v="11338"/>
    <n v="8285"/>
    <n v="8735"/>
    <n v="11685"/>
    <n v="12570"/>
    <n v="6536"/>
    <n v="6808"/>
    <n v="41275"/>
    <n v="991"/>
    <n v="767"/>
    <n v="789"/>
    <n v="599"/>
    <n v="711"/>
    <n v="973"/>
    <n v="1101"/>
    <n v="1088"/>
    <n v="838"/>
    <n v="767"/>
    <n v="942"/>
    <n v="957"/>
    <n v="815"/>
    <n v="717"/>
    <n v="613"/>
    <n v="666"/>
    <n v="632"/>
    <n v="624"/>
    <n v="688"/>
    <n v="604"/>
    <n v="663"/>
    <n v="591"/>
    <n v="555"/>
    <n v="612"/>
    <n v="660"/>
    <n v="660"/>
    <n v="754"/>
    <n v="681"/>
    <n v="730"/>
    <n v="670"/>
    <n v="633"/>
    <n v="583"/>
    <n v="696"/>
    <n v="651"/>
    <n v="780"/>
    <n v="802"/>
    <n v="724"/>
    <n v="572"/>
    <n v="459"/>
    <n v="491"/>
    <n v="527"/>
    <n v="575"/>
    <n v="502"/>
    <n v="504"/>
    <n v="605"/>
    <n v="850"/>
    <n v="939"/>
    <n v="1717"/>
    <n v="1034"/>
    <n v="1384"/>
    <n v="1422"/>
    <n v="1135"/>
    <n v="750"/>
    <n v="804"/>
    <n v="834"/>
    <n v="757"/>
    <n v="928"/>
    <n v="1171"/>
    <n v="1261"/>
    <n v="1015"/>
    <n v="934"/>
    <n v="1097"/>
    <n v="1091"/>
    <n v="1042"/>
    <n v="886"/>
    <n v="539"/>
    <n v="523"/>
    <n v="547"/>
    <n v="522"/>
    <n v="508"/>
    <n v="564"/>
    <n v="511"/>
    <n v="462"/>
    <n v="446"/>
    <n v="430"/>
    <n v="445"/>
    <n v="482"/>
    <n v="557"/>
    <n v="587"/>
    <n v="557"/>
    <n v="604"/>
    <n v="584"/>
    <n v="413"/>
    <n v="387"/>
    <n v="518"/>
    <n v="551"/>
    <n v="627"/>
    <n v="622"/>
    <n v="572"/>
    <n v="441"/>
    <n v="345"/>
    <m/>
    <m/>
    <m/>
    <m/>
    <m/>
    <m/>
    <m/>
    <m/>
    <m/>
    <m/>
    <m/>
    <m/>
    <m/>
    <m/>
    <m/>
    <m/>
  </r>
  <r>
    <x v="8"/>
    <x v="8"/>
    <x v="0"/>
    <x v="1"/>
    <x v="2"/>
    <x v="8"/>
    <x v="0"/>
    <x v="6"/>
    <x v="1"/>
    <x v="0"/>
    <x v="3"/>
    <x v="3"/>
    <n v="4072"/>
    <n v="5015"/>
    <n v="5528"/>
    <n v="3688"/>
    <n v="2168"/>
    <n v="2966"/>
    <n v="4243"/>
    <n v="3909"/>
    <n v="3169"/>
    <n v="5758"/>
    <n v="5729"/>
    <n v="2636"/>
    <n v="2380"/>
    <n v="1703"/>
    <n v="970"/>
    <n v="-1161"/>
    <n v="-3652"/>
    <n v="-5566"/>
    <n v="-7898"/>
    <n v="-10394"/>
    <n v="-12374"/>
    <n v="5528"/>
    <n v="2966"/>
    <n v="3169"/>
    <n v="2636"/>
    <n v="970"/>
    <n v="-5566"/>
    <n v="-12374"/>
    <n v="970"/>
    <n v="3361"/>
    <n v="3465"/>
    <n v="3775"/>
    <n v="4072"/>
    <n v="4709"/>
    <n v="3995"/>
    <n v="3834"/>
    <n v="4093"/>
    <n v="5015"/>
    <n v="4538"/>
    <n v="5328"/>
    <n v="6275"/>
    <n v="5528"/>
    <n v="4955"/>
    <n v="4391"/>
    <n v="3767"/>
    <n v="3688"/>
    <n v="4205"/>
    <n v="3759"/>
    <n v="3333"/>
    <n v="2726"/>
    <n v="2168"/>
    <n v="3040"/>
    <n v="3096"/>
    <n v="2555"/>
    <n v="2966"/>
    <n v="2658"/>
    <n v="4127"/>
    <n v="3982"/>
    <n v="4243"/>
    <n v="4143"/>
    <n v="4604"/>
    <n v="4673"/>
    <n v="4550"/>
    <n v="3909"/>
    <n v="3760"/>
    <n v="3186"/>
    <n v="2988"/>
    <n v="3169"/>
    <n v="3370"/>
    <n v="3197"/>
    <n v="7164"/>
    <n v="5652"/>
    <n v="5758"/>
    <n v="6461"/>
    <n v="8052"/>
    <n v="7260"/>
    <n v="5729"/>
    <n v="4660"/>
    <n v="3557"/>
    <n v="3075"/>
    <n v="2636"/>
    <n v="2355"/>
    <n v="2388"/>
    <n v="2191"/>
    <n v="2871"/>
    <n v="2380"/>
    <n v="1894"/>
    <n v="1779"/>
    <n v="2200"/>
    <n v="1703"/>
    <n v="1630"/>
    <n v="1440"/>
    <n v="1256"/>
    <n v="970"/>
    <n v="431"/>
    <n v="-92"/>
    <n v="-639"/>
    <n v="-1161"/>
    <n v="-1669"/>
    <n v="-2233"/>
    <n v="-2744"/>
    <n v="-3206"/>
    <n v="-3652"/>
    <n v="-4082"/>
    <n v="-4527"/>
    <n v="-5009"/>
    <n v="-5566"/>
    <n v="-6153"/>
    <n v="-6710"/>
    <n v="-7314"/>
    <n v="-7898"/>
    <n v="-8311"/>
    <n v="-8698"/>
    <n v="-9216"/>
    <n v="-9767"/>
    <n v="-10394"/>
    <n v="-11016"/>
    <n v="-11588"/>
    <n v="-12029"/>
    <n v="-12374"/>
    <m/>
    <m/>
    <m/>
    <m/>
    <m/>
    <m/>
    <m/>
    <m/>
    <m/>
    <m/>
    <m/>
    <m/>
    <m/>
    <m/>
    <m/>
    <m/>
  </r>
  <r>
    <x v="8"/>
    <x v="8"/>
    <x v="0"/>
    <x v="1"/>
    <x v="2"/>
    <x v="8"/>
    <x v="0"/>
    <x v="6"/>
    <x v="1"/>
    <x v="0"/>
    <x v="3"/>
    <x v="4"/>
    <n v="4.3218000424538321"/>
    <n v="5.9730824202000949"/>
    <n v="8.4993849938499384"/>
    <n v="5.8170347003154577"/>
    <n v="3.3446467139771672"/>
    <n v="4.2762399077277973"/>
    <n v="6.3460963206700569"/>
    <n v="6.4124015748031491"/>
    <n v="6.0965756060023093"/>
    <n v="5.5957240038872689"/>
    <n v="5.0034934497816597"/>
    <n v="3.2359440216056963"/>
    <n v="2.1723256663015702"/>
    <n v="1.8292158968850698"/>
    <n v="1.8378173550587342"/>
    <n v="-2.3303894018466478"/>
    <n v="-7.3010795681727316"/>
    <n v="-10.138433515482696"/>
    <n v="-15.821314102564104"/>
    <n v="-26.247474747474747"/>
    <n v="0"/>
    <n v="8.4993849938499384"/>
    <n v="4.2762399077277973"/>
    <n v="6.0965756060023093"/>
    <n v="3.2359440216056963"/>
    <n v="1.8378173550587342"/>
    <n v="-10.138433515482696"/>
    <n v="0"/>
    <n v="1.8378173550587342"/>
    <n v="4.4000000000000004"/>
    <n v="4.1516894320632636"/>
    <n v="4.2207066189624332"/>
    <n v="4.3218000424538321"/>
    <n v="4.9391650933501152"/>
    <n v="4.2176942567567561"/>
    <n v="4.1746515679442506"/>
    <n v="4.738365362352396"/>
    <n v="5.9730824202000949"/>
    <n v="5.6107814045499502"/>
    <n v="7.0700636942675157"/>
    <n v="9.1126924194016841"/>
    <n v="8.4993849938499384"/>
    <n v="7.6869376357430959"/>
    <n v="6.8310516490354702"/>
    <n v="5.8657739022111492"/>
    <n v="5.8170347003154577"/>
    <n v="6.7800709448564973"/>
    <n v="6.2132231404958684"/>
    <n v="5.4089581304771173"/>
    <n v="4.428200129954516"/>
    <n v="3.3446467139771672"/>
    <n v="4.5144045144045144"/>
    <n v="4.4418938307030134"/>
    <n v="3.6552217453505009"/>
    <n v="4.2762399077277973"/>
    <n v="4.0309372156505914"/>
    <n v="6.2303743961352653"/>
    <n v="6.1583668419424686"/>
    <n v="6.3460963206700569"/>
    <n v="5.8983485193621865"/>
    <n v="6.3016698603887207"/>
    <n v="6.6208557665060921"/>
    <n v="6.8175007491759061"/>
    <n v="6.4124015748031491"/>
    <n v="6.7796610169491522"/>
    <n v="6.0708841463414629"/>
    <n v="5.8496476115896634"/>
    <n v="6.0965756060023093"/>
    <n v="6.2108367121267971"/>
    <n v="5.2651515151515147"/>
    <n v="10.535294117647059"/>
    <n v="6.1235102925243767"/>
    <n v="5.5957240038872689"/>
    <n v="5.4532410533423361"/>
    <n v="6.1976600985221673"/>
    <n v="5.4243873281530188"/>
    <n v="5.0034934497816597"/>
    <n v="4.2402183803457687"/>
    <n v="3.5965621840242665"/>
    <n v="3.5922897196261685"/>
    <n v="3.2359440216056963"/>
    <n v="2.6201602136181572"/>
    <n v="2.41163401333064"/>
    <n v="2.1346453624318005"/>
    <n v="2.7038990393671125"/>
    <n v="2.1723256663015702"/>
    <n v="1.754353464246017"/>
    <n v="1.7175130334041322"/>
    <n v="2.1782178217821784"/>
    <n v="1.8292158968850698"/>
    <n v="1.9970595442293557"/>
    <n v="2.0356234096692112"/>
    <n v="2.0815379516075572"/>
    <n v="1.8378173550587342"/>
    <n v="0.80893393393393398"/>
    <n v="-0.17345399698340874"/>
    <n v="-1.2446435527853525"/>
    <n v="-2.3303894018466478"/>
    <n v="-3.4583506009117282"/>
    <n v="-4.8670444638186572"/>
    <n v="-6.0573951434878595"/>
    <n v="-6.7923728813559325"/>
    <n v="-7.3010795681727316"/>
    <n v="-7.7663622526636225"/>
    <n v="-8.121636167922496"/>
    <n v="-8.6690896503980621"/>
    <n v="-10.138433515482696"/>
    <n v="-12.088408644400786"/>
    <n v="-13.387869114126097"/>
    <n v="-14.908275580921321"/>
    <n v="-15.821314102564104"/>
    <n v="-15.362292051756008"/>
    <n v="-15.048442906574396"/>
    <n v="-16.381087806612157"/>
    <n v="-18.732259301879555"/>
    <n v="-26.247474747474747"/>
    <n v="-40.55964653902798"/>
    <n v="-73.715012722646307"/>
    <n v="-174.33333333333334"/>
    <n v="0"/>
    <m/>
    <m/>
    <m/>
    <m/>
    <m/>
    <m/>
    <m/>
    <m/>
    <m/>
    <m/>
    <m/>
    <m/>
    <m/>
    <m/>
    <m/>
    <m/>
  </r>
  <r>
    <x v="8"/>
    <x v="8"/>
    <x v="0"/>
    <x v="1"/>
    <x v="2"/>
    <x v="8"/>
    <x v="0"/>
    <x v="6"/>
    <x v="1"/>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1"/>
    <x v="0"/>
    <x v="3"/>
    <x v="8"/>
    <m/>
    <m/>
    <m/>
    <m/>
    <m/>
    <m/>
    <m/>
    <m/>
    <m/>
    <m/>
    <m/>
    <m/>
    <m/>
    <m/>
    <m/>
    <m/>
    <m/>
    <m/>
    <m/>
    <m/>
    <m/>
    <m/>
    <m/>
    <m/>
    <m/>
    <m/>
    <m/>
    <m/>
    <m/>
    <m/>
    <m/>
    <m/>
    <m/>
    <m/>
    <m/>
    <m/>
    <m/>
    <n v="1954"/>
    <m/>
    <n v="70"/>
    <n v="1083"/>
    <n v="2781"/>
    <n v="0"/>
    <n v="0"/>
    <n v="0"/>
    <n v="500"/>
    <n v="1303"/>
    <n v="0"/>
    <n v="0"/>
    <n v="0"/>
    <n v="0"/>
    <n v="1926"/>
    <n v="162"/>
    <n v="0"/>
    <n v="1000"/>
    <m/>
    <m/>
    <m/>
    <m/>
    <m/>
    <n v="1000"/>
    <n v="711"/>
    <n v="739"/>
    <n v="764"/>
    <n v="700"/>
    <n v="98"/>
    <n v="470"/>
    <n v="548"/>
    <n v="1225"/>
    <n v="302"/>
    <n v="4766"/>
    <n v="115"/>
    <n v="207"/>
    <n v="2000"/>
    <n v="0"/>
    <n v="0"/>
    <n v="0"/>
    <n v="0"/>
    <n v="329"/>
    <n v="1600"/>
    <n v="1600"/>
    <n v="467"/>
    <n v="837"/>
    <n v="637"/>
    <n v="1437"/>
    <n v="437"/>
    <n v="685"/>
    <n v="1146"/>
    <n v="1436"/>
    <n v="437"/>
    <n v="1024"/>
    <n v="901"/>
    <n v="858"/>
    <n v="600"/>
    <n v="0"/>
    <n v="0"/>
    <n v="0"/>
    <n v="0"/>
    <n v="0"/>
    <n v="0"/>
    <n v="0"/>
    <n v="0"/>
    <n v="0"/>
    <n v="0"/>
    <n v="0"/>
    <n v="0"/>
    <n v="0"/>
    <n v="0"/>
    <n v="0"/>
    <n v="0"/>
    <n v="0"/>
    <n v="0"/>
    <n v="0"/>
    <n v="0"/>
    <n v="0"/>
    <n v="0"/>
    <n v="0"/>
    <n v="0"/>
    <n v="0"/>
    <n v="0"/>
    <m/>
    <m/>
    <m/>
    <m/>
    <m/>
    <m/>
    <m/>
    <m/>
    <m/>
    <m/>
    <m/>
    <m/>
    <m/>
    <m/>
    <m/>
    <m/>
  </r>
  <r>
    <x v="8"/>
    <x v="8"/>
    <x v="0"/>
    <x v="1"/>
    <x v="2"/>
    <x v="8"/>
    <x v="0"/>
    <x v="6"/>
    <x v="1"/>
    <x v="0"/>
    <x v="3"/>
    <x v="9"/>
    <m/>
    <m/>
    <m/>
    <m/>
    <m/>
    <m/>
    <m/>
    <m/>
    <m/>
    <m/>
    <m/>
    <m/>
    <m/>
    <m/>
    <m/>
    <m/>
    <m/>
    <m/>
    <m/>
    <m/>
    <m/>
    <m/>
    <m/>
    <m/>
    <m/>
    <m/>
    <m/>
    <m/>
    <m/>
    <m/>
    <m/>
    <m/>
    <m/>
    <m/>
    <m/>
    <m/>
    <m/>
    <m/>
    <m/>
    <m/>
    <m/>
    <m/>
    <m/>
    <m/>
    <m/>
    <m/>
    <m/>
    <m/>
    <m/>
    <m/>
    <m/>
    <m/>
    <m/>
    <m/>
    <m/>
    <m/>
    <m/>
    <m/>
    <m/>
    <m/>
    <m/>
    <m/>
    <m/>
    <m/>
    <m/>
    <m/>
    <m/>
    <m/>
    <m/>
    <m/>
    <m/>
    <m/>
    <m/>
    <m/>
    <m/>
    <m/>
    <m/>
    <m/>
    <m/>
    <n v="2675"/>
    <n v="1862"/>
    <n v="1190"/>
    <n v="804"/>
    <n v="834"/>
    <n v="757"/>
    <n v="928"/>
    <n v="1171"/>
    <n v="1261"/>
    <n v="1015"/>
    <n v="934"/>
    <n v="1097"/>
    <n v="1091"/>
    <n v="1042"/>
    <n v="886"/>
    <n v="539"/>
    <n v="523"/>
    <n v="547"/>
    <n v="522"/>
    <n v="508"/>
    <n v="564"/>
    <n v="511"/>
    <n v="462"/>
    <n v="446"/>
    <n v="430"/>
    <n v="445"/>
    <n v="482"/>
    <n v="557"/>
    <n v="587"/>
    <n v="557"/>
    <n v="604"/>
    <n v="584"/>
    <n v="413"/>
    <n v="387"/>
    <n v="518"/>
    <n v="551"/>
    <n v="627"/>
    <n v="622"/>
    <n v="572"/>
    <n v="441"/>
    <n v="345"/>
    <n v="313"/>
    <n v="400"/>
    <n v="449"/>
    <n v="423"/>
    <n v="442"/>
    <n v="533"/>
    <n v="855"/>
    <n v="870.35"/>
    <n v="1339"/>
    <n v="743"/>
    <n v="1103"/>
    <n v="2087"/>
    <n v="1445"/>
    <m/>
    <m/>
    <m/>
  </r>
  <r>
    <x v="8"/>
    <x v="8"/>
    <x v="0"/>
    <x v="1"/>
    <x v="2"/>
    <x v="8"/>
    <x v="0"/>
    <x v="6"/>
    <x v="1"/>
    <x v="0"/>
    <x v="3"/>
    <x v="10"/>
    <m/>
    <m/>
    <m/>
    <m/>
    <m/>
    <m/>
    <m/>
    <m/>
    <m/>
    <m/>
    <m/>
    <m/>
    <m/>
    <m/>
    <m/>
    <m/>
    <m/>
    <m/>
    <m/>
    <m/>
    <m/>
    <m/>
    <m/>
    <m/>
    <m/>
    <m/>
    <m/>
    <m/>
    <m/>
    <m/>
    <m/>
    <m/>
    <m/>
    <m/>
    <m/>
    <m/>
    <n v="4093"/>
    <m/>
    <m/>
    <m/>
    <m/>
    <m/>
    <m/>
    <m/>
    <m/>
    <m/>
    <m/>
    <m/>
    <m/>
    <m/>
    <m/>
    <m/>
    <m/>
    <m/>
    <m/>
    <m/>
    <m/>
    <m/>
    <m/>
    <m/>
    <m/>
    <m/>
    <m/>
    <m/>
    <m/>
    <m/>
    <m/>
    <m/>
    <m/>
    <m/>
    <m/>
    <m/>
    <m/>
    <m/>
    <m/>
    <m/>
    <m/>
    <m/>
    <m/>
    <m/>
    <m/>
    <m/>
    <m/>
    <m/>
    <m/>
    <m/>
    <m/>
    <m/>
    <m/>
    <m/>
    <m/>
    <m/>
    <m/>
    <m/>
    <m/>
    <m/>
    <m/>
    <m/>
    <m/>
    <m/>
    <m/>
    <m/>
    <m/>
    <m/>
    <m/>
    <m/>
    <m/>
    <m/>
    <m/>
    <m/>
    <m/>
    <m/>
    <m/>
    <m/>
    <m/>
    <m/>
    <m/>
    <m/>
    <m/>
    <m/>
    <m/>
    <m/>
    <m/>
    <m/>
    <m/>
    <m/>
    <m/>
    <m/>
    <m/>
    <m/>
    <m/>
    <m/>
    <m/>
    <m/>
    <m/>
    <m/>
  </r>
  <r>
    <x v="8"/>
    <x v="8"/>
    <x v="0"/>
    <x v="1"/>
    <x v="2"/>
    <x v="8"/>
    <x v="0"/>
    <x v="6"/>
    <x v="1"/>
    <x v="0"/>
    <x v="3"/>
    <x v="11"/>
    <m/>
    <m/>
    <m/>
    <m/>
    <m/>
    <m/>
    <m/>
    <m/>
    <m/>
    <m/>
    <m/>
    <m/>
    <m/>
    <m/>
    <m/>
    <m/>
    <m/>
    <m/>
    <m/>
    <m/>
    <m/>
    <m/>
    <m/>
    <m/>
    <m/>
    <m/>
    <m/>
    <m/>
    <m/>
    <n v="0.87"/>
    <n v="0.84"/>
    <n v="0.85"/>
    <n v="0.94"/>
    <n v="0.96"/>
    <n v="0.95"/>
    <n v="0.92"/>
    <n v="0.89"/>
    <n v="0.93"/>
    <n v="0.93"/>
    <n v="0.92"/>
    <n v="0.91"/>
    <n v="0.9"/>
    <n v="0.9"/>
    <n v="0.91"/>
    <n v="0.9"/>
    <n v="0.91"/>
    <n v="0.9"/>
    <n v="0.91"/>
    <n v="0.92"/>
    <n v="0.88"/>
    <n v="0.8"/>
    <n v="0.69"/>
    <n v="0.83"/>
    <n v="0.87"/>
    <n v="0.81"/>
    <n v="0.83"/>
    <n v="0.83"/>
    <n v="0.92"/>
    <n v="0.91"/>
    <n v="0.92"/>
    <n v="0.94"/>
    <n v="0.94"/>
    <n v="0.95"/>
    <n v="0.93"/>
    <n v="0.94"/>
    <n v="0.92"/>
    <n v="0.9"/>
    <n v="0.88"/>
    <n v="0.88"/>
    <n v="0.9"/>
    <n v="0.86"/>
    <n v="0.84"/>
    <n v="0.98"/>
    <n v="0.99"/>
    <n v="0.98"/>
    <n v="0.98"/>
    <n v="0.92"/>
    <n v="0.94"/>
    <n v="0.82"/>
    <n v="0.6"/>
    <n v="0.54"/>
    <n v="0.54"/>
    <m/>
    <m/>
    <m/>
    <m/>
    <m/>
    <m/>
    <m/>
    <m/>
    <m/>
    <m/>
    <m/>
    <m/>
    <m/>
    <m/>
    <m/>
    <m/>
    <m/>
    <m/>
    <m/>
    <m/>
    <m/>
    <m/>
    <m/>
    <m/>
    <m/>
    <m/>
    <m/>
    <m/>
    <m/>
    <m/>
    <m/>
    <m/>
    <m/>
    <m/>
    <m/>
    <m/>
    <m/>
    <m/>
    <m/>
    <m/>
    <m/>
    <m/>
    <m/>
    <m/>
    <m/>
    <m/>
    <m/>
    <m/>
    <m/>
    <m/>
    <m/>
    <m/>
    <m/>
    <m/>
  </r>
  <r>
    <x v="8"/>
    <x v="8"/>
    <x v="0"/>
    <x v="1"/>
    <x v="2"/>
    <x v="8"/>
    <x v="0"/>
    <x v="6"/>
    <x v="1"/>
    <x v="0"/>
    <x v="3"/>
    <x v="12"/>
    <m/>
    <m/>
    <m/>
    <m/>
    <m/>
    <m/>
    <m/>
    <m/>
    <m/>
    <m/>
    <m/>
    <m/>
    <m/>
    <m/>
    <m/>
    <m/>
    <m/>
    <m/>
    <m/>
    <m/>
    <m/>
    <m/>
    <m/>
    <m/>
    <m/>
    <m/>
    <m/>
    <m/>
    <m/>
    <m/>
    <m/>
    <m/>
    <m/>
    <m/>
    <m/>
    <m/>
    <m/>
    <m/>
    <m/>
    <m/>
    <m/>
    <m/>
    <n v="-6.5869786368260505E-2"/>
    <n v="-6.5869786368260505E-2"/>
    <n v="-6.5869786368260505E-2"/>
    <n v="-6.5869786368260505E-2"/>
    <m/>
    <m/>
    <s v="80pcs?"/>
    <m/>
    <m/>
    <n v="-6.5869786368260505E-2"/>
    <n v="-6.5869786368260505E-2"/>
    <s v="Supppply limitation"/>
    <n v="-6.5869786368260505E-2"/>
    <n v="-0.14282202556538801"/>
    <n v="-0.14282202556538801"/>
    <n v="-0.14282202556538801"/>
    <n v="-0.14282202556538801"/>
    <s v="Supply constraint in July so shifted July volume to Aug"/>
    <m/>
    <m/>
    <m/>
    <m/>
    <n v="-0.14282202556538801"/>
    <n v="-0.14282202556538801"/>
    <n v="-0.14282202556538801"/>
    <n v="-0.14282202556538801"/>
    <n v="-0.190978886756238"/>
    <n v="-0.190978886756238"/>
    <n v="-0.190978886756238"/>
    <n v="-0.190978886756238"/>
    <n v="-0.190978886756238"/>
    <n v="-0.190978886756238"/>
    <n v="-0.190978886756238"/>
    <n v="-0.190978886756238"/>
    <n v="-0.190978886756238"/>
    <n v="-0.190978886756238"/>
    <n v="-0.190978886756238"/>
    <n v="-0.190978886756238"/>
    <n v="-0.190978886756238"/>
    <n v="-0.23942293317386801"/>
    <n v="-0.23942293317386801"/>
    <n v="-0.23942293317386801"/>
    <n v="-0.23942293317386801"/>
    <n v="-0.23942293317386801"/>
    <n v="-0.23942293317386801"/>
    <n v="-0.23942293317386801"/>
    <n v="-0.23942293317386801"/>
    <n v="-0.23942293317386801"/>
    <n v="-0.23942293317386801"/>
    <n v="-0.23942293317386801"/>
    <n v="-0.23942293317386801"/>
    <n v="-0.23942293317386801"/>
    <n v="-0.160842067178908"/>
    <m/>
    <m/>
    <m/>
    <m/>
    <m/>
    <m/>
    <m/>
    <m/>
    <m/>
    <m/>
    <m/>
    <m/>
    <m/>
    <m/>
    <m/>
    <m/>
    <m/>
    <m/>
    <m/>
    <m/>
    <m/>
    <m/>
    <m/>
    <m/>
    <m/>
    <m/>
    <m/>
    <m/>
    <m/>
    <m/>
    <m/>
    <m/>
    <m/>
    <m/>
    <m/>
    <m/>
    <m/>
    <m/>
    <m/>
    <m/>
    <m/>
  </r>
  <r>
    <x v="8"/>
    <x v="8"/>
    <x v="0"/>
    <x v="1"/>
    <x v="2"/>
    <x v="8"/>
    <x v="0"/>
    <x v="6"/>
    <x v="1"/>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1"/>
    <x v="0"/>
    <x v="4"/>
    <x v="1"/>
    <n v="2780"/>
    <n v="5528"/>
    <n v="4500"/>
    <n v="3350"/>
    <n v="4901"/>
    <n v="3594"/>
    <n v="2202"/>
    <n v="2875"/>
    <n v="2973"/>
    <n v="7518"/>
    <n v="7000"/>
    <n v="400"/>
    <n v="2719"/>
    <n v="5648"/>
    <n v="3500"/>
    <n v="500"/>
    <n v="4207"/>
    <n v="3535"/>
    <n v="3195"/>
    <n v="4344"/>
    <n v="3012"/>
    <n v="12808"/>
    <n v="11845"/>
    <n v="8050"/>
    <n v="14918"/>
    <n v="11867"/>
    <n v="8242"/>
    <n v="10551"/>
    <n v="46680"/>
    <n v="1200"/>
    <n v="825"/>
    <n v="755"/>
    <m/>
    <n v="1995"/>
    <n v="825"/>
    <n v="750"/>
    <n v="1108"/>
    <n v="850"/>
    <n v="750"/>
    <n v="3000"/>
    <n v="750"/>
    <m/>
    <n v="950"/>
    <n v="1100"/>
    <n v="550"/>
    <n v="750"/>
    <n v="750"/>
    <n v="1001"/>
    <n v="1040"/>
    <n v="935"/>
    <n v="1175"/>
    <n v="935"/>
    <n v="59"/>
    <n v="1700"/>
    <n v="900"/>
    <m/>
    <n v="900"/>
    <n v="395"/>
    <n v="907"/>
    <n v="900"/>
    <n v="675"/>
    <n v="800"/>
    <n v="500"/>
    <m/>
    <n v="559"/>
    <n v="637"/>
    <n v="176"/>
    <n v="1601"/>
    <n v="1041"/>
    <n v="1677"/>
    <n v="1500"/>
    <n v="100"/>
    <n v="3200"/>
    <m/>
    <n v="2500"/>
    <n v="1000"/>
    <n v="3500"/>
    <m/>
    <m/>
    <m/>
    <n v="400"/>
    <m/>
    <n v="800"/>
    <n v="1215"/>
    <n v="704"/>
    <n v="1267"/>
    <n v="210"/>
    <n v="1067"/>
    <n v="1150"/>
    <n v="1954"/>
    <m/>
    <n v="1650"/>
    <n v="1850"/>
    <m/>
    <m/>
    <m/>
    <m/>
    <n v="500"/>
    <n v="1371"/>
    <n v="445"/>
    <n v="591"/>
    <n v="900"/>
    <n v="900"/>
    <n v="830"/>
    <n v="760"/>
    <n v="900"/>
    <n v="1045"/>
    <n v="950"/>
    <n v="800"/>
    <n v="700"/>
    <n v="745"/>
    <n v="760"/>
    <n v="890"/>
    <n v="895"/>
    <n v="900"/>
    <n v="899"/>
    <n v="800"/>
    <n v="700"/>
    <n v="726"/>
    <n v="786"/>
    <m/>
    <m/>
    <m/>
    <m/>
    <m/>
    <m/>
    <m/>
    <m/>
    <m/>
    <m/>
    <m/>
    <m/>
    <m/>
    <m/>
    <m/>
    <m/>
  </r>
  <r>
    <x v="8"/>
    <x v="8"/>
    <x v="0"/>
    <x v="1"/>
    <x v="2"/>
    <x v="8"/>
    <x v="0"/>
    <x v="6"/>
    <x v="1"/>
    <x v="0"/>
    <x v="4"/>
    <x v="2"/>
    <n v="4690"/>
    <n v="4299"/>
    <n v="4389"/>
    <n v="4253"/>
    <n v="3726"/>
    <n v="3040"/>
    <n v="3930"/>
    <n v="3744"/>
    <n v="2787"/>
    <n v="3748"/>
    <n v="4897"/>
    <n v="6918"/>
    <n v="3146"/>
    <n v="4711"/>
    <n v="3481"/>
    <n v="2905"/>
    <n v="3830"/>
    <n v="3390"/>
    <n v="3695"/>
    <n v="3990"/>
    <n v="3299"/>
    <n v="13378"/>
    <n v="11019"/>
    <n v="10461"/>
    <n v="15563"/>
    <n v="11338"/>
    <n v="10125"/>
    <n v="10984"/>
    <n v="48381"/>
    <n v="1378"/>
    <n v="1222"/>
    <n v="1098"/>
    <n v="992"/>
    <n v="805"/>
    <n v="730"/>
    <n v="977"/>
    <n v="900"/>
    <n v="887"/>
    <n v="914"/>
    <n v="964"/>
    <n v="1299"/>
    <n v="1212"/>
    <n v="1049"/>
    <n v="1064"/>
    <n v="993"/>
    <n v="1147"/>
    <n v="797"/>
    <n v="686"/>
    <n v="510"/>
    <n v="853"/>
    <n v="880"/>
    <n v="807"/>
    <n v="918"/>
    <n v="679"/>
    <n v="636"/>
    <n v="932"/>
    <n v="1089"/>
    <n v="1140"/>
    <n v="769"/>
    <n v="589"/>
    <n v="805"/>
    <n v="766"/>
    <n v="754"/>
    <n v="830"/>
    <n v="814"/>
    <n v="786"/>
    <n v="548"/>
    <n v="639"/>
    <n v="726"/>
    <n v="805"/>
    <n v="786"/>
    <n v="664"/>
    <n v="767"/>
    <n v="851"/>
    <n v="945"/>
    <n v="1656"/>
    <n v="1445"/>
    <n v="1261"/>
    <n v="1787"/>
    <n v="2355"/>
    <n v="1515"/>
    <n v="991"/>
    <n v="767"/>
    <n v="789"/>
    <n v="599"/>
    <n v="711"/>
    <n v="973"/>
    <n v="1101"/>
    <n v="1088"/>
    <n v="838"/>
    <n v="767"/>
    <n v="942"/>
    <n v="957"/>
    <n v="815"/>
    <n v="717"/>
    <n v="613"/>
    <n v="795"/>
    <n v="780"/>
    <n v="790"/>
    <n v="760"/>
    <n v="750"/>
    <n v="760"/>
    <n v="770"/>
    <n v="900"/>
    <n v="900"/>
    <n v="830"/>
    <n v="760"/>
    <n v="900"/>
    <n v="1045"/>
    <n v="950"/>
    <n v="800"/>
    <n v="700"/>
    <n v="745"/>
    <n v="760"/>
    <n v="890"/>
    <n v="895"/>
    <n v="900"/>
    <n v="899"/>
    <n v="800"/>
    <n v="700"/>
    <m/>
    <m/>
    <m/>
    <m/>
    <m/>
    <m/>
    <m/>
    <m/>
    <m/>
    <m/>
    <m/>
    <m/>
    <m/>
    <m/>
    <m/>
    <m/>
  </r>
  <r>
    <x v="8"/>
    <x v="8"/>
    <x v="0"/>
    <x v="1"/>
    <x v="2"/>
    <x v="8"/>
    <x v="0"/>
    <x v="6"/>
    <x v="1"/>
    <x v="0"/>
    <x v="4"/>
    <x v="3"/>
    <n v="1726"/>
    <n v="3529"/>
    <n v="3964"/>
    <n v="3378"/>
    <n v="4826"/>
    <n v="5589"/>
    <n v="4145"/>
    <n v="3557"/>
    <n v="3948"/>
    <n v="7883"/>
    <n v="10321"/>
    <n v="4245"/>
    <n v="4072"/>
    <n v="5015"/>
    <n v="5528"/>
    <n v="3316"/>
    <n v="3693"/>
    <n v="3838"/>
    <n v="3338"/>
    <n v="3692"/>
    <n v="3405"/>
    <n v="3964"/>
    <n v="5589"/>
    <n v="3948"/>
    <n v="4245"/>
    <n v="5528"/>
    <n v="3838"/>
    <n v="3405"/>
    <n v="5528"/>
    <n v="3315"/>
    <n v="3108"/>
    <n v="2689"/>
    <n v="1726"/>
    <n v="2939"/>
    <n v="3394"/>
    <n v="3252"/>
    <n v="3210"/>
    <n v="3529"/>
    <n v="3347"/>
    <n v="5527"/>
    <n v="5106"/>
    <n v="3964"/>
    <n v="3940"/>
    <n v="4075"/>
    <n v="3715"/>
    <n v="3378"/>
    <n v="3384"/>
    <n v="3735"/>
    <n v="4317"/>
    <n v="4460"/>
    <n v="4826"/>
    <n v="5032"/>
    <n v="4225"/>
    <n v="5278"/>
    <n v="5589"/>
    <n v="4738"/>
    <n v="4647"/>
    <n v="3980"/>
    <n v="4145"/>
    <n v="4314"/>
    <n v="4530"/>
    <n v="4624"/>
    <n v="4322"/>
    <n v="3557"/>
    <n v="3374"/>
    <n v="3270"/>
    <n v="2949"/>
    <n v="3948"/>
    <n v="3995"/>
    <n v="4134"/>
    <n v="5315"/>
    <n v="4805"/>
    <n v="7883"/>
    <n v="7106"/>
    <n v="7942"/>
    <n v="8192"/>
    <n v="10321"/>
    <n v="9123"/>
    <n v="7465"/>
    <n v="5182"/>
    <n v="4245"/>
    <n v="3361"/>
    <n v="3465"/>
    <n v="3775"/>
    <n v="4072"/>
    <n v="4709"/>
    <n v="3995"/>
    <n v="3834"/>
    <n v="4093"/>
    <n v="5015"/>
    <n v="4538"/>
    <n v="5328"/>
    <n v="6275"/>
    <n v="5528"/>
    <n v="4955"/>
    <n v="4391"/>
    <n v="3596"/>
    <n v="3316"/>
    <n v="3897"/>
    <n v="3582"/>
    <n v="3423"/>
    <n v="3563"/>
    <n v="3693"/>
    <n v="3623"/>
    <n v="3483"/>
    <n v="3553"/>
    <n v="3838"/>
    <n v="3888"/>
    <n v="3643"/>
    <n v="3393"/>
    <n v="3338"/>
    <n v="3398"/>
    <n v="3543"/>
    <n v="3678"/>
    <n v="3688"/>
    <n v="3692"/>
    <n v="3592"/>
    <n v="3393"/>
    <n v="3319"/>
    <n v="3405"/>
    <m/>
    <m/>
    <m/>
    <m/>
    <m/>
    <m/>
    <m/>
    <m/>
    <m/>
    <m/>
    <m/>
    <m/>
    <m/>
    <m/>
    <m/>
    <m/>
  </r>
  <r>
    <x v="8"/>
    <x v="8"/>
    <x v="0"/>
    <x v="1"/>
    <x v="2"/>
    <x v="8"/>
    <x v="0"/>
    <x v="6"/>
    <x v="1"/>
    <x v="0"/>
    <x v="4"/>
    <x v="4"/>
    <n v="2"/>
    <n v="3.2"/>
    <n v="3.9"/>
    <n v="4.5"/>
    <n v="6.1"/>
    <n v="6.2"/>
    <n v="5.5"/>
    <n v="5.0999999999999996"/>
    <n v="5.3"/>
    <n v="6.4"/>
    <n v="6.5"/>
    <n v="5.5"/>
    <n v="4.3"/>
    <n v="6"/>
    <n v="7.5"/>
    <n v="4.3"/>
    <n v="4.3"/>
    <n v="4.4000000000000004"/>
    <n v="4.2"/>
    <n v="5.6"/>
    <m/>
    <n v="3.9"/>
    <n v="6.2"/>
    <n v="5.3"/>
    <n v="5.5"/>
    <n v="7.5"/>
    <n v="4.4000000000000004"/>
    <m/>
    <n v="7.5"/>
    <n v="3.4"/>
    <n v="3.4"/>
    <n v="3.1"/>
    <n v="2"/>
    <n v="3.3"/>
    <n v="3.7"/>
    <n v="3.3"/>
    <n v="3"/>
    <n v="3.2"/>
    <n v="3"/>
    <n v="4.9000000000000004"/>
    <n v="4.7"/>
    <n v="3.9"/>
    <n v="4.2"/>
    <n v="4.9000000000000004"/>
    <n v="4.7"/>
    <n v="4.5"/>
    <n v="4.5"/>
    <n v="4.7"/>
    <n v="5.2"/>
    <n v="5.7"/>
    <n v="6.1"/>
    <n v="5.9"/>
    <n v="4.7"/>
    <n v="5.8"/>
    <n v="6.2"/>
    <n v="5.4"/>
    <n v="5.7"/>
    <n v="5.4"/>
    <n v="5.5"/>
    <n v="5.4"/>
    <n v="5.7"/>
    <n v="6.2"/>
    <n v="6"/>
    <n v="5.0999999999999996"/>
    <n v="4.8"/>
    <n v="4.7"/>
    <n v="4.0999999999999996"/>
    <n v="5.3"/>
    <n v="5.2"/>
    <n v="5.2"/>
    <n v="5.4"/>
    <n v="4.2"/>
    <n v="6.4"/>
    <n v="5"/>
    <n v="4.7"/>
    <n v="4.9000000000000004"/>
    <n v="6.5"/>
    <n v="6.2"/>
    <n v="5.8"/>
    <n v="5.6"/>
    <n v="5.5"/>
    <n v="4.4000000000000004"/>
    <n v="4.2"/>
    <n v="4.2"/>
    <n v="4.3"/>
    <n v="4.9000000000000004"/>
    <n v="4.2"/>
    <n v="4.2"/>
    <n v="4.7"/>
    <n v="6"/>
    <n v="5.6"/>
    <n v="6.8"/>
    <n v="8.4"/>
    <n v="7.5"/>
    <n v="6.6"/>
    <n v="5.7"/>
    <n v="4.7"/>
    <n v="4.3"/>
    <n v="4.9000000000000004"/>
    <n v="4.4000000000000004"/>
    <n v="4.0999999999999996"/>
    <n v="4.3"/>
    <n v="4.3"/>
    <n v="4.0999999999999996"/>
    <n v="3.9"/>
    <n v="4"/>
    <n v="4.4000000000000004"/>
    <n v="4.5999999999999996"/>
    <n v="4.5999999999999996"/>
    <n v="4.4000000000000004"/>
    <n v="4.2"/>
    <n v="4.0999999999999996"/>
    <n v="4.0999999999999996"/>
    <n v="4.2"/>
    <n v="4.4000000000000004"/>
    <n v="5.6"/>
    <n v="7.5"/>
    <n v="11.3"/>
    <n v="23.7"/>
    <m/>
    <m/>
    <m/>
    <m/>
    <m/>
    <m/>
    <m/>
    <m/>
    <m/>
    <m/>
    <m/>
    <m/>
    <m/>
    <m/>
    <m/>
    <m/>
    <m/>
  </r>
  <r>
    <x v="8"/>
    <x v="8"/>
    <x v="0"/>
    <x v="1"/>
    <x v="2"/>
    <x v="8"/>
    <x v="0"/>
    <x v="6"/>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1"/>
    <x v="0"/>
    <x v="5"/>
    <x v="1"/>
    <n v="4150"/>
    <n v="3550"/>
    <n v="2350"/>
    <n v="3250"/>
    <n v="4804"/>
    <n v="3688"/>
    <n v="3178"/>
    <n v="4781"/>
    <n v="3700"/>
    <n v="4500"/>
    <n v="5500"/>
    <n v="4700"/>
    <n v="2780"/>
    <n v="5528"/>
    <n v="4500"/>
    <n v="3350"/>
    <n v="4901"/>
    <n v="3594"/>
    <n v="2202"/>
    <n v="2875"/>
    <n v="2973"/>
    <n v="10050"/>
    <n v="11742"/>
    <n v="11659"/>
    <n v="14700"/>
    <n v="12808"/>
    <n v="11845"/>
    <n v="8050"/>
    <n v="50909"/>
    <n v="550"/>
    <n v="1500"/>
    <n v="1400"/>
    <n v="700"/>
    <n v="1300"/>
    <n v="750"/>
    <n v="750"/>
    <n v="750"/>
    <m/>
    <n v="500"/>
    <n v="850"/>
    <n v="1000"/>
    <m/>
    <n v="1900"/>
    <n v="250"/>
    <n v="750"/>
    <n v="350"/>
    <n v="300"/>
    <n v="400"/>
    <n v="1400"/>
    <n v="1904"/>
    <n v="800"/>
    <n v="1099"/>
    <n v="989"/>
    <n v="800"/>
    <n v="800"/>
    <n v="756"/>
    <n v="625"/>
    <n v="900"/>
    <n v="897"/>
    <n v="1076"/>
    <n v="1105"/>
    <n v="1000"/>
    <n v="750"/>
    <n v="850"/>
    <n v="825"/>
    <n v="1225"/>
    <n v="825"/>
    <n v="825"/>
    <n v="900"/>
    <n v="1100"/>
    <n v="500"/>
    <n v="1000"/>
    <n v="1000"/>
    <n v="2500"/>
    <n v="1000"/>
    <n v="1000"/>
    <n v="1000"/>
    <n v="750"/>
    <n v="450"/>
    <n v="1700"/>
    <n v="1800"/>
    <n v="1200"/>
    <n v="825"/>
    <n v="755"/>
    <m/>
    <n v="1995"/>
    <n v="825"/>
    <n v="750"/>
    <n v="1108"/>
    <n v="850"/>
    <n v="750"/>
    <n v="3000"/>
    <n v="750"/>
    <m/>
    <n v="950"/>
    <n v="1100"/>
    <n v="550"/>
    <n v="750"/>
    <n v="750"/>
    <n v="1001"/>
    <n v="1040"/>
    <n v="935"/>
    <n v="1175"/>
    <n v="935"/>
    <n v="59"/>
    <n v="1700"/>
    <n v="900"/>
    <m/>
    <n v="900"/>
    <n v="395"/>
    <n v="907"/>
    <n v="900"/>
    <n v="675"/>
    <n v="800"/>
    <n v="500"/>
    <m/>
    <n v="559"/>
    <n v="637"/>
    <n v="176"/>
    <n v="1601"/>
    <m/>
    <m/>
    <m/>
    <m/>
    <m/>
    <m/>
    <m/>
    <m/>
    <m/>
    <m/>
    <m/>
    <m/>
    <m/>
    <m/>
    <m/>
    <m/>
  </r>
  <r>
    <x v="8"/>
    <x v="8"/>
    <x v="0"/>
    <x v="1"/>
    <x v="2"/>
    <x v="8"/>
    <x v="0"/>
    <x v="6"/>
    <x v="1"/>
    <x v="0"/>
    <x v="5"/>
    <x v="2"/>
    <n v="3862"/>
    <n v="4490"/>
    <n v="3519"/>
    <n v="3730"/>
    <n v="3422"/>
    <n v="4644"/>
    <n v="4401"/>
    <n v="4865"/>
    <n v="2938"/>
    <n v="4593"/>
    <n v="6709"/>
    <n v="6412"/>
    <n v="4690"/>
    <n v="4299"/>
    <n v="4389"/>
    <n v="4253"/>
    <n v="3726"/>
    <n v="3040"/>
    <n v="3930"/>
    <n v="3744"/>
    <n v="2787"/>
    <n v="11871"/>
    <n v="11796"/>
    <n v="12204"/>
    <n v="17714"/>
    <n v="13378"/>
    <n v="11019"/>
    <n v="10461"/>
    <n v="55092"/>
    <n v="951"/>
    <n v="1203"/>
    <n v="890"/>
    <n v="818"/>
    <n v="862"/>
    <n v="846"/>
    <n v="867"/>
    <n v="902"/>
    <n v="1013"/>
    <n v="930"/>
    <n v="707"/>
    <n v="950"/>
    <n v="932"/>
    <n v="941"/>
    <n v="852"/>
    <n v="1038"/>
    <n v="899"/>
    <n v="891"/>
    <n v="781"/>
    <n v="512"/>
    <n v="481"/>
    <n v="757"/>
    <n v="1328"/>
    <n v="1362"/>
    <n v="976"/>
    <n v="978"/>
    <n v="1001"/>
    <n v="1402"/>
    <n v="968"/>
    <n v="1030"/>
    <n v="936"/>
    <n v="948"/>
    <n v="908"/>
    <n v="994"/>
    <n v="1079"/>
    <n v="824"/>
    <n v="620"/>
    <n v="708"/>
    <n v="786"/>
    <n v="933"/>
    <n v="705"/>
    <n v="1113"/>
    <n v="987"/>
    <n v="855"/>
    <n v="993"/>
    <n v="1357"/>
    <n v="2442"/>
    <n v="1917"/>
    <n v="1943"/>
    <n v="1899"/>
    <n v="1346"/>
    <n v="1224"/>
    <n v="1378"/>
    <n v="1222"/>
    <n v="1098"/>
    <n v="992"/>
    <n v="805"/>
    <n v="730"/>
    <n v="977"/>
    <n v="900"/>
    <n v="887"/>
    <n v="914"/>
    <n v="964"/>
    <n v="1299"/>
    <n v="1212"/>
    <n v="1049"/>
    <n v="1064"/>
    <n v="993"/>
    <n v="1147"/>
    <n v="797"/>
    <n v="686"/>
    <n v="510"/>
    <n v="853"/>
    <n v="880"/>
    <n v="807"/>
    <n v="918"/>
    <n v="679"/>
    <n v="636"/>
    <n v="932"/>
    <n v="1089"/>
    <n v="1140"/>
    <n v="769"/>
    <n v="589"/>
    <n v="805"/>
    <n v="766"/>
    <n v="754"/>
    <n v="830"/>
    <n v="814"/>
    <n v="786"/>
    <n v="548"/>
    <n v="639"/>
    <m/>
    <m/>
    <m/>
    <m/>
    <m/>
    <m/>
    <m/>
    <m/>
    <m/>
    <m/>
    <m/>
    <m/>
    <m/>
    <m/>
    <m/>
    <m/>
  </r>
  <r>
    <x v="8"/>
    <x v="8"/>
    <x v="0"/>
    <x v="1"/>
    <x v="2"/>
    <x v="8"/>
    <x v="0"/>
    <x v="6"/>
    <x v="1"/>
    <x v="0"/>
    <x v="5"/>
    <x v="3"/>
    <n v="4743"/>
    <n v="4883"/>
    <n v="3963"/>
    <n v="3719"/>
    <n v="5351"/>
    <n v="4566"/>
    <n v="3974"/>
    <n v="4268"/>
    <n v="5250"/>
    <n v="5756"/>
    <n v="4815"/>
    <n v="3444"/>
    <n v="1726"/>
    <n v="3529"/>
    <n v="3964"/>
    <n v="3378"/>
    <n v="4826"/>
    <n v="5589"/>
    <n v="4145"/>
    <n v="3557"/>
    <n v="3948"/>
    <n v="3963"/>
    <n v="4566"/>
    <n v="5250"/>
    <n v="3444"/>
    <n v="3964"/>
    <n v="5589"/>
    <n v="3948"/>
    <n v="3964"/>
    <n v="4290"/>
    <n v="4929"/>
    <n v="4300"/>
    <n v="4743"/>
    <n v="6348"/>
    <n v="5969"/>
    <n v="5890"/>
    <n v="5359"/>
    <n v="4883"/>
    <n v="4356"/>
    <n v="4764"/>
    <n v="4450"/>
    <n v="3963"/>
    <n v="4980"/>
    <n v="4442"/>
    <n v="4201"/>
    <n v="3719"/>
    <n v="3084"/>
    <n v="2870"/>
    <n v="3780"/>
    <n v="5228"/>
    <n v="5351"/>
    <n v="5206"/>
    <n v="4941"/>
    <n v="4828"/>
    <n v="4566"/>
    <n v="4531"/>
    <n v="3983"/>
    <n v="4023"/>
    <n v="3974"/>
    <n v="4077"/>
    <n v="4424"/>
    <n v="4601"/>
    <n v="4510"/>
    <n v="4268"/>
    <n v="4326"/>
    <n v="4986"/>
    <n v="4791"/>
    <n v="5250"/>
    <n v="5117"/>
    <n v="5725"/>
    <n v="5216"/>
    <n v="5247"/>
    <n v="5756"/>
    <n v="7083"/>
    <n v="6852"/>
    <n v="5733"/>
    <n v="4815"/>
    <n v="3727"/>
    <n v="2397"/>
    <n v="2284"/>
    <n v="3444"/>
    <n v="3315"/>
    <n v="3108"/>
    <n v="2689"/>
    <n v="1726"/>
    <n v="2939"/>
    <n v="3394"/>
    <n v="3252"/>
    <n v="3210"/>
    <n v="3529"/>
    <n v="3347"/>
    <n v="5527"/>
    <n v="5106"/>
    <n v="3964"/>
    <n v="3940"/>
    <n v="4075"/>
    <n v="3715"/>
    <n v="3378"/>
    <n v="3384"/>
    <n v="3735"/>
    <n v="4317"/>
    <n v="4460"/>
    <n v="4826"/>
    <n v="5032"/>
    <n v="4225"/>
    <n v="5278"/>
    <n v="5589"/>
    <n v="4738"/>
    <n v="4647"/>
    <n v="3980"/>
    <n v="4145"/>
    <n v="4314"/>
    <n v="4530"/>
    <n v="4624"/>
    <n v="4322"/>
    <n v="3557"/>
    <n v="3374"/>
    <n v="3270"/>
    <n v="2949"/>
    <n v="3948"/>
    <m/>
    <m/>
    <m/>
    <m/>
    <m/>
    <m/>
    <m/>
    <m/>
    <m/>
    <m/>
    <m/>
    <m/>
    <m/>
    <m/>
    <m/>
    <m/>
  </r>
  <r>
    <x v="8"/>
    <x v="8"/>
    <x v="0"/>
    <x v="1"/>
    <x v="2"/>
    <x v="8"/>
    <x v="0"/>
    <x v="6"/>
    <x v="1"/>
    <x v="0"/>
    <x v="5"/>
    <x v="4"/>
    <n v="5.3"/>
    <n v="5.5"/>
    <n v="4.3"/>
    <n v="5.4"/>
    <n v="4.7"/>
    <n v="4.3"/>
    <n v="4.0999999999999996"/>
    <n v="5.5"/>
    <n v="5.7"/>
    <n v="3.3"/>
    <n v="3.1"/>
    <n v="3.1"/>
    <n v="2"/>
    <n v="3.2"/>
    <n v="3.9"/>
    <n v="4.5"/>
    <n v="6.1"/>
    <n v="6.2"/>
    <n v="5.5"/>
    <n v="6.4"/>
    <m/>
    <n v="4.3"/>
    <n v="4.3"/>
    <n v="5.7"/>
    <n v="3.1"/>
    <n v="3.9"/>
    <n v="6.2"/>
    <m/>
    <n v="3.9"/>
    <n v="4.5999999999999996"/>
    <n v="5.8"/>
    <n v="5"/>
    <n v="5.3"/>
    <n v="7"/>
    <n v="6.8"/>
    <n v="6.5"/>
    <n v="5.9"/>
    <n v="5.5"/>
    <n v="5"/>
    <n v="5.0999999999999996"/>
    <n v="4.8"/>
    <n v="4.3"/>
    <n v="5.6"/>
    <n v="5.4"/>
    <n v="5.9"/>
    <n v="5.4"/>
    <n v="4"/>
    <n v="3.2"/>
    <n v="3.9"/>
    <n v="4.8"/>
    <n v="4.7"/>
    <n v="4.5999999999999996"/>
    <n v="4.5999999999999996"/>
    <n v="4.5"/>
    <n v="4.3"/>
    <n v="4.3"/>
    <n v="4.2"/>
    <n v="4.2"/>
    <n v="4.0999999999999996"/>
    <n v="4.3"/>
    <n v="5"/>
    <n v="5.4"/>
    <n v="5.6"/>
    <n v="5.5"/>
    <n v="5.8"/>
    <n v="5.9"/>
    <n v="5.3"/>
    <n v="5.7"/>
    <n v="5.5"/>
    <n v="5.4"/>
    <n v="3.9"/>
    <n v="3.5"/>
    <n v="3.3"/>
    <n v="3.7"/>
    <n v="3.6"/>
    <n v="3.4"/>
    <n v="3.1"/>
    <n v="2.6"/>
    <n v="1.9"/>
    <n v="1.9"/>
    <n v="3.1"/>
    <n v="3.4"/>
    <n v="3.4"/>
    <n v="3.1"/>
    <n v="2"/>
    <n v="3.3"/>
    <n v="3.7"/>
    <n v="3.3"/>
    <n v="3"/>
    <n v="3.2"/>
    <n v="3"/>
    <n v="4.9000000000000004"/>
    <n v="4.7"/>
    <n v="3.9"/>
    <n v="4.2"/>
    <n v="4.9000000000000004"/>
    <n v="4.7"/>
    <n v="4.5"/>
    <n v="4.5"/>
    <n v="4.7"/>
    <n v="5.2"/>
    <n v="5.7"/>
    <n v="6.1"/>
    <n v="5.9"/>
    <n v="4.7"/>
    <n v="5.8"/>
    <n v="6.2"/>
    <n v="5.4"/>
    <n v="5.7"/>
    <n v="5.4"/>
    <n v="5.5"/>
    <n v="5.4"/>
    <n v="5.7"/>
    <n v="6.2"/>
    <n v="6"/>
    <n v="6.4"/>
    <n v="8.6"/>
    <n v="13.8"/>
    <n v="23.1"/>
    <m/>
    <m/>
    <m/>
    <m/>
    <m/>
    <m/>
    <m/>
    <m/>
    <m/>
    <m/>
    <m/>
    <m/>
    <m/>
    <m/>
    <m/>
    <m/>
    <m/>
  </r>
  <r>
    <x v="6"/>
    <x v="6"/>
    <x v="0"/>
    <x v="2"/>
    <x v="3"/>
    <x v="6"/>
    <x v="0"/>
    <x v="4"/>
    <x v="1"/>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1"/>
    <x v="0"/>
    <x v="0"/>
    <x v="1"/>
    <m/>
    <m/>
    <m/>
    <n v="3583"/>
    <n v="4195"/>
    <n v="3572"/>
    <n v="3439"/>
    <n v="4141"/>
    <n v="3082"/>
    <n v="4099"/>
    <n v="5155"/>
    <n v="7480"/>
    <n v="5479"/>
    <n v="4455"/>
    <n v="4461"/>
    <m/>
    <m/>
    <m/>
    <m/>
    <m/>
    <m/>
    <m/>
    <n v="11350"/>
    <n v="10662"/>
    <n v="16734"/>
    <n v="14395"/>
    <m/>
    <m/>
    <n v="53141"/>
    <m/>
    <m/>
    <m/>
    <m/>
    <m/>
    <m/>
    <m/>
    <m/>
    <m/>
    <m/>
    <m/>
    <m/>
    <m/>
    <n v="892"/>
    <n v="993"/>
    <n v="902"/>
    <n v="796"/>
    <n v="965"/>
    <n v="825"/>
    <n v="860"/>
    <n v="795"/>
    <n v="750"/>
    <n v="852"/>
    <n v="888"/>
    <n v="1013"/>
    <n v="819"/>
    <n v="909"/>
    <n v="826"/>
    <n v="874"/>
    <n v="830"/>
    <n v="763"/>
    <n v="898"/>
    <n v="911"/>
    <n v="799"/>
    <n v="770"/>
    <n v="885"/>
    <n v="773"/>
    <n v="792"/>
    <n v="632"/>
    <n v="807"/>
    <n v="855"/>
    <n v="887"/>
    <n v="837"/>
    <n v="713"/>
    <n v="986"/>
    <n v="1212"/>
    <n v="1615"/>
    <n v="1342"/>
    <n v="1615"/>
    <n v="1858"/>
    <n v="2261"/>
    <n v="1746"/>
    <n v="1458"/>
    <n v="1202"/>
    <n v="1150"/>
    <n v="948"/>
    <n v="721"/>
    <n v="1049"/>
    <n v="1139"/>
    <n v="1311"/>
    <n v="956"/>
    <n v="1099"/>
    <n v="1172"/>
    <n v="1169"/>
    <n v="1021"/>
    <m/>
    <m/>
    <m/>
    <m/>
    <m/>
    <m/>
    <m/>
    <m/>
    <m/>
    <m/>
    <m/>
    <m/>
    <m/>
    <m/>
    <m/>
    <m/>
    <m/>
    <m/>
    <m/>
    <m/>
    <m/>
    <m/>
    <m/>
    <m/>
    <m/>
    <m/>
    <m/>
    <m/>
    <m/>
    <m/>
    <m/>
    <m/>
    <m/>
    <m/>
    <m/>
    <m/>
    <m/>
    <m/>
    <m/>
    <m/>
    <m/>
    <m/>
  </r>
  <r>
    <x v="6"/>
    <x v="6"/>
    <x v="0"/>
    <x v="2"/>
    <x v="3"/>
    <x v="6"/>
    <x v="0"/>
    <x v="4"/>
    <x v="1"/>
    <x v="0"/>
    <x v="0"/>
    <x v="2"/>
    <m/>
    <m/>
    <m/>
    <n v="3695"/>
    <n v="4307"/>
    <n v="3684"/>
    <n v="3551"/>
    <n v="4253"/>
    <n v="3194"/>
    <n v="4211"/>
    <n v="5267"/>
    <n v="7592"/>
    <n v="5591"/>
    <n v="4567"/>
    <n v="4573"/>
    <m/>
    <m/>
    <m/>
    <m/>
    <m/>
    <m/>
    <m/>
    <n v="11686"/>
    <n v="10998"/>
    <n v="17070"/>
    <n v="14731"/>
    <m/>
    <m/>
    <n v="54485"/>
    <m/>
    <m/>
    <m/>
    <m/>
    <m/>
    <m/>
    <m/>
    <m/>
    <m/>
    <m/>
    <m/>
    <m/>
    <m/>
    <n v="892"/>
    <n v="993"/>
    <n v="902"/>
    <n v="908"/>
    <n v="965"/>
    <n v="825"/>
    <n v="860"/>
    <n v="795"/>
    <n v="862"/>
    <n v="852"/>
    <n v="888"/>
    <n v="1013"/>
    <n v="931"/>
    <n v="909"/>
    <n v="826"/>
    <n v="874"/>
    <n v="942"/>
    <n v="763"/>
    <n v="898"/>
    <n v="911"/>
    <n v="799"/>
    <n v="882"/>
    <n v="885"/>
    <n v="773"/>
    <n v="792"/>
    <n v="744"/>
    <n v="807"/>
    <n v="855"/>
    <n v="887"/>
    <n v="837"/>
    <n v="825"/>
    <n v="986"/>
    <n v="1212"/>
    <n v="1615"/>
    <n v="1454"/>
    <n v="1615"/>
    <n v="1858"/>
    <n v="2261"/>
    <n v="1858"/>
    <n v="1458"/>
    <n v="1202"/>
    <n v="1150"/>
    <n v="948"/>
    <n v="833"/>
    <n v="1049"/>
    <n v="1139"/>
    <n v="1311"/>
    <n v="1068"/>
    <n v="1099"/>
    <n v="1172"/>
    <n v="1169"/>
    <n v="1133"/>
    <m/>
    <m/>
    <m/>
    <m/>
    <m/>
    <m/>
    <m/>
    <m/>
    <m/>
    <m/>
    <m/>
    <m/>
    <m/>
    <m/>
    <m/>
    <m/>
    <m/>
    <m/>
    <m/>
    <m/>
    <m/>
    <m/>
    <m/>
    <m/>
    <m/>
    <m/>
    <m/>
    <m/>
    <m/>
    <m/>
    <m/>
    <m/>
    <m/>
    <m/>
    <m/>
    <m/>
    <m/>
    <m/>
    <m/>
    <m/>
    <m/>
    <m/>
  </r>
  <r>
    <x v="6"/>
    <x v="6"/>
    <x v="0"/>
    <x v="2"/>
    <x v="3"/>
    <x v="6"/>
    <x v="0"/>
    <x v="4"/>
    <x v="1"/>
    <x v="0"/>
    <x v="0"/>
    <x v="3"/>
    <m/>
    <m/>
    <m/>
    <n v="6772"/>
    <n v="6660"/>
    <n v="6549"/>
    <n v="6437"/>
    <n v="6326"/>
    <n v="6214"/>
    <n v="6104"/>
    <n v="5992"/>
    <n v="5880"/>
    <n v="5768"/>
    <n v="5657"/>
    <n v="5545"/>
    <n v="5545"/>
    <n v="5545"/>
    <m/>
    <m/>
    <m/>
    <m/>
    <m/>
    <n v="6549"/>
    <n v="6214"/>
    <n v="5880"/>
    <n v="5545"/>
    <n v="5545"/>
    <m/>
    <n v="5545"/>
    <m/>
    <m/>
    <m/>
    <m/>
    <m/>
    <m/>
    <m/>
    <m/>
    <m/>
    <m/>
    <m/>
    <m/>
    <m/>
    <n v="6885"/>
    <n v="6885"/>
    <n v="6884"/>
    <n v="6772"/>
    <n v="6772"/>
    <n v="6772"/>
    <n v="6772"/>
    <n v="6772"/>
    <n v="6660"/>
    <n v="6661"/>
    <n v="6661"/>
    <n v="6661"/>
    <n v="6549"/>
    <n v="6549"/>
    <n v="6549"/>
    <n v="6549"/>
    <n v="6437"/>
    <n v="6437"/>
    <n v="6437"/>
    <n v="6438"/>
    <n v="6437"/>
    <n v="6326"/>
    <n v="6326"/>
    <n v="6326"/>
    <n v="6325"/>
    <n v="6214"/>
    <n v="6214"/>
    <n v="6215"/>
    <n v="6215"/>
    <n v="6215"/>
    <n v="6104"/>
    <n v="6104"/>
    <n v="6104"/>
    <n v="6104"/>
    <n v="5992"/>
    <n v="5992"/>
    <n v="5992"/>
    <n v="5992"/>
    <n v="5880"/>
    <n v="5881"/>
    <n v="5881"/>
    <n v="5881"/>
    <n v="5880"/>
    <n v="5768"/>
    <n v="5769"/>
    <n v="5769"/>
    <n v="5769"/>
    <n v="5657"/>
    <n v="5657"/>
    <n v="5657"/>
    <n v="5657"/>
    <n v="5545"/>
    <n v="5545"/>
    <n v="5545"/>
    <n v="5545"/>
    <n v="5545"/>
    <n v="5545"/>
    <n v="5545"/>
    <n v="5545"/>
    <n v="5545"/>
    <n v="5545"/>
    <m/>
    <m/>
    <m/>
    <m/>
    <m/>
    <m/>
    <m/>
    <m/>
    <m/>
    <m/>
    <m/>
    <m/>
    <m/>
    <m/>
    <m/>
    <m/>
    <m/>
    <m/>
    <m/>
    <m/>
    <m/>
    <m/>
    <m/>
    <m/>
    <m/>
    <m/>
    <m/>
    <m/>
    <m/>
    <m/>
    <m/>
    <m/>
    <m/>
  </r>
  <r>
    <x v="6"/>
    <x v="6"/>
    <x v="0"/>
    <x v="2"/>
    <x v="3"/>
    <x v="6"/>
    <x v="0"/>
    <x v="4"/>
    <x v="1"/>
    <x v="0"/>
    <x v="0"/>
    <x v="4"/>
    <m/>
    <m/>
    <m/>
    <n v="7.9"/>
    <n v="7.3"/>
    <n v="7.6"/>
    <n v="7.6"/>
    <n v="7.9"/>
    <n v="7.4"/>
    <n v="4.4000000000000004"/>
    <n v="3.3"/>
    <n v="5.3"/>
    <n v="5.0999999999999996"/>
    <n v="6.2"/>
    <m/>
    <m/>
    <m/>
    <m/>
    <m/>
    <m/>
    <m/>
    <m/>
    <n v="7.6"/>
    <n v="7.4"/>
    <n v="5.3"/>
    <m/>
    <m/>
    <m/>
    <m/>
    <m/>
    <m/>
    <m/>
    <m/>
    <m/>
    <m/>
    <m/>
    <m/>
    <m/>
    <m/>
    <m/>
    <m/>
    <m/>
    <n v="7.5"/>
    <n v="7.7"/>
    <n v="7.9"/>
    <n v="7.9"/>
    <n v="8.1"/>
    <n v="8"/>
    <n v="7.7"/>
    <n v="7.4"/>
    <n v="7.3"/>
    <n v="7.3"/>
    <n v="7.3"/>
    <n v="7.4"/>
    <n v="7.6"/>
    <n v="7.6"/>
    <n v="7.5"/>
    <n v="7.6"/>
    <n v="7.6"/>
    <n v="7.4"/>
    <n v="7.6"/>
    <n v="7.8"/>
    <n v="7.9"/>
    <n v="7.9"/>
    <n v="8"/>
    <n v="7.7"/>
    <n v="7.7"/>
    <n v="7.4"/>
    <n v="7.1"/>
    <n v="6.5"/>
    <n v="5.7"/>
    <n v="5.0999999999999996"/>
    <n v="4.4000000000000004"/>
    <n v="3.9"/>
    <n v="3.5"/>
    <n v="3.4"/>
    <n v="3.3"/>
    <n v="3.5"/>
    <n v="3.8"/>
    <n v="4.5"/>
    <n v="5.3"/>
    <n v="5.7"/>
    <n v="5.7"/>
    <n v="5.6"/>
    <n v="5.4"/>
    <n v="5.0999999999999996"/>
    <n v="5"/>
    <n v="5"/>
    <n v="5.0999999999999996"/>
    <n v="6.2"/>
    <n v="8.1"/>
    <n v="12.3"/>
    <n v="25"/>
    <m/>
    <m/>
    <m/>
    <m/>
    <m/>
    <m/>
    <m/>
    <m/>
    <m/>
    <m/>
    <m/>
    <m/>
    <m/>
    <m/>
    <m/>
    <m/>
    <m/>
    <m/>
    <m/>
    <m/>
    <m/>
    <m/>
    <m/>
    <m/>
    <m/>
    <m/>
    <m/>
    <m/>
    <m/>
    <m/>
    <m/>
    <m/>
    <m/>
    <m/>
    <m/>
    <m/>
    <m/>
    <m/>
    <m/>
    <m/>
    <m/>
    <m/>
    <m/>
  </r>
  <r>
    <x v="6"/>
    <x v="6"/>
    <x v="0"/>
    <x v="2"/>
    <x v="3"/>
    <x v="6"/>
    <x v="0"/>
    <x v="4"/>
    <x v="1"/>
    <x v="0"/>
    <x v="1"/>
    <x v="5"/>
    <n v="1066"/>
    <n v="3526"/>
    <n v="4172"/>
    <n v="5736"/>
    <n v="600"/>
    <n v="3930"/>
    <n v="3402"/>
    <n v="3851"/>
    <n v="3508"/>
    <n v="4583"/>
    <n v="4550"/>
    <n v="4697"/>
    <n v="5479"/>
    <n v="4455"/>
    <m/>
    <m/>
    <m/>
    <m/>
    <m/>
    <m/>
    <m/>
    <n v="8764"/>
    <n v="10266"/>
    <n v="10761"/>
    <n v="13830"/>
    <n v="9934"/>
    <m/>
    <m/>
    <n v="44791"/>
    <n v="200"/>
    <m/>
    <n v="225"/>
    <n v="641"/>
    <n v="794"/>
    <n v="1142"/>
    <n v="504"/>
    <n v="533"/>
    <n v="553"/>
    <n v="1593"/>
    <n v="1785"/>
    <m/>
    <n v="794"/>
    <n v="236"/>
    <m/>
    <n v="4000"/>
    <n v="1500"/>
    <n v="600"/>
    <m/>
    <m/>
    <m/>
    <m/>
    <n v="1842"/>
    <m/>
    <n v="1222"/>
    <n v="866"/>
    <n v="700"/>
    <n v="643"/>
    <n v="1132"/>
    <n v="927"/>
    <n v="912"/>
    <n v="957"/>
    <n v="650"/>
    <n v="485"/>
    <n v="847"/>
    <n v="1292"/>
    <n v="438"/>
    <n v="870"/>
    <n v="908"/>
    <n v="334"/>
    <n v="1145"/>
    <n v="1000"/>
    <n v="1054"/>
    <n v="1050"/>
    <n v="1055"/>
    <n v="493"/>
    <n v="1452"/>
    <n v="1550"/>
    <n v="1615"/>
    <n v="1858"/>
    <n v="729"/>
    <n v="495"/>
    <n v="548"/>
    <n v="803"/>
    <n v="1150"/>
    <n v="2257"/>
    <n v="721"/>
    <n v="1049"/>
    <n v="1139"/>
    <n v="1311"/>
    <n v="956"/>
    <m/>
    <m/>
    <m/>
    <m/>
    <m/>
    <m/>
    <m/>
    <m/>
    <m/>
    <m/>
    <m/>
    <m/>
    <m/>
    <m/>
    <m/>
    <m/>
    <m/>
    <m/>
    <m/>
    <m/>
    <m/>
    <m/>
    <m/>
    <m/>
    <m/>
    <m/>
    <m/>
    <m/>
    <m/>
    <m/>
    <m/>
    <m/>
    <m/>
    <m/>
    <m/>
    <m/>
    <m/>
    <m/>
    <m/>
    <m/>
    <m/>
    <m/>
    <m/>
    <m/>
    <m/>
    <m/>
  </r>
  <r>
    <x v="6"/>
    <x v="6"/>
    <x v="0"/>
    <x v="2"/>
    <x v="3"/>
    <x v="6"/>
    <x v="0"/>
    <x v="4"/>
    <x v="1"/>
    <x v="0"/>
    <x v="1"/>
    <x v="1"/>
    <n v="1066"/>
    <n v="3526"/>
    <n v="4408"/>
    <n v="5500"/>
    <n v="600"/>
    <n v="3930"/>
    <n v="3402"/>
    <n v="4087"/>
    <n v="3508"/>
    <n v="4583"/>
    <n v="4550"/>
    <n v="4697"/>
    <n v="4200"/>
    <n v="3366"/>
    <n v="2980"/>
    <n v="3281"/>
    <n v="2468"/>
    <m/>
    <m/>
    <m/>
    <m/>
    <n v="9000"/>
    <n v="10030"/>
    <n v="10997"/>
    <n v="13830"/>
    <n v="10546"/>
    <n v="5749"/>
    <m/>
    <n v="45403"/>
    <n v="200"/>
    <m/>
    <n v="225"/>
    <n v="641"/>
    <n v="794"/>
    <n v="1142"/>
    <n v="504"/>
    <n v="533"/>
    <n v="553"/>
    <n v="1593"/>
    <n v="1785"/>
    <m/>
    <n v="1030"/>
    <m/>
    <m/>
    <n v="4000"/>
    <n v="1500"/>
    <n v="600"/>
    <m/>
    <m/>
    <m/>
    <m/>
    <n v="1842"/>
    <m/>
    <n v="1222"/>
    <n v="866"/>
    <n v="700"/>
    <n v="643"/>
    <n v="1132"/>
    <n v="927"/>
    <n v="912"/>
    <n v="957"/>
    <n v="650"/>
    <n v="721"/>
    <n v="847"/>
    <n v="1292"/>
    <n v="438"/>
    <n v="870"/>
    <n v="908"/>
    <n v="334"/>
    <n v="1145"/>
    <n v="1000"/>
    <n v="1054"/>
    <n v="1050"/>
    <n v="1055"/>
    <n v="493"/>
    <n v="1452"/>
    <n v="1550"/>
    <n v="1615"/>
    <n v="1858"/>
    <n v="729"/>
    <n v="495"/>
    <n v="548"/>
    <n v="803"/>
    <n v="1150"/>
    <n v="839"/>
    <n v="860"/>
    <n v="836"/>
    <n v="882"/>
    <n v="854"/>
    <n v="794"/>
    <n v="813"/>
    <n v="760"/>
    <n v="705"/>
    <n v="702"/>
    <n v="881"/>
    <n v="787"/>
    <n v="821"/>
    <n v="792"/>
    <n v="800"/>
    <n v="881"/>
    <n v="787"/>
    <m/>
    <m/>
    <m/>
    <m/>
    <m/>
    <m/>
    <m/>
    <m/>
    <m/>
    <m/>
    <m/>
    <m/>
    <m/>
    <m/>
    <m/>
    <m/>
    <m/>
    <m/>
    <m/>
    <m/>
    <m/>
    <m/>
    <m/>
    <m/>
    <m/>
    <m/>
    <m/>
    <m/>
    <m/>
    <m/>
    <m/>
    <m/>
    <m/>
    <m/>
    <m/>
  </r>
  <r>
    <x v="6"/>
    <x v="6"/>
    <x v="0"/>
    <x v="2"/>
    <x v="3"/>
    <x v="6"/>
    <x v="0"/>
    <x v="4"/>
    <x v="1"/>
    <x v="0"/>
    <x v="1"/>
    <x v="2"/>
    <n v="4933"/>
    <n v="5635"/>
    <n v="3686"/>
    <n v="3383"/>
    <n v="4264"/>
    <n v="3711"/>
    <n v="3988"/>
    <n v="4390"/>
    <n v="3391"/>
    <n v="4020"/>
    <n v="4083"/>
    <n v="5725"/>
    <n v="4907"/>
    <n v="3695"/>
    <n v="3116"/>
    <n v="3091"/>
    <n v="2359"/>
    <m/>
    <m/>
    <m/>
    <m/>
    <n v="14254"/>
    <n v="11358"/>
    <n v="11769"/>
    <n v="13828"/>
    <n v="11718"/>
    <n v="5450"/>
    <m/>
    <n v="48673"/>
    <n v="1298"/>
    <n v="1271"/>
    <n v="1254"/>
    <n v="1110"/>
    <n v="1187"/>
    <n v="1071"/>
    <n v="1039"/>
    <n v="1171"/>
    <n v="1167"/>
    <n v="964"/>
    <n v="943"/>
    <n v="977"/>
    <n v="802"/>
    <n v="965"/>
    <n v="853"/>
    <n v="764"/>
    <n v="801"/>
    <n v="806"/>
    <n v="923"/>
    <n v="798"/>
    <n v="873"/>
    <n v="864"/>
    <n v="912"/>
    <n v="950"/>
    <n v="887"/>
    <n v="962"/>
    <n v="1073"/>
    <n v="973"/>
    <n v="997"/>
    <n v="945"/>
    <n v="1031"/>
    <n v="871"/>
    <n v="896"/>
    <n v="742"/>
    <n v="850"/>
    <n v="844"/>
    <n v="825"/>
    <n v="869"/>
    <n v="853"/>
    <n v="858"/>
    <n v="800"/>
    <n v="751"/>
    <n v="763"/>
    <n v="848"/>
    <n v="845"/>
    <n v="852"/>
    <n v="955"/>
    <n v="1431"/>
    <n v="1163"/>
    <n v="1292"/>
    <n v="1707"/>
    <n v="1563"/>
    <n v="1182"/>
    <n v="950"/>
    <n v="955"/>
    <n v="900"/>
    <n v="920"/>
    <n v="950"/>
    <n v="900"/>
    <n v="900"/>
    <n v="945"/>
    <n v="900"/>
    <n v="669"/>
    <n v="779"/>
    <n v="768"/>
    <n v="732"/>
    <n v="768"/>
    <n v="791"/>
    <n v="800"/>
    <n v="768"/>
    <n v="791"/>
    <n v="800"/>
    <m/>
    <m/>
    <m/>
    <m/>
    <m/>
    <m/>
    <m/>
    <m/>
    <m/>
    <m/>
    <m/>
    <m/>
    <m/>
    <m/>
    <m/>
    <m/>
    <m/>
    <m/>
    <m/>
    <m/>
    <m/>
    <m/>
    <m/>
    <m/>
    <m/>
    <m/>
    <m/>
    <m/>
    <m/>
    <m/>
    <m/>
    <m/>
    <m/>
    <m/>
    <m/>
  </r>
  <r>
    <x v="6"/>
    <x v="6"/>
    <x v="0"/>
    <x v="2"/>
    <x v="3"/>
    <x v="6"/>
    <x v="0"/>
    <x v="4"/>
    <x v="1"/>
    <x v="0"/>
    <x v="1"/>
    <x v="3"/>
    <n v="6046"/>
    <n v="4328"/>
    <n v="5022"/>
    <n v="7657"/>
    <n v="4309"/>
    <n v="4801"/>
    <n v="4499"/>
    <n v="4550"/>
    <n v="4553"/>
    <n v="4905"/>
    <n v="5856"/>
    <n v="4671"/>
    <n v="4094"/>
    <n v="3765"/>
    <n v="3629"/>
    <n v="3819"/>
    <n v="3928"/>
    <n v="3928"/>
    <n v="3928"/>
    <n v="3928"/>
    <n v="3928"/>
    <n v="5022"/>
    <n v="4801"/>
    <n v="4553"/>
    <n v="4671"/>
    <n v="3629"/>
    <n v="3928"/>
    <n v="3928"/>
    <n v="3629"/>
    <n v="8404"/>
    <n v="7363"/>
    <n v="6378"/>
    <n v="6046"/>
    <n v="5790"/>
    <n v="5567"/>
    <n v="5479"/>
    <n v="4947"/>
    <n v="4328"/>
    <n v="5095"/>
    <n v="5995"/>
    <n v="5084"/>
    <n v="5022"/>
    <n v="4393"/>
    <n v="3619"/>
    <n v="6905"/>
    <n v="7657"/>
    <n v="7414"/>
    <n v="6635"/>
    <n v="5890"/>
    <n v="5091"/>
    <n v="4309"/>
    <n v="4799"/>
    <n v="4404"/>
    <n v="4673"/>
    <n v="4801"/>
    <n v="4324"/>
    <n v="4189"/>
    <n v="4168"/>
    <n v="4499"/>
    <n v="4433"/>
    <n v="4587"/>
    <n v="4462"/>
    <n v="4489"/>
    <n v="4550"/>
    <n v="4871"/>
    <n v="4473"/>
    <n v="4435"/>
    <n v="4553"/>
    <n v="4108"/>
    <n v="4520"/>
    <n v="4584"/>
    <n v="4878"/>
    <n v="4905"/>
    <n v="5043"/>
    <n v="5030"/>
    <n v="4983"/>
    <n v="5856"/>
    <n v="6121"/>
    <n v="6029"/>
    <n v="5522"/>
    <n v="4671"/>
    <n v="4167"/>
    <n v="4020"/>
    <n v="4215"/>
    <n v="4154"/>
    <n v="4094"/>
    <n v="3980"/>
    <n v="3962"/>
    <n v="3916"/>
    <n v="3765"/>
    <n v="3678"/>
    <n v="3769"/>
    <n v="3695"/>
    <n v="3629"/>
    <n v="3778"/>
    <n v="3797"/>
    <n v="3827"/>
    <n v="3819"/>
    <n v="3851"/>
    <n v="3941"/>
    <n v="3928"/>
    <n v="3928"/>
    <n v="3928"/>
    <n v="3928"/>
    <n v="3928"/>
    <n v="3928"/>
    <n v="3928"/>
    <n v="3928"/>
    <n v="3928"/>
    <n v="3928"/>
    <n v="3928"/>
    <n v="3928"/>
    <n v="3928"/>
    <n v="3928"/>
    <n v="3928"/>
    <n v="3928"/>
    <n v="3928"/>
    <n v="3928"/>
    <n v="3928"/>
    <n v="3928"/>
    <m/>
    <m/>
    <m/>
    <m/>
    <m/>
    <m/>
    <m/>
    <m/>
    <m/>
    <m/>
    <m/>
    <m/>
    <m/>
    <m/>
    <m/>
    <m/>
  </r>
  <r>
    <x v="6"/>
    <x v="6"/>
    <x v="0"/>
    <x v="2"/>
    <x v="3"/>
    <x v="6"/>
    <x v="0"/>
    <x v="4"/>
    <x v="1"/>
    <x v="0"/>
    <x v="1"/>
    <x v="4"/>
    <n v="5.4"/>
    <n v="4.7"/>
    <n v="6"/>
    <n v="9"/>
    <n v="4.5"/>
    <n v="4.8"/>
    <n v="5.0999999999999996"/>
    <n v="5.4"/>
    <n v="5.7"/>
    <n v="4.7"/>
    <n v="4.2"/>
    <n v="4.8"/>
    <n v="4.5"/>
    <n v="4.9000000000000004"/>
    <n v="4.7"/>
    <n v="8.1"/>
    <m/>
    <m/>
    <m/>
    <m/>
    <m/>
    <n v="6"/>
    <n v="4.8"/>
    <n v="5.7"/>
    <n v="4.8"/>
    <n v="4.7"/>
    <m/>
    <m/>
    <n v="4.7"/>
    <n v="7.1"/>
    <n v="6.5"/>
    <n v="5.7"/>
    <n v="5.4"/>
    <n v="5.3"/>
    <n v="5.3"/>
    <n v="5.2"/>
    <n v="5.0999999999999996"/>
    <n v="4.7"/>
    <n v="5.6"/>
    <n v="6.9"/>
    <n v="6.1"/>
    <n v="6"/>
    <n v="5.3"/>
    <n v="4.4000000000000004"/>
    <n v="8.1999999999999993"/>
    <n v="9"/>
    <n v="8.5"/>
    <n v="7.5"/>
    <n v="6.6"/>
    <n v="5.6"/>
    <n v="4.5"/>
    <n v="5"/>
    <n v="4.5"/>
    <n v="4.7"/>
    <n v="4.8"/>
    <n v="4.5"/>
    <n v="4.4000000000000004"/>
    <n v="4.5999999999999996"/>
    <n v="5.0999999999999996"/>
    <n v="5.3"/>
    <n v="5.5"/>
    <n v="5.4"/>
    <n v="5.3"/>
    <n v="5.4"/>
    <n v="5.8"/>
    <n v="5.4"/>
    <n v="5.5"/>
    <n v="5.7"/>
    <n v="5.0999999999999996"/>
    <n v="5.6"/>
    <n v="5.4"/>
    <n v="4.9000000000000004"/>
    <n v="4.7"/>
    <n v="4.4000000000000004"/>
    <n v="3.8"/>
    <n v="3.5"/>
    <n v="4.2"/>
    <n v="4.5999999999999996"/>
    <n v="4.7"/>
    <n v="5"/>
    <n v="4.8"/>
    <n v="4.5"/>
    <n v="4.3"/>
    <n v="4.5999999999999996"/>
    <n v="4.5"/>
    <n v="4.5"/>
    <n v="4.5999999999999996"/>
    <n v="4.7"/>
    <n v="4.8"/>
    <n v="4.9000000000000004"/>
    <n v="4.9000000000000004"/>
    <n v="4.9000000000000004"/>
    <n v="4.8"/>
    <n v="4.7"/>
    <n v="4.8"/>
    <n v="4.8"/>
    <n v="6.1"/>
    <n v="8.1"/>
    <n v="12.1"/>
    <n v="24.6"/>
    <m/>
    <m/>
    <m/>
    <m/>
    <m/>
    <m/>
    <m/>
    <m/>
    <m/>
    <m/>
    <m/>
    <m/>
    <m/>
    <m/>
    <m/>
    <m/>
    <m/>
    <m/>
    <m/>
    <m/>
    <m/>
    <m/>
    <m/>
    <m/>
    <m/>
    <m/>
    <m/>
    <m/>
    <m/>
    <m/>
    <m/>
    <m/>
    <m/>
    <m/>
    <m/>
    <m/>
  </r>
  <r>
    <x v="6"/>
    <x v="6"/>
    <x v="0"/>
    <x v="2"/>
    <x v="3"/>
    <x v="6"/>
    <x v="0"/>
    <x v="4"/>
    <x v="1"/>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1"/>
    <x v="0"/>
    <x v="2"/>
    <x v="1"/>
    <n v="1066"/>
    <n v="3526"/>
    <n v="4408"/>
    <n v="5500"/>
    <n v="600"/>
    <n v="3930"/>
    <n v="3402"/>
    <n v="4087"/>
    <n v="3508"/>
    <n v="4583"/>
    <n v="4342"/>
    <n v="4789"/>
    <n v="5479"/>
    <n v="4455"/>
    <n v="4461"/>
    <m/>
    <m/>
    <m/>
    <m/>
    <m/>
    <n v="1933"/>
    <n v="9000"/>
    <n v="10030"/>
    <n v="10997"/>
    <n v="13714"/>
    <n v="14395"/>
    <m/>
    <n v="1933"/>
    <n v="49136"/>
    <n v="200"/>
    <m/>
    <n v="225"/>
    <n v="641"/>
    <n v="794"/>
    <n v="1142"/>
    <n v="504"/>
    <n v="533"/>
    <n v="553"/>
    <n v="1593"/>
    <n v="1785"/>
    <m/>
    <n v="1030"/>
    <m/>
    <m/>
    <n v="4000"/>
    <n v="1500"/>
    <n v="600"/>
    <m/>
    <m/>
    <m/>
    <m/>
    <n v="1842"/>
    <m/>
    <n v="1222"/>
    <n v="866"/>
    <n v="700"/>
    <n v="643"/>
    <n v="1132"/>
    <n v="927"/>
    <n v="912"/>
    <n v="957"/>
    <n v="650"/>
    <n v="721"/>
    <n v="847"/>
    <n v="1292"/>
    <n v="438"/>
    <n v="870"/>
    <n v="908"/>
    <n v="334"/>
    <n v="1145"/>
    <n v="1000"/>
    <n v="1054"/>
    <n v="1050"/>
    <n v="1055"/>
    <n v="493"/>
    <n v="1452"/>
    <n v="1342"/>
    <n v="1615"/>
    <n v="1858"/>
    <n v="729"/>
    <n v="587"/>
    <n v="1458"/>
    <n v="1202"/>
    <n v="1150"/>
    <n v="948"/>
    <n v="721"/>
    <n v="1049"/>
    <n v="1139"/>
    <n v="1311"/>
    <n v="956"/>
    <n v="1099"/>
    <n v="1172"/>
    <n v="1169"/>
    <n v="1021"/>
    <m/>
    <m/>
    <m/>
    <m/>
    <m/>
    <m/>
    <m/>
    <m/>
    <m/>
    <m/>
    <m/>
    <m/>
    <m/>
    <m/>
    <m/>
    <m/>
    <m/>
    <m/>
    <m/>
    <m/>
    <m/>
    <m/>
    <m/>
    <n v="660"/>
    <n v="695"/>
    <n v="578"/>
    <m/>
    <m/>
    <m/>
    <m/>
    <m/>
    <m/>
    <m/>
    <m/>
    <m/>
    <m/>
    <m/>
    <m/>
    <m/>
    <m/>
    <m/>
    <m/>
  </r>
  <r>
    <x v="6"/>
    <x v="6"/>
    <x v="0"/>
    <x v="2"/>
    <x v="3"/>
    <x v="6"/>
    <x v="0"/>
    <x v="4"/>
    <x v="1"/>
    <x v="0"/>
    <x v="2"/>
    <x v="2"/>
    <n v="4933"/>
    <n v="5635"/>
    <n v="3686"/>
    <n v="3383"/>
    <n v="4264"/>
    <n v="3711"/>
    <n v="3988"/>
    <n v="4390"/>
    <n v="3391"/>
    <n v="4020"/>
    <n v="3809"/>
    <n v="5716"/>
    <n v="5112"/>
    <n v="3634"/>
    <n v="3075"/>
    <n v="2706"/>
    <n v="3410"/>
    <n v="2970"/>
    <n v="3190"/>
    <n v="3513"/>
    <n v="2608"/>
    <n v="14254"/>
    <n v="11358"/>
    <n v="11769"/>
    <n v="13545"/>
    <n v="11821"/>
    <n v="9086"/>
    <n v="9311"/>
    <n v="48493"/>
    <n v="1298"/>
    <n v="1271"/>
    <n v="1254"/>
    <n v="1110"/>
    <n v="1187"/>
    <n v="1071"/>
    <n v="1039"/>
    <n v="1171"/>
    <n v="1167"/>
    <n v="964"/>
    <n v="943"/>
    <n v="977"/>
    <n v="802"/>
    <n v="965"/>
    <n v="853"/>
    <n v="764"/>
    <n v="801"/>
    <n v="806"/>
    <n v="923"/>
    <n v="798"/>
    <n v="873"/>
    <n v="864"/>
    <n v="912"/>
    <n v="950"/>
    <n v="887"/>
    <n v="962"/>
    <n v="1073"/>
    <n v="973"/>
    <n v="997"/>
    <n v="945"/>
    <n v="1031"/>
    <n v="871"/>
    <n v="896"/>
    <n v="742"/>
    <n v="850"/>
    <n v="844"/>
    <n v="825"/>
    <n v="869"/>
    <n v="853"/>
    <n v="858"/>
    <n v="800"/>
    <n v="751"/>
    <n v="763"/>
    <n v="848"/>
    <n v="845"/>
    <n v="852"/>
    <n v="955"/>
    <n v="1157"/>
    <n v="1252"/>
    <n v="1416"/>
    <n v="1817"/>
    <n v="1231"/>
    <n v="1190"/>
    <n v="1004"/>
    <n v="1067"/>
    <n v="935"/>
    <n v="916"/>
    <n v="816"/>
    <n v="850"/>
    <n v="960"/>
    <n v="1008"/>
    <n v="806"/>
    <n v="816"/>
    <n v="858"/>
    <n v="595"/>
    <n v="772"/>
    <n v="682"/>
    <n v="611"/>
    <n v="641"/>
    <n v="645"/>
    <n v="738"/>
    <n v="638"/>
    <n v="698"/>
    <n v="691"/>
    <n v="730"/>
    <n v="760"/>
    <n v="710"/>
    <n v="770"/>
    <n v="858"/>
    <n v="778"/>
    <n v="798"/>
    <n v="756"/>
    <n v="825"/>
    <n v="697"/>
    <n v="717"/>
    <n v="594"/>
    <n v="680"/>
    <n v="675"/>
    <n v="660"/>
    <n v="695"/>
    <n v="578"/>
    <m/>
    <m/>
    <m/>
    <m/>
    <m/>
    <m/>
    <m/>
    <m/>
    <m/>
    <m/>
    <m/>
    <m/>
    <m/>
    <m/>
    <m/>
    <m/>
  </r>
  <r>
    <x v="6"/>
    <x v="6"/>
    <x v="0"/>
    <x v="2"/>
    <x v="3"/>
    <x v="6"/>
    <x v="0"/>
    <x v="4"/>
    <x v="1"/>
    <x v="0"/>
    <x v="2"/>
    <x v="3"/>
    <m/>
    <n v="4292"/>
    <n v="5022"/>
    <n v="7657"/>
    <n v="4306"/>
    <m/>
    <n v="4229"/>
    <n v="4619"/>
    <n v="5190"/>
    <m/>
    <n v="5168"/>
    <n v="4241"/>
    <n v="4608"/>
    <n v="5429"/>
    <n v="6815"/>
    <n v="17549"/>
    <n v="14137"/>
    <n v="11169"/>
    <n v="7978"/>
    <n v="4466"/>
    <n v="3791"/>
    <n v="5022"/>
    <m/>
    <n v="5190"/>
    <n v="4241"/>
    <n v="6815"/>
    <n v="11169"/>
    <n v="3791"/>
    <n v="6815"/>
    <m/>
    <m/>
    <m/>
    <m/>
    <n v="5790"/>
    <n v="5567"/>
    <n v="5479"/>
    <n v="4947"/>
    <n v="4292"/>
    <n v="5095"/>
    <n v="5995"/>
    <n v="5084"/>
    <n v="5022"/>
    <n v="4393"/>
    <n v="3619"/>
    <n v="6905"/>
    <n v="7657"/>
    <n v="7414"/>
    <n v="6635"/>
    <n v="5890"/>
    <n v="5091"/>
    <n v="4306"/>
    <m/>
    <m/>
    <m/>
    <m/>
    <n v="4324"/>
    <n v="4189"/>
    <n v="4168"/>
    <n v="4229"/>
    <n v="4433"/>
    <n v="4587"/>
    <n v="4462"/>
    <n v="4489"/>
    <n v="4619"/>
    <n v="4871"/>
    <n v="4473"/>
    <n v="4880"/>
    <n v="5190"/>
    <n v="4108"/>
    <n v="4520"/>
    <n v="4584"/>
    <n v="5669"/>
    <m/>
    <n v="5043"/>
    <n v="5030"/>
    <n v="4983"/>
    <n v="5168"/>
    <n v="5531"/>
    <n v="5973"/>
    <n v="4885"/>
    <n v="4241"/>
    <n v="4509"/>
    <n v="4707"/>
    <n v="4790"/>
    <n v="4803"/>
    <n v="4608"/>
    <n v="4841"/>
    <n v="5130"/>
    <n v="5481"/>
    <n v="5429"/>
    <n v="5722"/>
    <n v="6078"/>
    <n v="6389"/>
    <n v="6815"/>
    <n v="19483"/>
    <n v="18801"/>
    <n v="18189"/>
    <n v="17549"/>
    <n v="16904"/>
    <n v="16165"/>
    <n v="15527"/>
    <n v="14829"/>
    <n v="14137"/>
    <n v="13408"/>
    <n v="12648"/>
    <n v="11938"/>
    <n v="11169"/>
    <n v="10310"/>
    <n v="9532"/>
    <n v="8734"/>
    <n v="7978"/>
    <n v="7153"/>
    <n v="6457"/>
    <n v="5740"/>
    <n v="5146"/>
    <n v="4466"/>
    <n v="3791"/>
    <n v="3791"/>
    <n v="3791"/>
    <n v="3791"/>
    <m/>
    <m/>
    <m/>
    <m/>
    <m/>
    <m/>
    <m/>
    <m/>
    <m/>
    <m/>
    <m/>
    <m/>
    <m/>
    <m/>
    <m/>
    <m/>
  </r>
  <r>
    <x v="6"/>
    <x v="6"/>
    <x v="0"/>
    <x v="2"/>
    <x v="3"/>
    <x v="6"/>
    <x v="0"/>
    <x v="4"/>
    <x v="1"/>
    <x v="0"/>
    <x v="2"/>
    <x v="4"/>
    <m/>
    <n v="4.5999999999999996"/>
    <n v="6"/>
    <n v="9"/>
    <n v="4.5"/>
    <m/>
    <n v="4.8"/>
    <n v="5.4"/>
    <n v="6.5"/>
    <m/>
    <n v="3.7"/>
    <n v="4.0999999999999996"/>
    <n v="5.2"/>
    <n v="7.1"/>
    <n v="10.199999999999999"/>
    <n v="25.7"/>
    <n v="18.5"/>
    <n v="13.9"/>
    <n v="11.4"/>
    <n v="8.6"/>
    <m/>
    <n v="6"/>
    <m/>
    <n v="6.5"/>
    <n v="4.0999999999999996"/>
    <n v="10.199999999999999"/>
    <n v="13.9"/>
    <m/>
    <n v="10.199999999999999"/>
    <m/>
    <m/>
    <m/>
    <m/>
    <n v="5.3"/>
    <n v="5.3"/>
    <n v="5.2"/>
    <n v="5.0999999999999996"/>
    <n v="4.5999999999999996"/>
    <n v="5.6"/>
    <n v="6.9"/>
    <n v="6.1"/>
    <n v="6"/>
    <n v="5.3"/>
    <n v="4.4000000000000004"/>
    <n v="8.1999999999999993"/>
    <n v="9"/>
    <n v="8.5"/>
    <n v="7.5"/>
    <n v="6.6"/>
    <n v="5.6"/>
    <n v="4.5"/>
    <m/>
    <m/>
    <m/>
    <m/>
    <n v="4.5"/>
    <n v="4.4000000000000004"/>
    <n v="4.5999999999999996"/>
    <n v="4.8"/>
    <n v="5.3"/>
    <n v="5.5"/>
    <n v="5.4"/>
    <n v="5.3"/>
    <n v="5.4"/>
    <n v="5.8"/>
    <n v="5.4"/>
    <n v="6.1"/>
    <n v="6.5"/>
    <n v="5.0999999999999996"/>
    <n v="5.6"/>
    <n v="5.4"/>
    <n v="6.1"/>
    <m/>
    <n v="4.5"/>
    <n v="3.8"/>
    <n v="3.6"/>
    <n v="3.7"/>
    <n v="4.2"/>
    <n v="4.7"/>
    <n v="4.5"/>
    <n v="4.0999999999999996"/>
    <n v="4.8"/>
    <n v="5.0999999999999996"/>
    <n v="5.3"/>
    <n v="5.3"/>
    <n v="5.2"/>
    <n v="5.5"/>
    <n v="5.8"/>
    <n v="6.7"/>
    <n v="7.1"/>
    <n v="7.7"/>
    <n v="8.6"/>
    <n v="9.6999999999999993"/>
    <n v="10.199999999999999"/>
    <n v="29.4"/>
    <n v="28.7"/>
    <n v="27.1"/>
    <n v="25.7"/>
    <n v="24.2"/>
    <n v="23"/>
    <n v="21.6"/>
    <n v="20.3"/>
    <n v="18.5"/>
    <n v="17.3"/>
    <n v="16.2"/>
    <n v="15.1"/>
    <n v="13.9"/>
    <n v="13.4"/>
    <n v="12.6"/>
    <n v="12.2"/>
    <n v="11.4"/>
    <n v="10.6"/>
    <n v="9.6999999999999993"/>
    <n v="8.6999999999999993"/>
    <n v="7.8"/>
    <n v="8.6"/>
    <n v="9.8000000000000007"/>
    <n v="14.9"/>
    <n v="32.799999999999997"/>
    <m/>
    <m/>
    <m/>
    <m/>
    <m/>
    <m/>
    <m/>
    <m/>
    <m/>
    <m/>
    <m/>
    <m/>
    <m/>
    <m/>
    <m/>
    <m/>
    <m/>
  </r>
  <r>
    <x v="6"/>
    <x v="6"/>
    <x v="0"/>
    <x v="2"/>
    <x v="3"/>
    <x v="6"/>
    <x v="0"/>
    <x v="4"/>
    <x v="1"/>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1"/>
    <x v="0"/>
    <x v="3"/>
    <x v="1"/>
    <n v="1066"/>
    <n v="3526"/>
    <n v="4408"/>
    <n v="5500"/>
    <n v="600"/>
    <n v="3930"/>
    <n v="3402"/>
    <n v="4087"/>
    <n v="3508"/>
    <n v="4583"/>
    <n v="4550"/>
    <n v="4697"/>
    <n v="4061"/>
    <n v="4455"/>
    <n v="2271"/>
    <n v="3600"/>
    <n v="4500"/>
    <n v="3600"/>
    <n v="3600"/>
    <n v="4500"/>
    <n v="3600"/>
    <n v="9000"/>
    <n v="10030"/>
    <n v="10997"/>
    <n v="13830"/>
    <n v="10787"/>
    <n v="11700"/>
    <n v="11700"/>
    <n v="45644"/>
    <n v="200"/>
    <m/>
    <n v="225"/>
    <n v="641"/>
    <n v="794"/>
    <n v="1142"/>
    <n v="504"/>
    <n v="533"/>
    <n v="553"/>
    <n v="1593"/>
    <n v="1785"/>
    <m/>
    <n v="1030"/>
    <m/>
    <m/>
    <n v="4000"/>
    <n v="1500"/>
    <n v="600"/>
    <m/>
    <m/>
    <m/>
    <m/>
    <n v="1842"/>
    <m/>
    <n v="1222"/>
    <n v="866"/>
    <n v="700"/>
    <n v="643"/>
    <n v="1132"/>
    <n v="927"/>
    <n v="912"/>
    <n v="957"/>
    <n v="650"/>
    <n v="721"/>
    <n v="847"/>
    <n v="1292"/>
    <n v="438"/>
    <n v="870"/>
    <n v="908"/>
    <n v="334"/>
    <n v="1145"/>
    <n v="1000"/>
    <n v="1054"/>
    <n v="1050"/>
    <n v="1055"/>
    <n v="493"/>
    <n v="1452"/>
    <n v="1550"/>
    <n v="1615"/>
    <n v="1858"/>
    <n v="729"/>
    <n v="495"/>
    <n v="548"/>
    <n v="803"/>
    <n v="1011"/>
    <n v="839"/>
    <n v="860"/>
    <n v="1049"/>
    <n v="1139"/>
    <n v="1311"/>
    <n v="956"/>
    <n v="1099"/>
    <n v="1172"/>
    <n v="0"/>
    <n v="0"/>
    <n v="900"/>
    <n v="900"/>
    <n v="900"/>
    <n v="900"/>
    <n v="900"/>
    <n v="900"/>
    <n v="900"/>
    <n v="900"/>
    <n v="900"/>
    <n v="900"/>
    <n v="900"/>
    <n v="900"/>
    <n v="900"/>
    <n v="900"/>
    <n v="900"/>
    <n v="900"/>
    <n v="900"/>
    <n v="900"/>
    <n v="900"/>
    <n v="900"/>
    <n v="900"/>
    <n v="900"/>
    <n v="900"/>
    <n v="900"/>
    <n v="900"/>
    <n v="900"/>
    <m/>
    <m/>
    <m/>
    <m/>
    <m/>
    <m/>
    <m/>
    <m/>
    <m/>
    <m/>
    <m/>
    <m/>
    <m/>
    <m/>
    <m/>
    <m/>
  </r>
  <r>
    <x v="6"/>
    <x v="6"/>
    <x v="0"/>
    <x v="2"/>
    <x v="3"/>
    <x v="6"/>
    <x v="0"/>
    <x v="4"/>
    <x v="1"/>
    <x v="0"/>
    <x v="3"/>
    <x v="2"/>
    <n v="4933"/>
    <n v="5635"/>
    <n v="3686"/>
    <n v="3383"/>
    <n v="4264"/>
    <n v="3711"/>
    <n v="3988"/>
    <n v="4390"/>
    <n v="3391"/>
    <n v="4020"/>
    <n v="4083"/>
    <n v="5725"/>
    <n v="5199"/>
    <n v="3372"/>
    <n v="3066"/>
    <n v="2289"/>
    <n v="3197"/>
    <n v="3085"/>
    <n v="2776"/>
    <n v="2289"/>
    <n v="1439"/>
    <n v="14254"/>
    <n v="11358"/>
    <n v="11769"/>
    <n v="13828"/>
    <n v="11637"/>
    <n v="8571"/>
    <n v="6504"/>
    <n v="48592"/>
    <n v="1298"/>
    <n v="1271"/>
    <n v="1254"/>
    <n v="1110"/>
    <n v="1187"/>
    <n v="1071"/>
    <n v="1039"/>
    <n v="1171"/>
    <n v="1167"/>
    <n v="964"/>
    <n v="943"/>
    <n v="977"/>
    <n v="802"/>
    <n v="965"/>
    <n v="853"/>
    <n v="764"/>
    <n v="801"/>
    <n v="806"/>
    <n v="923"/>
    <n v="798"/>
    <n v="873"/>
    <n v="864"/>
    <n v="912"/>
    <n v="950"/>
    <n v="887"/>
    <n v="962"/>
    <n v="1073"/>
    <n v="973"/>
    <n v="997"/>
    <n v="945"/>
    <n v="1031"/>
    <n v="871"/>
    <n v="896"/>
    <n v="742"/>
    <n v="850"/>
    <n v="844"/>
    <n v="825"/>
    <n v="869"/>
    <n v="853"/>
    <n v="858"/>
    <n v="800"/>
    <n v="751"/>
    <n v="763"/>
    <n v="848"/>
    <n v="845"/>
    <n v="852"/>
    <n v="955"/>
    <n v="1431"/>
    <n v="1163"/>
    <n v="1292"/>
    <n v="1707"/>
    <n v="1563"/>
    <n v="1182"/>
    <n v="1042"/>
    <n v="1055"/>
    <n v="971"/>
    <n v="949"/>
    <n v="794"/>
    <n v="819"/>
    <n v="877"/>
    <n v="882"/>
    <n v="758"/>
    <n v="843"/>
    <n v="854"/>
    <n v="611"/>
    <n v="633"/>
    <n v="538"/>
    <n v="548"/>
    <n v="570"/>
    <n v="604"/>
    <n v="686"/>
    <n v="603"/>
    <n v="658"/>
    <n v="646"/>
    <n v="681"/>
    <n v="783"/>
    <n v="744"/>
    <n v="877"/>
    <n v="820"/>
    <n v="729"/>
    <n v="654"/>
    <n v="573"/>
    <n v="612"/>
    <n v="459"/>
    <n v="460"/>
    <n v="351"/>
    <n v="407"/>
    <n v="372"/>
    <n v="374"/>
    <n v="353"/>
    <n v="340"/>
    <m/>
    <m/>
    <m/>
    <m/>
    <m/>
    <m/>
    <m/>
    <m/>
    <m/>
    <m/>
    <m/>
    <m/>
    <m/>
    <m/>
    <m/>
    <m/>
  </r>
  <r>
    <x v="6"/>
    <x v="6"/>
    <x v="0"/>
    <x v="2"/>
    <x v="3"/>
    <x v="6"/>
    <x v="0"/>
    <x v="4"/>
    <x v="1"/>
    <x v="0"/>
    <x v="3"/>
    <x v="3"/>
    <n v="6046"/>
    <n v="4328"/>
    <n v="5022"/>
    <n v="7657"/>
    <n v="4309"/>
    <n v="4801"/>
    <n v="4499"/>
    <n v="4550"/>
    <n v="4553"/>
    <n v="4905"/>
    <n v="5856"/>
    <n v="4671"/>
    <n v="3663"/>
    <n v="4746"/>
    <n v="3951"/>
    <n v="5262"/>
    <n v="6565"/>
    <n v="7080"/>
    <n v="7904"/>
    <n v="10115"/>
    <n v="12276"/>
    <n v="5022"/>
    <n v="4801"/>
    <n v="4553"/>
    <n v="4671"/>
    <n v="3951"/>
    <n v="7080"/>
    <n v="12276"/>
    <n v="3951"/>
    <n v="8404"/>
    <n v="7363"/>
    <n v="6378"/>
    <n v="6046"/>
    <n v="5790"/>
    <n v="5567"/>
    <n v="5479"/>
    <n v="4947"/>
    <n v="4328"/>
    <n v="5095"/>
    <n v="5995"/>
    <n v="5084"/>
    <n v="5022"/>
    <n v="4393"/>
    <n v="3619"/>
    <n v="6905"/>
    <n v="7657"/>
    <n v="7414"/>
    <n v="6635"/>
    <n v="5890"/>
    <n v="5091"/>
    <n v="4309"/>
    <n v="4799"/>
    <n v="4404"/>
    <n v="4673"/>
    <n v="4801"/>
    <n v="4324"/>
    <n v="4189"/>
    <n v="4168"/>
    <n v="4499"/>
    <n v="4433"/>
    <n v="4587"/>
    <n v="4462"/>
    <n v="4489"/>
    <n v="4550"/>
    <n v="4871"/>
    <n v="4473"/>
    <n v="4435"/>
    <n v="4553"/>
    <n v="4108"/>
    <n v="4520"/>
    <n v="4584"/>
    <n v="4878"/>
    <n v="4905"/>
    <n v="5043"/>
    <n v="5030"/>
    <n v="4983"/>
    <n v="5856"/>
    <n v="6121"/>
    <n v="6029"/>
    <n v="5522"/>
    <n v="4671"/>
    <n v="4167"/>
    <n v="3928"/>
    <n v="3884"/>
    <n v="3752"/>
    <n v="3663"/>
    <n v="3918"/>
    <n v="4238"/>
    <n v="4672"/>
    <n v="4746"/>
    <n v="5087"/>
    <n v="5416"/>
    <n v="4562"/>
    <n v="3951"/>
    <n v="4218"/>
    <n v="4580"/>
    <n v="4932"/>
    <n v="5262"/>
    <n v="5558"/>
    <n v="5772"/>
    <n v="6069"/>
    <n v="6311"/>
    <n v="6565"/>
    <n v="6784"/>
    <n v="6901"/>
    <n v="7057"/>
    <n v="7080"/>
    <n v="7160"/>
    <n v="7331"/>
    <n v="7577"/>
    <n v="7904"/>
    <n v="8192"/>
    <n v="8633"/>
    <n v="9073"/>
    <n v="9622"/>
    <n v="10115"/>
    <n v="10643"/>
    <n v="11169"/>
    <n v="11716"/>
    <n v="12276"/>
    <m/>
    <m/>
    <m/>
    <m/>
    <m/>
    <m/>
    <m/>
    <m/>
    <m/>
    <m/>
    <m/>
    <m/>
    <m/>
    <m/>
    <m/>
    <m/>
  </r>
  <r>
    <x v="6"/>
    <x v="6"/>
    <x v="0"/>
    <x v="2"/>
    <x v="3"/>
    <x v="6"/>
    <x v="0"/>
    <x v="4"/>
    <x v="1"/>
    <x v="0"/>
    <x v="3"/>
    <x v="4"/>
    <n v="5.3646850044365566"/>
    <n v="4.6527628466996349"/>
    <n v="5.9942707089997613"/>
    <n v="8.9786585365853657"/>
    <n v="4.503553511705686"/>
    <n v="4.7828252639968118"/>
    <n v="5.1241457858769932"/>
    <n v="5.3542009884678743"/>
    <n v="5.6629353233830848"/>
    <n v="4.6749904689287076"/>
    <n v="4.239177645866512"/>
    <n v="4.4922100403923828"/>
    <n v="4.4346246973365613"/>
    <n v="6.4152473641524734"/>
    <n v="6.828551676460421"/>
    <n v="8.2295902408507988"/>
    <n v="8.4058898847631252"/>
    <n v="10.448642266824084"/>
    <n v="17.265181301878549"/>
    <n v="35.145934676858928"/>
    <n v="0"/>
    <n v="5.9942707089997613"/>
    <n v="4.7828252639968118"/>
    <n v="5.6629353233830848"/>
    <n v="4.4922100403923828"/>
    <n v="6.828551676460421"/>
    <n v="10.448642266824084"/>
    <n v="0"/>
    <n v="6.828551676460421"/>
    <n v="7.1"/>
    <n v="6.5032679738562091"/>
    <n v="5.7171029042667616"/>
    <n v="5.3646850044365566"/>
    <n v="5.3492239467849227"/>
    <n v="5.2677895533686598"/>
    <n v="5.2460743010340858"/>
    <n v="5.0968473109416852"/>
    <n v="4.6527628466996349"/>
    <n v="5.6112334801762112"/>
    <n v="6.8734235267140562"/>
    <n v="6.0740740740740744"/>
    <n v="5.9942707089997613"/>
    <n v="5.2965999517723663"/>
    <n v="4.422043010752688"/>
    <n v="8.2182813615805763"/>
    <n v="8.9786585365853657"/>
    <n v="8.4828375286041187"/>
    <n v="7.5449169888560386"/>
    <n v="6.5648684797146686"/>
    <n v="5.5639344262295083"/>
    <n v="4.503553511705686"/>
    <n v="4.9525283797729616"/>
    <n v="4.5012264922322158"/>
    <n v="4.7202020202020201"/>
    <n v="4.7828252639968118"/>
    <n v="4.4882707079094875"/>
    <n v="4.4187763713080166"/>
    <n v="4.6465997770345595"/>
    <n v="5.1241457858769932"/>
    <n v="5.2736140851772539"/>
    <n v="5.5171999037767616"/>
    <n v="5.4019370460048419"/>
    <n v="5.2923838717283651"/>
    <n v="5.3542009884678743"/>
    <n v="5.7919143876337698"/>
    <n v="5.4139433551198257"/>
    <n v="5.5093167701863353"/>
    <n v="5.6629353233830848"/>
    <n v="5.1260294484651858"/>
    <n v="5.5678738605567881"/>
    <n v="5.3764954257565094"/>
    <n v="4.9462583654431151"/>
    <n v="4.6749904689287076"/>
    <n v="4.4291234849815559"/>
    <n v="3.8408674404398289"/>
    <n v="3.4816936836221353"/>
    <n v="4.239177645866512"/>
    <n v="4.5100206307102857"/>
    <n v="4.6029928233318067"/>
    <n v="4.749698950627903"/>
    <n v="4.4922100403923828"/>
    <n v="4.3307004780710869"/>
    <n v="4.2807323452484738"/>
    <n v="4.4036281179138319"/>
    <n v="4.3415875954640128"/>
    <n v="4.4346246973365613"/>
    <n v="4.6877243359655418"/>
    <n v="5.0284765068818231"/>
    <n v="5.9169199594731516"/>
    <n v="6.4152473641524734"/>
    <n v="7.3110089106064962"/>
    <n v="8.5050251256281406"/>
    <n v="7.8655172413793109"/>
    <n v="6.828551676460421"/>
    <n v="7.1588594704684319"/>
    <n v="7.6054466954500164"/>
    <n v="7.9013136815123355"/>
    <n v="8.2295902408507988"/>
    <n v="8.488087965791081"/>
    <n v="8.5612577870068236"/>
    <n v="8.6403758542141222"/>
    <n v="8.4575180916644328"/>
    <n v="8.4058898847631252"/>
    <n v="8.5808246901087788"/>
    <n v="9.0232740585774067"/>
    <n v="9.6591842321379691"/>
    <n v="10.448642266824084"/>
    <n v="11.826891311529568"/>
    <n v="13.290427846265409"/>
    <n v="15.431771894093686"/>
    <n v="17.265181301878549"/>
    <n v="19.990239141044412"/>
    <n v="21.978105906313647"/>
    <n v="24.429186860527736"/>
    <n v="26.06175514626219"/>
    <n v="35.145934676858928"/>
    <n v="49.873477038425492"/>
    <n v="80.584415584415581"/>
    <n v="172.29411764705884"/>
    <n v="0"/>
    <m/>
    <m/>
    <m/>
    <m/>
    <m/>
    <m/>
    <m/>
    <m/>
    <m/>
    <m/>
    <m/>
    <m/>
    <m/>
    <m/>
    <m/>
    <m/>
  </r>
  <r>
    <x v="6"/>
    <x v="6"/>
    <x v="0"/>
    <x v="2"/>
    <x v="3"/>
    <x v="6"/>
    <x v="0"/>
    <x v="4"/>
    <x v="1"/>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6"/>
    <x v="6"/>
    <x v="0"/>
    <x v="2"/>
    <x v="3"/>
    <x v="6"/>
    <x v="0"/>
    <x v="4"/>
    <x v="1"/>
    <x v="0"/>
    <x v="3"/>
    <x v="8"/>
    <m/>
    <m/>
    <m/>
    <m/>
    <m/>
    <m/>
    <m/>
    <m/>
    <m/>
    <m/>
    <m/>
    <m/>
    <m/>
    <m/>
    <m/>
    <m/>
    <m/>
    <m/>
    <m/>
    <m/>
    <m/>
    <m/>
    <m/>
    <m/>
    <m/>
    <m/>
    <m/>
    <m/>
    <m/>
    <m/>
    <m/>
    <m/>
    <m/>
    <m/>
    <m/>
    <m/>
    <m/>
    <n v="553"/>
    <n v="1593"/>
    <n v="1785"/>
    <m/>
    <n v="0"/>
    <n v="236"/>
    <n v="0"/>
    <n v="2000"/>
    <n v="1500"/>
    <n v="600"/>
    <n v="0"/>
    <n v="0"/>
    <n v="0"/>
    <n v="0"/>
    <n v="1842"/>
    <m/>
    <n v="842"/>
    <n v="934"/>
    <n v="700"/>
    <n v="861"/>
    <n v="914"/>
    <n v="927"/>
    <m/>
    <m/>
    <n v="650"/>
    <n v="1000"/>
    <m/>
    <n v="1292"/>
    <n v="973"/>
    <n v="960"/>
    <n v="1032"/>
    <n v="334"/>
    <n v="1303"/>
    <n v="969"/>
    <n v="1107"/>
    <n v="1119"/>
    <n v="1055"/>
    <n v="493"/>
    <n v="1615"/>
    <n v="1342"/>
    <m/>
    <m/>
    <n v="729"/>
    <n v="587"/>
    <n v="548"/>
    <n v="803"/>
    <n v="1011"/>
    <n v="839"/>
    <n v="860"/>
    <m/>
    <m/>
    <m/>
    <m/>
    <m/>
    <m/>
    <n v="0"/>
    <n v="0"/>
    <n v="900"/>
    <n v="900"/>
    <n v="900"/>
    <n v="900"/>
    <n v="900"/>
    <n v="900"/>
    <n v="900"/>
    <n v="900"/>
    <n v="900"/>
    <n v="900"/>
    <n v="900"/>
    <n v="900"/>
    <n v="900"/>
    <n v="900"/>
    <n v="900"/>
    <n v="900"/>
    <n v="900"/>
    <n v="900"/>
    <n v="900"/>
    <n v="900"/>
    <n v="900"/>
    <n v="900"/>
    <n v="900"/>
    <n v="900"/>
    <n v="900"/>
    <n v="900"/>
    <m/>
    <m/>
    <m/>
    <m/>
    <m/>
    <m/>
    <m/>
    <m/>
    <m/>
    <m/>
    <m/>
    <m/>
    <m/>
    <m/>
    <m/>
    <m/>
  </r>
  <r>
    <x v="6"/>
    <x v="6"/>
    <x v="0"/>
    <x v="2"/>
    <x v="3"/>
    <x v="6"/>
    <x v="0"/>
    <x v="4"/>
    <x v="1"/>
    <x v="0"/>
    <x v="3"/>
    <x v="9"/>
    <m/>
    <m/>
    <m/>
    <m/>
    <m/>
    <m/>
    <m/>
    <m/>
    <m/>
    <m/>
    <m/>
    <m/>
    <m/>
    <m/>
    <m/>
    <m/>
    <m/>
    <m/>
    <m/>
    <m/>
    <m/>
    <m/>
    <m/>
    <m/>
    <m/>
    <m/>
    <m/>
    <m/>
    <m/>
    <m/>
    <m/>
    <m/>
    <m/>
    <m/>
    <m/>
    <m/>
    <m/>
    <m/>
    <m/>
    <m/>
    <m/>
    <m/>
    <m/>
    <m/>
    <m/>
    <m/>
    <m/>
    <m/>
    <m/>
    <m/>
    <m/>
    <m/>
    <m/>
    <m/>
    <m/>
    <m/>
    <m/>
    <m/>
    <m/>
    <m/>
    <m/>
    <m/>
    <m/>
    <m/>
    <m/>
    <m/>
    <m/>
    <m/>
    <m/>
    <m/>
    <m/>
    <m/>
    <m/>
    <m/>
    <m/>
    <m/>
    <m/>
    <m/>
    <m/>
    <n v="1814"/>
    <n v="1252"/>
    <n v="1088"/>
    <n v="1042"/>
    <n v="1055"/>
    <n v="971"/>
    <n v="949"/>
    <n v="794"/>
    <n v="819"/>
    <n v="877"/>
    <n v="882"/>
    <n v="758"/>
    <n v="843"/>
    <n v="854"/>
    <n v="611"/>
    <n v="633"/>
    <n v="538"/>
    <n v="548"/>
    <n v="570"/>
    <n v="604"/>
    <n v="686"/>
    <n v="603"/>
    <n v="658"/>
    <n v="646"/>
    <n v="681"/>
    <n v="783"/>
    <n v="744"/>
    <n v="877"/>
    <n v="820"/>
    <n v="729"/>
    <n v="654"/>
    <n v="573"/>
    <n v="612"/>
    <n v="459"/>
    <n v="460"/>
    <n v="351"/>
    <n v="407"/>
    <n v="372"/>
    <n v="374"/>
    <n v="353"/>
    <n v="340"/>
    <n v="481"/>
    <n v="488"/>
    <n v="534"/>
    <n v="604"/>
    <n v="697"/>
    <n v="622"/>
    <n v="668"/>
    <n v="697.45"/>
    <n v="1073"/>
    <n v="838"/>
    <n v="969"/>
    <n v="1713"/>
    <n v="1189"/>
    <m/>
    <m/>
    <m/>
  </r>
  <r>
    <x v="6"/>
    <x v="6"/>
    <x v="0"/>
    <x v="2"/>
    <x v="3"/>
    <x v="6"/>
    <x v="0"/>
    <x v="4"/>
    <x v="1"/>
    <x v="0"/>
    <x v="3"/>
    <x v="10"/>
    <m/>
    <m/>
    <m/>
    <m/>
    <m/>
    <m/>
    <m/>
    <m/>
    <m/>
    <m/>
    <m/>
    <m/>
    <m/>
    <m/>
    <m/>
    <m/>
    <m/>
    <m/>
    <m/>
    <m/>
    <m/>
    <m/>
    <m/>
    <m/>
    <m/>
    <m/>
    <m/>
    <m/>
    <m/>
    <m/>
    <m/>
    <m/>
    <m/>
    <m/>
    <m/>
    <m/>
    <n v="4947"/>
    <m/>
    <m/>
    <m/>
    <m/>
    <m/>
    <m/>
    <m/>
    <m/>
    <m/>
    <m/>
    <m/>
    <m/>
    <m/>
    <m/>
    <m/>
    <m/>
    <m/>
    <m/>
    <m/>
    <m/>
    <m/>
    <m/>
    <m/>
    <m/>
    <m/>
    <m/>
    <m/>
    <m/>
    <m/>
    <m/>
    <m/>
    <m/>
    <m/>
    <m/>
    <m/>
    <m/>
    <m/>
    <m/>
    <m/>
    <m/>
    <m/>
    <m/>
    <m/>
    <m/>
    <m/>
    <m/>
    <m/>
    <m/>
    <m/>
    <m/>
    <m/>
    <m/>
    <m/>
    <m/>
    <m/>
    <m/>
    <m/>
    <m/>
    <m/>
    <m/>
    <m/>
    <m/>
    <m/>
    <m/>
    <m/>
    <m/>
    <m/>
    <m/>
    <m/>
    <m/>
    <m/>
    <m/>
    <m/>
    <m/>
    <m/>
    <m/>
    <m/>
    <m/>
    <m/>
    <m/>
    <m/>
    <m/>
    <m/>
    <m/>
    <m/>
    <m/>
    <m/>
    <m/>
    <m/>
    <m/>
    <m/>
    <m/>
    <m/>
    <m/>
    <m/>
    <m/>
    <m/>
    <m/>
    <m/>
  </r>
  <r>
    <x v="6"/>
    <x v="6"/>
    <x v="0"/>
    <x v="2"/>
    <x v="3"/>
    <x v="6"/>
    <x v="0"/>
    <x v="4"/>
    <x v="1"/>
    <x v="0"/>
    <x v="3"/>
    <x v="11"/>
    <m/>
    <m/>
    <m/>
    <m/>
    <m/>
    <m/>
    <m/>
    <m/>
    <m/>
    <m/>
    <m/>
    <m/>
    <m/>
    <m/>
    <m/>
    <m/>
    <m/>
    <m/>
    <m/>
    <m/>
    <m/>
    <m/>
    <m/>
    <m/>
    <m/>
    <m/>
    <m/>
    <m/>
    <m/>
    <n v="0.97"/>
    <n v="0.97"/>
    <n v="0.97"/>
    <n v="0.97"/>
    <n v="0.97"/>
    <n v="0.97"/>
    <n v="0.96"/>
    <n v="0.96"/>
    <n v="0.96"/>
    <n v="0.93"/>
    <n v="0.96"/>
    <n v="0.97"/>
    <n v="0.97"/>
    <n v="0.94"/>
    <n v="0.9"/>
    <n v="0.84"/>
    <n v="0.96"/>
    <n v="0.95"/>
    <n v="0.95"/>
    <n v="0.97"/>
    <n v="0.95"/>
    <n v="0.95"/>
    <n v="0.92"/>
    <n v="0.94"/>
    <n v="0.93"/>
    <n v="0.96"/>
    <n v="0.93"/>
    <n v="0.93"/>
    <n v="0.94"/>
    <n v="0.94"/>
    <n v="0.94"/>
    <n v="0.95"/>
    <n v="0.94"/>
    <n v="0.94"/>
    <n v="0.94"/>
    <n v="0.94"/>
    <n v="0.94"/>
    <n v="0.92"/>
    <n v="0.91"/>
    <n v="0.91"/>
    <n v="0.89"/>
    <n v="0.94"/>
    <n v="0.95"/>
    <n v="0.97"/>
    <n v="0.97"/>
    <n v="0.98"/>
    <n v="0.97"/>
    <n v="0.96"/>
    <n v="0.98"/>
    <n v="0.98"/>
    <n v="0.94"/>
    <n v="0.91"/>
    <n v="0.87"/>
    <m/>
    <m/>
    <m/>
    <m/>
    <m/>
    <m/>
    <m/>
    <m/>
    <m/>
    <m/>
    <m/>
    <m/>
    <m/>
    <m/>
    <m/>
    <m/>
    <m/>
    <m/>
    <m/>
    <m/>
    <m/>
    <m/>
    <m/>
    <m/>
    <m/>
    <m/>
    <m/>
    <m/>
    <m/>
    <m/>
    <m/>
    <m/>
    <m/>
    <m/>
    <m/>
    <m/>
    <m/>
    <m/>
    <m/>
    <m/>
    <m/>
    <m/>
    <m/>
    <m/>
    <m/>
    <m/>
    <m/>
    <m/>
    <m/>
    <m/>
    <m/>
    <m/>
    <m/>
    <m/>
  </r>
  <r>
    <x v="6"/>
    <x v="6"/>
    <x v="0"/>
    <x v="2"/>
    <x v="3"/>
    <x v="6"/>
    <x v="0"/>
    <x v="4"/>
    <x v="1"/>
    <x v="0"/>
    <x v="3"/>
    <x v="12"/>
    <m/>
    <m/>
    <m/>
    <m/>
    <m/>
    <m/>
    <m/>
    <m/>
    <m/>
    <m/>
    <m/>
    <m/>
    <m/>
    <m/>
    <m/>
    <m/>
    <m/>
    <m/>
    <m/>
    <m/>
    <m/>
    <m/>
    <m/>
    <m/>
    <m/>
    <m/>
    <m/>
    <m/>
    <m/>
    <m/>
    <m/>
    <m/>
    <m/>
    <m/>
    <m/>
    <m/>
    <m/>
    <m/>
    <m/>
    <m/>
    <m/>
    <m/>
    <n v="-0.14723723581658399"/>
    <n v="-0.14723723581658399"/>
    <n v="-0.14723723581658399"/>
    <n v="-0.14723723581658399"/>
    <n v="-0.14723723581658399"/>
    <n v="-0.14723723581658399"/>
    <n v="-0.14723723581658399"/>
    <n v="-0.14723723581658399"/>
    <n v="-0.14723723581658399"/>
    <n v="-0.14723723581658399"/>
    <n v="-0.14723723581658399"/>
    <n v="-0.14723723581658399"/>
    <n v="-0.14723723581658399"/>
    <n v="-0.205487142673072"/>
    <n v="-0.205487142673072"/>
    <n v="-0.205487142673072"/>
    <n v="-0.205487142673072"/>
    <n v="-0.205487142673072"/>
    <n v="-0.205487142673072"/>
    <n v="-0.205487142673072"/>
    <n v="-0.205487142673072"/>
    <n v="-0.205487142673072"/>
    <n v="-0.205487142673072"/>
    <n v="-0.205487142673072"/>
    <n v="-0.205487142673072"/>
    <n v="-0.205487142673072"/>
    <n v="-0.192327346787632"/>
    <n v="-0.192327346787632"/>
    <n v="-0.192327346787632"/>
    <n v="-0.192327346787632"/>
    <n v="-0.192327346787632"/>
    <n v="-0.192327346787632"/>
    <n v="-0.192327346787632"/>
    <n v="-0.192327346787632"/>
    <n v="-0.192327346787632"/>
    <n v="-0.192327346787632"/>
    <n v="-0.192327346787632"/>
    <n v="-0.192327346787632"/>
    <n v="-0.192327346787632"/>
    <n v="-0.223297140018451"/>
    <n v="-0.223297140018451"/>
    <n v="-0.223297140018451"/>
    <n v="-0.223297140018451"/>
    <n v="-0.223297140018451"/>
    <n v="-0.223297140018451"/>
    <n v="-0.223297140018451"/>
    <n v="-0.223297140018451"/>
    <n v="-0.223297140018451"/>
    <n v="-0.223297140018451"/>
    <n v="-0.223297140018451"/>
    <n v="-0.223297140018451"/>
    <n v="-0.223297140018451"/>
    <s v="SI: Avr consensus SO of FY24 1H"/>
    <m/>
    <m/>
    <m/>
    <m/>
    <m/>
    <m/>
    <m/>
    <m/>
    <m/>
    <m/>
    <m/>
    <m/>
    <m/>
    <m/>
    <m/>
    <m/>
    <m/>
    <m/>
    <m/>
    <m/>
    <m/>
    <m/>
    <m/>
    <m/>
    <m/>
    <m/>
    <m/>
    <m/>
    <m/>
    <m/>
    <m/>
    <m/>
    <m/>
    <m/>
    <m/>
    <m/>
    <m/>
    <m/>
    <m/>
    <m/>
    <m/>
  </r>
  <r>
    <x v="6"/>
    <x v="6"/>
    <x v="0"/>
    <x v="2"/>
    <x v="3"/>
    <x v="6"/>
    <x v="0"/>
    <x v="4"/>
    <x v="1"/>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1"/>
    <x v="0"/>
    <x v="4"/>
    <x v="1"/>
    <n v="3070"/>
    <n v="8201"/>
    <n v="7500"/>
    <n v="3450"/>
    <n v="3173"/>
    <n v="4600"/>
    <n v="3478"/>
    <n v="5704"/>
    <n v="3621"/>
    <n v="8373"/>
    <n v="11000"/>
    <n v="1894"/>
    <n v="1066"/>
    <n v="3526"/>
    <n v="4408"/>
    <n v="5500"/>
    <n v="4853"/>
    <n v="4102"/>
    <n v="4219"/>
    <n v="5200"/>
    <n v="4091"/>
    <n v="18771"/>
    <n v="11223"/>
    <n v="12803"/>
    <n v="21267"/>
    <n v="9000"/>
    <n v="14455"/>
    <n v="13510"/>
    <n v="54293"/>
    <n v="835"/>
    <n v="835"/>
    <n v="1400"/>
    <m/>
    <n v="3251"/>
    <n v="1200"/>
    <n v="1750"/>
    <m/>
    <n v="2000"/>
    <n v="2700"/>
    <n v="2500"/>
    <n v="900"/>
    <n v="1400"/>
    <m/>
    <n v="1700"/>
    <n v="1750"/>
    <m/>
    <n v="300"/>
    <n v="25"/>
    <n v="648"/>
    <n v="1000"/>
    <n v="1200"/>
    <n v="2000"/>
    <n v="900"/>
    <n v="1200"/>
    <n v="500"/>
    <n v="751"/>
    <n v="1800"/>
    <n v="727"/>
    <n v="200"/>
    <n v="1000"/>
    <n v="1044"/>
    <n v="1760"/>
    <n v="1900"/>
    <m/>
    <n v="622"/>
    <n v="1000"/>
    <n v="1000"/>
    <n v="999"/>
    <n v="1000"/>
    <n v="1179"/>
    <m/>
    <n v="1294"/>
    <n v="4900"/>
    <m/>
    <n v="2400"/>
    <n v="1800"/>
    <n v="6800"/>
    <n v="1894"/>
    <m/>
    <m/>
    <m/>
    <n v="200"/>
    <m/>
    <n v="225"/>
    <n v="641"/>
    <n v="794"/>
    <n v="1142"/>
    <n v="504"/>
    <n v="533"/>
    <n v="553"/>
    <n v="1593"/>
    <n v="1785"/>
    <m/>
    <n v="1030"/>
    <m/>
    <m/>
    <n v="4000"/>
    <n v="1500"/>
    <n v="919"/>
    <n v="935"/>
    <n v="959"/>
    <n v="1041"/>
    <n v="999"/>
    <n v="1017"/>
    <n v="1049"/>
    <n v="1031"/>
    <n v="1005"/>
    <n v="1038"/>
    <n v="1021"/>
    <n v="1014"/>
    <n v="1146"/>
    <n v="1006"/>
    <n v="1110"/>
    <n v="1114"/>
    <n v="973"/>
    <n v="997"/>
    <n v="936"/>
    <n v="999"/>
    <n v="1058"/>
    <n v="1098"/>
    <m/>
    <m/>
    <m/>
    <m/>
    <m/>
    <m/>
    <m/>
    <m/>
    <m/>
    <m/>
    <m/>
    <m/>
    <m/>
    <m/>
    <m/>
    <m/>
  </r>
  <r>
    <x v="6"/>
    <x v="6"/>
    <x v="0"/>
    <x v="2"/>
    <x v="3"/>
    <x v="6"/>
    <x v="0"/>
    <x v="4"/>
    <x v="1"/>
    <x v="0"/>
    <x v="4"/>
    <x v="2"/>
    <n v="5282"/>
    <n v="5993"/>
    <n v="5076"/>
    <n v="4334"/>
    <n v="5051"/>
    <n v="4320"/>
    <n v="4470"/>
    <n v="5352"/>
    <n v="4020"/>
    <n v="5290"/>
    <n v="5644"/>
    <n v="7510"/>
    <n v="4933"/>
    <n v="5635"/>
    <n v="3686"/>
    <n v="3472"/>
    <n v="4748"/>
    <n v="3884"/>
    <n v="4016"/>
    <n v="5145"/>
    <n v="3965"/>
    <n v="16351"/>
    <n v="13705"/>
    <n v="13842"/>
    <n v="18444"/>
    <n v="14254"/>
    <n v="12104"/>
    <n v="13126"/>
    <n v="60245"/>
    <n v="1618"/>
    <n v="1334"/>
    <n v="1277"/>
    <n v="1053"/>
    <n v="925"/>
    <n v="1164"/>
    <n v="1264"/>
    <n v="1455"/>
    <n v="1185"/>
    <n v="1220"/>
    <n v="1301"/>
    <n v="1297"/>
    <n v="1258"/>
    <n v="1046"/>
    <n v="1165"/>
    <n v="1058"/>
    <n v="1065"/>
    <n v="1132"/>
    <n v="968"/>
    <n v="1008"/>
    <n v="932"/>
    <n v="1011"/>
    <n v="999"/>
    <n v="1041"/>
    <n v="1188"/>
    <n v="1092"/>
    <n v="1144"/>
    <n v="1040"/>
    <n v="1100"/>
    <n v="1186"/>
    <n v="960"/>
    <n v="1130"/>
    <n v="1146"/>
    <n v="1006"/>
    <n v="1110"/>
    <n v="1114"/>
    <n v="973"/>
    <n v="997"/>
    <n v="936"/>
    <n v="999"/>
    <n v="1058"/>
    <n v="1098"/>
    <n v="1036"/>
    <n v="1099"/>
    <n v="1272"/>
    <n v="1184"/>
    <n v="1718"/>
    <n v="1470"/>
    <n v="1622"/>
    <n v="1894"/>
    <n v="2412"/>
    <n v="1582"/>
    <n v="1298"/>
    <n v="1271"/>
    <n v="1254"/>
    <n v="1110"/>
    <n v="1187"/>
    <n v="1071"/>
    <n v="1039"/>
    <n v="1171"/>
    <n v="1167"/>
    <n v="964"/>
    <n v="943"/>
    <n v="977"/>
    <n v="802"/>
    <n v="965"/>
    <n v="853"/>
    <n v="820"/>
    <n v="834"/>
    <n v="950"/>
    <n v="970"/>
    <n v="957"/>
    <n v="910"/>
    <n v="961"/>
    <n v="959"/>
    <n v="962"/>
    <n v="960"/>
    <n v="1003"/>
    <n v="996"/>
    <n v="1038"/>
    <n v="976"/>
    <n v="1006"/>
    <n v="1028"/>
    <n v="986"/>
    <n v="990"/>
    <n v="1111"/>
    <n v="1030"/>
    <n v="1059"/>
    <n v="973"/>
    <n v="997"/>
    <n v="936"/>
    <m/>
    <m/>
    <m/>
    <m/>
    <m/>
    <m/>
    <m/>
    <m/>
    <m/>
    <m/>
    <m/>
    <m/>
    <m/>
    <m/>
    <m/>
    <m/>
  </r>
  <r>
    <x v="6"/>
    <x v="6"/>
    <x v="0"/>
    <x v="2"/>
    <x v="3"/>
    <x v="6"/>
    <x v="0"/>
    <x v="4"/>
    <x v="1"/>
    <x v="0"/>
    <x v="4"/>
    <x v="3"/>
    <n v="1435"/>
    <n v="4162"/>
    <n v="6952"/>
    <n v="6304"/>
    <n v="4796"/>
    <n v="5330"/>
    <n v="4703"/>
    <n v="5452"/>
    <n v="5827"/>
    <n v="8855"/>
    <n v="14268"/>
    <n v="9470"/>
    <n v="6046"/>
    <n v="4328"/>
    <n v="5022"/>
    <n v="7465"/>
    <n v="7570"/>
    <n v="7788"/>
    <n v="7991"/>
    <n v="8046"/>
    <n v="8172"/>
    <n v="6952"/>
    <n v="5330"/>
    <n v="5827"/>
    <n v="9470"/>
    <n v="5022"/>
    <n v="7788"/>
    <n v="8172"/>
    <n v="5022"/>
    <n v="2743"/>
    <n v="2419"/>
    <n v="2328"/>
    <n v="1435"/>
    <n v="3612"/>
    <n v="4148"/>
    <n v="4683"/>
    <n v="3306"/>
    <n v="4162"/>
    <n v="5503"/>
    <n v="7055"/>
    <n v="6772"/>
    <n v="6952"/>
    <n v="5927"/>
    <n v="6606"/>
    <n v="7286"/>
    <n v="6304"/>
    <n v="5593"/>
    <n v="4696"/>
    <n v="4389"/>
    <n v="4541"/>
    <n v="4796"/>
    <n v="5821"/>
    <n v="5728"/>
    <n v="5663"/>
    <n v="5330"/>
    <n v="5029"/>
    <n v="5862"/>
    <n v="5572"/>
    <n v="4703"/>
    <n v="4649"/>
    <n v="4839"/>
    <n v="5546"/>
    <n v="6500"/>
    <n v="5452"/>
    <n v="5066"/>
    <n v="5167"/>
    <n v="5496"/>
    <n v="5827"/>
    <n v="5279"/>
    <n v="5047"/>
    <n v="4026"/>
    <n v="4367"/>
    <n v="8855"/>
    <n v="7353"/>
    <n v="8649"/>
    <n v="8843"/>
    <n v="14268"/>
    <n v="13902"/>
    <n v="13182"/>
    <n v="10866"/>
    <n v="9470"/>
    <n v="8404"/>
    <n v="7363"/>
    <n v="6378"/>
    <n v="6046"/>
    <n v="5790"/>
    <n v="5567"/>
    <n v="5479"/>
    <n v="4947"/>
    <n v="4328"/>
    <n v="5095"/>
    <n v="5995"/>
    <n v="5084"/>
    <n v="5022"/>
    <n v="4393"/>
    <n v="3619"/>
    <n v="6799"/>
    <n v="7465"/>
    <n v="7434"/>
    <n v="7399"/>
    <n v="7401"/>
    <n v="7532"/>
    <n v="7570"/>
    <n v="7628"/>
    <n v="7715"/>
    <n v="7786"/>
    <n v="7788"/>
    <n v="7830"/>
    <n v="7813"/>
    <n v="7851"/>
    <n v="7991"/>
    <n v="7969"/>
    <n v="8093"/>
    <n v="8217"/>
    <n v="8079"/>
    <n v="8046"/>
    <n v="7923"/>
    <n v="7949"/>
    <n v="8010"/>
    <n v="8172"/>
    <m/>
    <m/>
    <m/>
    <m/>
    <m/>
    <m/>
    <m/>
    <m/>
    <m/>
    <m/>
    <m/>
    <m/>
    <m/>
    <m/>
    <m/>
    <m/>
  </r>
  <r>
    <x v="6"/>
    <x v="6"/>
    <x v="0"/>
    <x v="2"/>
    <x v="3"/>
    <x v="6"/>
    <x v="0"/>
    <x v="4"/>
    <x v="1"/>
    <x v="0"/>
    <x v="4"/>
    <x v="4"/>
    <n v="1.2"/>
    <n v="3.4"/>
    <n v="6.4"/>
    <n v="6.2"/>
    <n v="4.4000000000000004"/>
    <n v="4.9000000000000004"/>
    <n v="4.4000000000000004"/>
    <n v="5.4"/>
    <n v="5.5"/>
    <n v="6.1"/>
    <n v="8.1"/>
    <n v="7.7"/>
    <n v="5.4"/>
    <n v="4.7"/>
    <n v="5.7"/>
    <n v="7.9"/>
    <n v="7.8"/>
    <n v="7.7"/>
    <n v="7.8"/>
    <n v="10.1"/>
    <m/>
    <n v="6.4"/>
    <n v="4.9000000000000004"/>
    <n v="5.5"/>
    <n v="7.7"/>
    <n v="5.7"/>
    <n v="7.7"/>
    <m/>
    <n v="5.7"/>
    <n v="2.4"/>
    <n v="2.1"/>
    <n v="2"/>
    <n v="1.2"/>
    <n v="2.9"/>
    <n v="3.2"/>
    <n v="3.6"/>
    <n v="2.6"/>
    <n v="3.4"/>
    <n v="4.5"/>
    <n v="6.1"/>
    <n v="6.1"/>
    <n v="6.4"/>
    <n v="5.5"/>
    <n v="6.3"/>
    <n v="7.1"/>
    <n v="6.2"/>
    <n v="5.7"/>
    <n v="4.7"/>
    <n v="4.2"/>
    <n v="4.3"/>
    <n v="4.4000000000000004"/>
    <n v="5.3"/>
    <n v="5.0999999999999996"/>
    <n v="5.0999999999999996"/>
    <n v="4.9000000000000004"/>
    <n v="4.5999999999999996"/>
    <n v="5.3"/>
    <n v="5.0999999999999996"/>
    <n v="4.4000000000000004"/>
    <n v="4.2"/>
    <n v="4.5"/>
    <n v="5.3"/>
    <n v="6.3"/>
    <n v="5.4"/>
    <n v="5.0999999999999996"/>
    <n v="5.0999999999999996"/>
    <n v="5.4"/>
    <n v="5.5"/>
    <n v="4.7"/>
    <n v="4.4000000000000004"/>
    <n v="3.2"/>
    <n v="3.2"/>
    <n v="6.1"/>
    <n v="4.7"/>
    <n v="4.7"/>
    <n v="4.9000000000000004"/>
    <n v="8.1"/>
    <n v="8.1999999999999993"/>
    <n v="8.4"/>
    <n v="8.3000000000000007"/>
    <n v="7.7"/>
    <n v="7.1"/>
    <n v="6.5"/>
    <n v="5.7"/>
    <n v="5.4"/>
    <n v="5.3"/>
    <n v="5.3"/>
    <n v="5.2"/>
    <n v="5.0999999999999996"/>
    <n v="4.7"/>
    <n v="5.6"/>
    <n v="6.8"/>
    <n v="5.9"/>
    <n v="5.7"/>
    <n v="5"/>
    <n v="4"/>
    <n v="7.4"/>
    <n v="7.9"/>
    <n v="7.8"/>
    <n v="7.8"/>
    <n v="7.8"/>
    <n v="7.8"/>
    <n v="7.8"/>
    <n v="7.7"/>
    <n v="7.8"/>
    <n v="7.8"/>
    <n v="7.7"/>
    <n v="7.8"/>
    <n v="7.8"/>
    <n v="7.7"/>
    <n v="7.8"/>
    <n v="7.7"/>
    <n v="7.8"/>
    <n v="7.9"/>
    <n v="8.1"/>
    <n v="10.1"/>
    <n v="13.6"/>
    <n v="20.6"/>
    <n v="42.8"/>
    <m/>
    <m/>
    <m/>
    <m/>
    <m/>
    <m/>
    <m/>
    <m/>
    <m/>
    <m/>
    <m/>
    <m/>
    <m/>
    <m/>
    <m/>
    <m/>
    <m/>
  </r>
  <r>
    <x v="6"/>
    <x v="6"/>
    <x v="0"/>
    <x v="2"/>
    <x v="3"/>
    <x v="6"/>
    <x v="0"/>
    <x v="4"/>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1"/>
    <x v="0"/>
    <x v="5"/>
    <x v="1"/>
    <n v="3346"/>
    <n v="4735"/>
    <n v="3091"/>
    <n v="3950"/>
    <n v="3850"/>
    <n v="4190"/>
    <n v="3780"/>
    <n v="4601"/>
    <n v="3389"/>
    <n v="5682"/>
    <n v="4950"/>
    <n v="5822"/>
    <n v="3070"/>
    <n v="8201"/>
    <n v="7500"/>
    <n v="3450"/>
    <n v="3173"/>
    <n v="4600"/>
    <n v="3478"/>
    <n v="5704"/>
    <n v="3621"/>
    <n v="11172"/>
    <n v="11990"/>
    <n v="11770"/>
    <n v="16454"/>
    <n v="18771"/>
    <n v="11223"/>
    <n v="12803"/>
    <n v="58985"/>
    <n v="280"/>
    <n v="669"/>
    <n v="1500"/>
    <n v="897"/>
    <n v="1300"/>
    <n v="1600"/>
    <n v="43"/>
    <n v="942"/>
    <n v="850"/>
    <n v="1091"/>
    <n v="1000"/>
    <n v="1000"/>
    <m/>
    <n v="2250"/>
    <n v="850"/>
    <n v="850"/>
    <m/>
    <n v="550"/>
    <n v="300"/>
    <n v="1000"/>
    <n v="1000"/>
    <n v="1000"/>
    <n v="900"/>
    <n v="790"/>
    <n v="1600"/>
    <n v="900"/>
    <n v="1500"/>
    <n v="840"/>
    <n v="840"/>
    <n v="600"/>
    <n v="1281"/>
    <n v="840"/>
    <n v="840"/>
    <n v="840"/>
    <n v="800"/>
    <m/>
    <m/>
    <n v="839"/>
    <n v="2550"/>
    <m/>
    <n v="1750"/>
    <n v="1300"/>
    <n v="1132"/>
    <n v="1500"/>
    <n v="1850"/>
    <n v="1300"/>
    <n v="1000"/>
    <n v="800"/>
    <n v="1445"/>
    <n v="1786"/>
    <n v="1424"/>
    <n v="1167"/>
    <n v="835"/>
    <n v="835"/>
    <n v="1400"/>
    <m/>
    <n v="3251"/>
    <n v="1200"/>
    <n v="1750"/>
    <m/>
    <n v="2000"/>
    <n v="2700"/>
    <n v="2500"/>
    <n v="900"/>
    <n v="1400"/>
    <m/>
    <n v="1700"/>
    <n v="1750"/>
    <m/>
    <n v="300"/>
    <n v="25"/>
    <n v="648"/>
    <n v="1000"/>
    <n v="1200"/>
    <n v="2000"/>
    <n v="900"/>
    <n v="1200"/>
    <n v="500"/>
    <n v="751"/>
    <n v="1800"/>
    <n v="727"/>
    <n v="200"/>
    <n v="1000"/>
    <n v="1044"/>
    <n v="1760"/>
    <n v="1900"/>
    <m/>
    <n v="622"/>
    <n v="1000"/>
    <n v="1000"/>
    <n v="999"/>
    <m/>
    <m/>
    <m/>
    <m/>
    <m/>
    <m/>
    <m/>
    <m/>
    <m/>
    <m/>
    <m/>
    <m/>
    <m/>
    <m/>
    <m/>
    <m/>
  </r>
  <r>
    <x v="6"/>
    <x v="6"/>
    <x v="0"/>
    <x v="2"/>
    <x v="3"/>
    <x v="6"/>
    <x v="0"/>
    <x v="4"/>
    <x v="1"/>
    <x v="0"/>
    <x v="5"/>
    <x v="2"/>
    <n v="5001"/>
    <n v="5743"/>
    <n v="4008"/>
    <n v="3691"/>
    <n v="4331"/>
    <n v="3716"/>
    <n v="3841"/>
    <n v="5107"/>
    <n v="3127"/>
    <n v="3934"/>
    <n v="5965"/>
    <n v="8585"/>
    <n v="5282"/>
    <n v="5993"/>
    <n v="5076"/>
    <n v="4334"/>
    <n v="5051"/>
    <n v="4320"/>
    <n v="4470"/>
    <n v="5352"/>
    <n v="4020"/>
    <n v="14752"/>
    <n v="11738"/>
    <n v="12075"/>
    <n v="18484"/>
    <n v="16351"/>
    <n v="13705"/>
    <n v="13842"/>
    <n v="58648"/>
    <n v="1430"/>
    <n v="1338"/>
    <n v="1162"/>
    <n v="1071"/>
    <n v="1185"/>
    <n v="1183"/>
    <n v="1124"/>
    <n v="1139"/>
    <n v="1112"/>
    <n v="1066"/>
    <n v="895"/>
    <n v="1051"/>
    <n v="996"/>
    <n v="856"/>
    <n v="868"/>
    <n v="983"/>
    <n v="984"/>
    <n v="931"/>
    <n v="856"/>
    <n v="790"/>
    <n v="851"/>
    <n v="903"/>
    <n v="867"/>
    <n v="939"/>
    <n v="900"/>
    <n v="1010"/>
    <n v="980"/>
    <n v="939"/>
    <n v="948"/>
    <n v="974"/>
    <n v="1072"/>
    <n v="965"/>
    <n v="1045"/>
    <n v="977"/>
    <n v="1048"/>
    <n v="991"/>
    <n v="852"/>
    <n v="727"/>
    <n v="557"/>
    <n v="513"/>
    <n v="471"/>
    <n v="788"/>
    <n v="1064"/>
    <n v="1098"/>
    <n v="1218"/>
    <n v="1268"/>
    <n v="1855"/>
    <n v="1624"/>
    <n v="1742"/>
    <n v="2161"/>
    <n v="2592"/>
    <n v="2090"/>
    <n v="1618"/>
    <n v="1334"/>
    <n v="1277"/>
    <n v="1053"/>
    <n v="925"/>
    <n v="1164"/>
    <n v="1264"/>
    <n v="1455"/>
    <n v="1185"/>
    <n v="1220"/>
    <n v="1301"/>
    <n v="1297"/>
    <n v="1258"/>
    <n v="1046"/>
    <n v="1165"/>
    <n v="1058"/>
    <n v="1065"/>
    <n v="1132"/>
    <n v="968"/>
    <n v="1008"/>
    <n v="932"/>
    <n v="1011"/>
    <n v="999"/>
    <n v="1041"/>
    <n v="1188"/>
    <n v="1092"/>
    <n v="1144"/>
    <n v="1040"/>
    <n v="1100"/>
    <n v="1186"/>
    <n v="960"/>
    <n v="1130"/>
    <n v="1146"/>
    <n v="1006"/>
    <n v="1110"/>
    <n v="1114"/>
    <n v="973"/>
    <n v="997"/>
    <n v="936"/>
    <m/>
    <m/>
    <m/>
    <m/>
    <m/>
    <m/>
    <m/>
    <m/>
    <m/>
    <m/>
    <m/>
    <m/>
    <m/>
    <m/>
    <m/>
    <m/>
  </r>
  <r>
    <x v="6"/>
    <x v="6"/>
    <x v="0"/>
    <x v="2"/>
    <x v="3"/>
    <x v="6"/>
    <x v="0"/>
    <x v="4"/>
    <x v="1"/>
    <x v="0"/>
    <x v="5"/>
    <x v="3"/>
    <n v="4012"/>
    <n v="3725"/>
    <n v="3092"/>
    <n v="3563"/>
    <n v="3397"/>
    <n v="3953"/>
    <n v="4272"/>
    <n v="4099"/>
    <n v="4602"/>
    <n v="6671"/>
    <n v="5646"/>
    <n v="3415"/>
    <n v="1435"/>
    <n v="4162"/>
    <n v="6952"/>
    <n v="6304"/>
    <n v="4796"/>
    <n v="5330"/>
    <n v="4703"/>
    <n v="5452"/>
    <n v="5827"/>
    <n v="3092"/>
    <n v="3953"/>
    <n v="4602"/>
    <n v="3415"/>
    <n v="6952"/>
    <n v="5330"/>
    <n v="5827"/>
    <n v="6952"/>
    <n v="4671"/>
    <n v="4443"/>
    <n v="4428"/>
    <n v="4012"/>
    <n v="4897"/>
    <n v="5090"/>
    <n v="4050"/>
    <n v="3924"/>
    <n v="3725"/>
    <n v="3709"/>
    <n v="4136"/>
    <n v="3661"/>
    <n v="3092"/>
    <n v="4534"/>
    <n v="4575"/>
    <n v="4478"/>
    <n v="3563"/>
    <n v="3038"/>
    <n v="2730"/>
    <n v="3002"/>
    <n v="3229"/>
    <n v="3397"/>
    <n v="3471"/>
    <n v="3383"/>
    <n v="3853"/>
    <n v="3953"/>
    <n v="4442"/>
    <n v="4667"/>
    <n v="4636"/>
    <n v="4272"/>
    <n v="4439"/>
    <n v="4499"/>
    <n v="4375"/>
    <n v="4359"/>
    <n v="4099"/>
    <n v="3189"/>
    <n v="2459"/>
    <n v="2586"/>
    <n v="4602"/>
    <n v="3945"/>
    <n v="4545"/>
    <n v="5664"/>
    <n v="5620"/>
    <n v="6671"/>
    <n v="6992"/>
    <n v="7120"/>
    <n v="6390"/>
    <n v="5646"/>
    <n v="5453"/>
    <n v="5195"/>
    <n v="3756"/>
    <n v="3415"/>
    <n v="2743"/>
    <n v="2419"/>
    <n v="2328"/>
    <n v="1435"/>
    <n v="3612"/>
    <n v="4148"/>
    <n v="4683"/>
    <n v="3306"/>
    <n v="4162"/>
    <n v="5503"/>
    <n v="7055"/>
    <n v="6772"/>
    <n v="6952"/>
    <n v="5927"/>
    <n v="6606"/>
    <n v="7286"/>
    <n v="6304"/>
    <n v="5593"/>
    <n v="4696"/>
    <n v="4389"/>
    <n v="4541"/>
    <n v="4796"/>
    <n v="5821"/>
    <n v="5728"/>
    <n v="5663"/>
    <n v="5330"/>
    <n v="5029"/>
    <n v="5862"/>
    <n v="5572"/>
    <n v="4703"/>
    <n v="4649"/>
    <n v="4839"/>
    <n v="5546"/>
    <n v="6500"/>
    <n v="5452"/>
    <n v="5066"/>
    <n v="5167"/>
    <n v="5496"/>
    <n v="5827"/>
    <m/>
    <m/>
    <m/>
    <m/>
    <m/>
    <m/>
    <m/>
    <m/>
    <m/>
    <m/>
    <m/>
    <m/>
    <m/>
    <m/>
    <m/>
    <m/>
  </r>
  <r>
    <x v="6"/>
    <x v="6"/>
    <x v="0"/>
    <x v="2"/>
    <x v="3"/>
    <x v="6"/>
    <x v="0"/>
    <x v="4"/>
    <x v="1"/>
    <x v="0"/>
    <x v="5"/>
    <x v="4"/>
    <n v="3.5"/>
    <n v="3.8"/>
    <n v="3.3"/>
    <n v="4.0999999999999996"/>
    <n v="3.6"/>
    <n v="4"/>
    <n v="4.2"/>
    <n v="5.6"/>
    <n v="5.8"/>
    <n v="4.3"/>
    <n v="2.8"/>
    <n v="2.8"/>
    <n v="1.2"/>
    <n v="3.4"/>
    <n v="6.4"/>
    <n v="6.2"/>
    <n v="4.4000000000000004"/>
    <n v="4.9000000000000004"/>
    <n v="4.4000000000000004"/>
    <n v="6.8"/>
    <m/>
    <n v="3.3"/>
    <n v="4"/>
    <n v="5.8"/>
    <n v="2.8"/>
    <n v="6.4"/>
    <n v="4.9000000000000004"/>
    <m/>
    <n v="6.4"/>
    <n v="3.9"/>
    <n v="3.9"/>
    <n v="3.9"/>
    <n v="3.5"/>
    <n v="4.4000000000000004"/>
    <n v="4.8"/>
    <n v="3.8"/>
    <n v="3.8"/>
    <n v="3.8"/>
    <n v="4"/>
    <n v="4.4000000000000004"/>
    <n v="3.9"/>
    <n v="3.3"/>
    <n v="4.9000000000000004"/>
    <n v="5"/>
    <n v="5.0999999999999996"/>
    <n v="4.0999999999999996"/>
    <n v="3.6"/>
    <n v="3.1"/>
    <n v="3.4"/>
    <n v="3.5"/>
    <n v="3.6"/>
    <n v="3.6"/>
    <n v="3.5"/>
    <n v="4"/>
    <n v="4"/>
    <n v="4.5"/>
    <n v="4.7"/>
    <n v="4.5999999999999996"/>
    <n v="4.2"/>
    <n v="4.4000000000000004"/>
    <n v="4.5999999999999996"/>
    <n v="4.8"/>
    <n v="5.2"/>
    <n v="5.6"/>
    <n v="5.0999999999999996"/>
    <n v="4"/>
    <n v="3.8"/>
    <n v="5.8"/>
    <n v="4.3"/>
    <n v="4.2"/>
    <n v="4.4000000000000004"/>
    <n v="4"/>
    <n v="4.3"/>
    <n v="4"/>
    <n v="3.6"/>
    <n v="3.1"/>
    <n v="2.8"/>
    <n v="2.8"/>
    <n v="2.9"/>
    <n v="2.5"/>
    <n v="2.8"/>
    <n v="2.4"/>
    <n v="2.1"/>
    <n v="2"/>
    <n v="1.2"/>
    <n v="2.9"/>
    <n v="3.2"/>
    <n v="3.6"/>
    <n v="2.6"/>
    <n v="3.4"/>
    <n v="4.5"/>
    <n v="6.1"/>
    <n v="6.1"/>
    <n v="6.4"/>
    <n v="5.5"/>
    <n v="6.3"/>
    <n v="7.1"/>
    <n v="6.2"/>
    <n v="5.7"/>
    <n v="4.7"/>
    <n v="4.2"/>
    <n v="4.3"/>
    <n v="4.4000000000000004"/>
    <n v="5.3"/>
    <n v="5.0999999999999996"/>
    <n v="5.0999999999999996"/>
    <n v="4.9000000000000004"/>
    <n v="4.5999999999999996"/>
    <n v="5.3"/>
    <n v="5.0999999999999996"/>
    <n v="4.4000000000000004"/>
    <n v="4.2"/>
    <n v="4.5"/>
    <n v="5.3"/>
    <n v="6.3"/>
    <n v="6.8"/>
    <n v="8.6999999999999993"/>
    <n v="13.4"/>
    <n v="29.4"/>
    <m/>
    <m/>
    <m/>
    <m/>
    <m/>
    <m/>
    <m/>
    <m/>
    <m/>
    <m/>
    <m/>
    <m/>
    <m/>
    <m/>
    <m/>
    <m/>
    <m/>
  </r>
  <r>
    <x v="7"/>
    <x v="7"/>
    <x v="0"/>
    <x v="2"/>
    <x v="3"/>
    <x v="7"/>
    <x v="0"/>
    <x v="5"/>
    <x v="1"/>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1"/>
    <x v="0"/>
    <x v="0"/>
    <x v="1"/>
    <m/>
    <m/>
    <m/>
    <n v="3007"/>
    <n v="3678"/>
    <n v="3112"/>
    <n v="3322"/>
    <n v="3754"/>
    <n v="2930"/>
    <n v="3807"/>
    <n v="4939"/>
    <n v="7229"/>
    <n v="6436"/>
    <n v="4659"/>
    <n v="4491"/>
    <m/>
    <m/>
    <m/>
    <m/>
    <m/>
    <m/>
    <m/>
    <n v="9797"/>
    <n v="10006"/>
    <n v="15975"/>
    <n v="15586"/>
    <m/>
    <m/>
    <n v="51364"/>
    <m/>
    <m/>
    <m/>
    <m/>
    <m/>
    <m/>
    <m/>
    <m/>
    <m/>
    <m/>
    <m/>
    <m/>
    <m/>
    <n v="698"/>
    <n v="734"/>
    <n v="897"/>
    <n v="678"/>
    <n v="791"/>
    <n v="746"/>
    <n v="673"/>
    <n v="758"/>
    <n v="710"/>
    <n v="840"/>
    <n v="748"/>
    <n v="791"/>
    <n v="733"/>
    <n v="845"/>
    <n v="933"/>
    <n v="763"/>
    <n v="781"/>
    <n v="775"/>
    <n v="792"/>
    <n v="762"/>
    <n v="747"/>
    <n v="678"/>
    <n v="809"/>
    <n v="705"/>
    <n v="757"/>
    <n v="659"/>
    <n v="712"/>
    <n v="711"/>
    <n v="843"/>
    <n v="782"/>
    <n v="759"/>
    <n v="926"/>
    <n v="1045"/>
    <n v="1608"/>
    <n v="1360"/>
    <n v="1608"/>
    <n v="1769"/>
    <n v="2251"/>
    <n v="1601"/>
    <n v="1522"/>
    <n v="1499"/>
    <n v="1275"/>
    <n v="1102"/>
    <n v="1038"/>
    <n v="1140"/>
    <n v="1188"/>
    <n v="1255"/>
    <n v="1076"/>
    <n v="1173"/>
    <n v="1164"/>
    <n v="1075"/>
    <n v="1079"/>
    <m/>
    <m/>
    <m/>
    <m/>
    <m/>
    <m/>
    <m/>
    <m/>
    <m/>
    <m/>
    <m/>
    <m/>
    <m/>
    <m/>
    <m/>
    <m/>
    <m/>
    <m/>
    <m/>
    <m/>
    <m/>
    <m/>
    <m/>
    <m/>
    <m/>
    <m/>
    <m/>
    <m/>
    <m/>
    <m/>
    <m/>
    <m/>
    <m/>
    <m/>
    <m/>
    <m/>
    <m/>
    <m/>
    <m/>
    <m/>
    <m/>
    <m/>
  </r>
  <r>
    <x v="7"/>
    <x v="7"/>
    <x v="0"/>
    <x v="2"/>
    <x v="3"/>
    <x v="7"/>
    <x v="0"/>
    <x v="5"/>
    <x v="1"/>
    <x v="0"/>
    <x v="0"/>
    <x v="2"/>
    <m/>
    <m/>
    <m/>
    <n v="3094"/>
    <n v="3765"/>
    <n v="3199"/>
    <n v="3409"/>
    <n v="3841"/>
    <n v="3017"/>
    <n v="3894"/>
    <n v="5026"/>
    <n v="7316"/>
    <n v="6523"/>
    <n v="4746"/>
    <n v="4578"/>
    <m/>
    <m/>
    <m/>
    <m/>
    <m/>
    <m/>
    <m/>
    <n v="10058"/>
    <n v="10267"/>
    <n v="16236"/>
    <n v="15847"/>
    <m/>
    <m/>
    <n v="52408"/>
    <m/>
    <m/>
    <m/>
    <m/>
    <m/>
    <m/>
    <m/>
    <m/>
    <m/>
    <m/>
    <m/>
    <m/>
    <m/>
    <n v="698"/>
    <n v="734"/>
    <n v="897"/>
    <n v="765"/>
    <n v="791"/>
    <n v="746"/>
    <n v="673"/>
    <n v="758"/>
    <n v="797"/>
    <n v="840"/>
    <n v="748"/>
    <n v="791"/>
    <n v="820"/>
    <n v="845"/>
    <n v="933"/>
    <n v="763"/>
    <n v="868"/>
    <n v="775"/>
    <n v="792"/>
    <n v="762"/>
    <n v="747"/>
    <n v="765"/>
    <n v="809"/>
    <n v="705"/>
    <n v="757"/>
    <n v="746"/>
    <n v="712"/>
    <n v="711"/>
    <n v="843"/>
    <n v="782"/>
    <n v="846"/>
    <n v="926"/>
    <n v="1045"/>
    <n v="1608"/>
    <n v="1447"/>
    <n v="1608"/>
    <n v="1769"/>
    <n v="2251"/>
    <n v="1688"/>
    <n v="1522"/>
    <n v="1499"/>
    <n v="1275"/>
    <n v="1102"/>
    <n v="1125"/>
    <n v="1140"/>
    <n v="1188"/>
    <n v="1255"/>
    <n v="1163"/>
    <n v="1173"/>
    <n v="1164"/>
    <n v="1075"/>
    <n v="1166"/>
    <m/>
    <m/>
    <m/>
    <m/>
    <m/>
    <m/>
    <m/>
    <m/>
    <m/>
    <m/>
    <m/>
    <m/>
    <m/>
    <m/>
    <m/>
    <m/>
    <m/>
    <m/>
    <m/>
    <m/>
    <m/>
    <m/>
    <m/>
    <m/>
    <m/>
    <m/>
    <m/>
    <m/>
    <m/>
    <m/>
    <m/>
    <m/>
    <m/>
    <m/>
    <m/>
    <m/>
    <m/>
    <m/>
    <m/>
    <m/>
    <m/>
    <m/>
  </r>
  <r>
    <x v="7"/>
    <x v="7"/>
    <x v="0"/>
    <x v="2"/>
    <x v="3"/>
    <x v="7"/>
    <x v="0"/>
    <x v="5"/>
    <x v="1"/>
    <x v="0"/>
    <x v="0"/>
    <x v="3"/>
    <m/>
    <m/>
    <m/>
    <n v="7532"/>
    <n v="7445"/>
    <n v="7358"/>
    <n v="7270"/>
    <n v="7184"/>
    <n v="7098"/>
    <n v="7012"/>
    <n v="6924"/>
    <n v="6836"/>
    <n v="6749"/>
    <n v="6662"/>
    <n v="6573"/>
    <n v="6573"/>
    <n v="6573"/>
    <m/>
    <m/>
    <m/>
    <m/>
    <m/>
    <n v="7358"/>
    <n v="7098"/>
    <n v="6836"/>
    <n v="6573"/>
    <n v="6573"/>
    <m/>
    <n v="6573"/>
    <m/>
    <m/>
    <m/>
    <m/>
    <m/>
    <m/>
    <m/>
    <m/>
    <m/>
    <m/>
    <m/>
    <m/>
    <m/>
    <n v="7620"/>
    <n v="7620"/>
    <n v="7620"/>
    <n v="7532"/>
    <n v="7532"/>
    <n v="7533"/>
    <n v="7533"/>
    <n v="7532"/>
    <n v="7445"/>
    <n v="7446"/>
    <n v="7445"/>
    <n v="7445"/>
    <n v="7358"/>
    <n v="7358"/>
    <n v="7358"/>
    <n v="7358"/>
    <n v="7270"/>
    <n v="7270"/>
    <n v="7271"/>
    <n v="7271"/>
    <n v="7271"/>
    <n v="7184"/>
    <n v="7184"/>
    <n v="7185"/>
    <n v="7185"/>
    <n v="7098"/>
    <n v="7098"/>
    <n v="7099"/>
    <n v="7099"/>
    <n v="7099"/>
    <n v="7012"/>
    <n v="7011"/>
    <n v="7011"/>
    <n v="7011"/>
    <n v="6924"/>
    <n v="6924"/>
    <n v="6924"/>
    <n v="6924"/>
    <n v="6836"/>
    <n v="6836"/>
    <n v="6836"/>
    <n v="6836"/>
    <n v="6835"/>
    <n v="6749"/>
    <n v="6748"/>
    <n v="6749"/>
    <n v="6748"/>
    <n v="6662"/>
    <n v="6661"/>
    <n v="6661"/>
    <n v="6661"/>
    <n v="6573"/>
    <n v="6573"/>
    <n v="6573"/>
    <n v="6573"/>
    <n v="6573"/>
    <n v="6573"/>
    <n v="6573"/>
    <n v="6573"/>
    <n v="6573"/>
    <n v="6573"/>
    <m/>
    <m/>
    <m/>
    <m/>
    <m/>
    <m/>
    <m/>
    <m/>
    <m/>
    <m/>
    <m/>
    <m/>
    <m/>
    <m/>
    <m/>
    <m/>
    <m/>
    <m/>
    <m/>
    <m/>
    <m/>
    <m/>
    <m/>
    <m/>
    <m/>
    <m/>
    <m/>
    <m/>
    <m/>
    <m/>
    <m/>
    <m/>
    <m/>
  </r>
  <r>
    <x v="7"/>
    <x v="7"/>
    <x v="0"/>
    <x v="2"/>
    <x v="3"/>
    <x v="7"/>
    <x v="0"/>
    <x v="5"/>
    <x v="1"/>
    <x v="0"/>
    <x v="0"/>
    <x v="4"/>
    <m/>
    <m/>
    <m/>
    <n v="10"/>
    <n v="9.1999999999999993"/>
    <n v="8.8000000000000007"/>
    <n v="9.5"/>
    <n v="9.6"/>
    <n v="9.1"/>
    <n v="5.3"/>
    <n v="3.9"/>
    <n v="5.2"/>
    <n v="5.7"/>
    <n v="7.3"/>
    <m/>
    <m/>
    <m/>
    <m/>
    <m/>
    <m/>
    <m/>
    <m/>
    <n v="8.8000000000000007"/>
    <n v="9.1"/>
    <n v="5.2"/>
    <m/>
    <m/>
    <m/>
    <m/>
    <m/>
    <m/>
    <m/>
    <m/>
    <m/>
    <m/>
    <m/>
    <m/>
    <m/>
    <m/>
    <m/>
    <m/>
    <m/>
    <n v="9.6999999999999993"/>
    <n v="9.8000000000000007"/>
    <n v="10.199999999999999"/>
    <n v="10"/>
    <n v="9.9"/>
    <n v="9.9"/>
    <n v="9.6"/>
    <n v="9.4"/>
    <n v="9.1999999999999993"/>
    <n v="9"/>
    <n v="9"/>
    <n v="8.8000000000000007"/>
    <n v="8.8000000000000007"/>
    <n v="8.9"/>
    <n v="9.3000000000000007"/>
    <n v="9.3000000000000007"/>
    <n v="9.5"/>
    <n v="9.4"/>
    <n v="9.6"/>
    <n v="9.6"/>
    <n v="9.6"/>
    <n v="9.6"/>
    <n v="9.9"/>
    <n v="9.5"/>
    <n v="9.5"/>
    <n v="9.1"/>
    <n v="8.6"/>
    <n v="8"/>
    <n v="6.8"/>
    <n v="6"/>
    <n v="5.3"/>
    <n v="4.7"/>
    <n v="4"/>
    <n v="4"/>
    <n v="3.9"/>
    <n v="4"/>
    <n v="4.2"/>
    <n v="4.9000000000000004"/>
    <n v="5.2"/>
    <n v="5.6"/>
    <n v="5.9"/>
    <n v="5.9"/>
    <n v="5.8"/>
    <n v="5.7"/>
    <n v="5.7"/>
    <n v="5.8"/>
    <n v="5.9"/>
    <n v="7.3"/>
    <n v="9.8000000000000007"/>
    <n v="14.9"/>
    <n v="28.6"/>
    <m/>
    <m/>
    <m/>
    <m/>
    <m/>
    <m/>
    <m/>
    <m/>
    <m/>
    <m/>
    <m/>
    <m/>
    <m/>
    <m/>
    <m/>
    <m/>
    <m/>
    <m/>
    <m/>
    <m/>
    <m/>
    <m/>
    <m/>
    <m/>
    <m/>
    <m/>
    <m/>
    <m/>
    <m/>
    <m/>
    <m/>
    <m/>
    <m/>
    <m/>
    <m/>
    <m/>
    <m/>
    <m/>
    <m/>
    <m/>
    <m/>
    <m/>
    <m/>
  </r>
  <r>
    <x v="7"/>
    <x v="7"/>
    <x v="0"/>
    <x v="2"/>
    <x v="3"/>
    <x v="7"/>
    <x v="0"/>
    <x v="5"/>
    <x v="1"/>
    <x v="0"/>
    <x v="1"/>
    <x v="5"/>
    <n v="1443"/>
    <n v="1798"/>
    <n v="6342"/>
    <n v="477"/>
    <n v="823"/>
    <n v="3402"/>
    <n v="2419"/>
    <n v="3157"/>
    <n v="3650"/>
    <n v="3805"/>
    <n v="4439"/>
    <n v="3858"/>
    <n v="4023"/>
    <n v="2947"/>
    <m/>
    <m/>
    <m/>
    <m/>
    <m/>
    <m/>
    <m/>
    <n v="9583"/>
    <n v="4702"/>
    <n v="9226"/>
    <n v="12102"/>
    <n v="6970"/>
    <m/>
    <m/>
    <n v="33000"/>
    <n v="200"/>
    <m/>
    <n v="507"/>
    <n v="736"/>
    <n v="358"/>
    <n v="1305"/>
    <n v="87"/>
    <n v="24"/>
    <n v="24"/>
    <n v="1187"/>
    <n v="1195"/>
    <n v="3960"/>
    <m/>
    <m/>
    <m/>
    <m/>
    <n v="477"/>
    <n v="300"/>
    <n v="470"/>
    <n v="53"/>
    <m/>
    <m/>
    <n v="2404"/>
    <m/>
    <n v="256"/>
    <n v="742"/>
    <n v="287"/>
    <n v="498"/>
    <n v="900"/>
    <n v="734"/>
    <n v="720"/>
    <n v="792"/>
    <n v="379"/>
    <n v="607"/>
    <n v="659"/>
    <n v="1181"/>
    <n v="714"/>
    <n v="898"/>
    <n v="857"/>
    <n v="113"/>
    <n v="802"/>
    <n v="800"/>
    <n v="1079"/>
    <n v="1011"/>
    <n v="1061"/>
    <n v="1150"/>
    <n v="715"/>
    <n v="1513"/>
    <n v="1191"/>
    <n v="1478"/>
    <n v="719"/>
    <n v="470"/>
    <n v="869"/>
    <n v="818"/>
    <n v="871"/>
    <n v="715"/>
    <n v="750"/>
    <n v="725"/>
    <n v="720"/>
    <n v="764"/>
    <n v="738"/>
    <m/>
    <m/>
    <m/>
    <m/>
    <m/>
    <m/>
    <m/>
    <m/>
    <m/>
    <m/>
    <m/>
    <m/>
    <m/>
    <m/>
    <m/>
    <m/>
    <m/>
    <m/>
    <m/>
    <m/>
    <m/>
    <m/>
    <m/>
    <m/>
    <m/>
    <m/>
    <m/>
    <m/>
    <m/>
    <m/>
    <m/>
    <m/>
    <m/>
    <m/>
    <m/>
    <m/>
    <m/>
    <m/>
    <m/>
    <m/>
    <m/>
    <m/>
    <m/>
    <m/>
    <m/>
    <m/>
  </r>
  <r>
    <x v="7"/>
    <x v="7"/>
    <x v="0"/>
    <x v="2"/>
    <x v="3"/>
    <x v="7"/>
    <x v="0"/>
    <x v="5"/>
    <x v="1"/>
    <x v="0"/>
    <x v="1"/>
    <x v="1"/>
    <n v="1443"/>
    <n v="1798"/>
    <n v="6382"/>
    <n v="477"/>
    <n v="823"/>
    <n v="3402"/>
    <n v="2419"/>
    <n v="3157"/>
    <n v="3650"/>
    <n v="3805"/>
    <n v="4439"/>
    <n v="3858"/>
    <n v="4214"/>
    <n v="2930"/>
    <n v="2729"/>
    <n v="2476"/>
    <n v="410"/>
    <m/>
    <m/>
    <m/>
    <m/>
    <n v="9623"/>
    <n v="4702"/>
    <n v="9226"/>
    <n v="12102"/>
    <n v="9873"/>
    <n v="2886"/>
    <m/>
    <n v="35903"/>
    <n v="200"/>
    <m/>
    <n v="507"/>
    <n v="736"/>
    <n v="358"/>
    <n v="1305"/>
    <n v="87"/>
    <n v="24"/>
    <n v="24"/>
    <n v="1187"/>
    <n v="1195"/>
    <n v="4000"/>
    <m/>
    <m/>
    <m/>
    <m/>
    <n v="477"/>
    <n v="300"/>
    <n v="470"/>
    <n v="53"/>
    <m/>
    <m/>
    <n v="2404"/>
    <m/>
    <n v="256"/>
    <n v="742"/>
    <n v="287"/>
    <n v="498"/>
    <n v="900"/>
    <n v="734"/>
    <n v="720"/>
    <n v="792"/>
    <n v="379"/>
    <n v="607"/>
    <n v="659"/>
    <n v="1181"/>
    <n v="714"/>
    <n v="898"/>
    <n v="857"/>
    <n v="113"/>
    <n v="802"/>
    <n v="800"/>
    <n v="1079"/>
    <n v="1011"/>
    <n v="1061"/>
    <n v="1150"/>
    <n v="715"/>
    <n v="1513"/>
    <n v="1191"/>
    <n v="1478"/>
    <n v="719"/>
    <n v="470"/>
    <n v="869"/>
    <n v="818"/>
    <n v="871"/>
    <n v="866"/>
    <n v="790"/>
    <n v="814"/>
    <n v="720"/>
    <n v="712"/>
    <n v="684"/>
    <n v="692"/>
    <n v="675"/>
    <n v="684"/>
    <n v="678"/>
    <n v="642"/>
    <n v="623"/>
    <n v="709"/>
    <n v="502"/>
    <n v="410"/>
    <m/>
    <m/>
    <m/>
    <m/>
    <m/>
    <m/>
    <m/>
    <m/>
    <m/>
    <m/>
    <m/>
    <m/>
    <m/>
    <m/>
    <m/>
    <m/>
    <m/>
    <m/>
    <m/>
    <m/>
    <m/>
    <m/>
    <m/>
    <m/>
    <m/>
    <m/>
    <m/>
    <m/>
    <m/>
    <m/>
    <m/>
    <m/>
    <m/>
    <m/>
    <m/>
    <m/>
    <m/>
  </r>
  <r>
    <x v="7"/>
    <x v="7"/>
    <x v="0"/>
    <x v="2"/>
    <x v="3"/>
    <x v="7"/>
    <x v="0"/>
    <x v="5"/>
    <x v="1"/>
    <x v="0"/>
    <x v="1"/>
    <x v="2"/>
    <n v="4285"/>
    <n v="4747"/>
    <n v="3093"/>
    <n v="2882"/>
    <n v="3602"/>
    <n v="2979"/>
    <n v="3588"/>
    <n v="4071"/>
    <n v="3057"/>
    <n v="3682"/>
    <n v="3925"/>
    <n v="5276"/>
    <n v="4455"/>
    <n v="3284"/>
    <n v="3045"/>
    <n v="2849"/>
    <n v="3307"/>
    <n v="2383"/>
    <n v="700"/>
    <m/>
    <m/>
    <n v="12125"/>
    <n v="9463"/>
    <n v="10716"/>
    <n v="12883"/>
    <n v="10784"/>
    <n v="8539"/>
    <n v="700"/>
    <n v="43846"/>
    <n v="1145"/>
    <n v="1049"/>
    <n v="1034"/>
    <n v="1057"/>
    <n v="1026"/>
    <n v="933"/>
    <n v="905"/>
    <n v="997"/>
    <n v="886"/>
    <n v="878"/>
    <n v="764"/>
    <n v="738"/>
    <n v="713"/>
    <n v="783"/>
    <n v="709"/>
    <n v="726"/>
    <n v="664"/>
    <n v="728"/>
    <n v="735"/>
    <n v="664"/>
    <n v="700"/>
    <n v="775"/>
    <n v="796"/>
    <n v="724"/>
    <n v="690"/>
    <n v="769"/>
    <n v="1081"/>
    <n v="917"/>
    <n v="840"/>
    <n v="750"/>
    <n v="800"/>
    <n v="791"/>
    <n v="829"/>
    <n v="799"/>
    <n v="852"/>
    <n v="823"/>
    <n v="724"/>
    <n v="748"/>
    <n v="762"/>
    <n v="830"/>
    <n v="753"/>
    <n v="683"/>
    <n v="699"/>
    <n v="717"/>
    <n v="789"/>
    <n v="799"/>
    <n v="886"/>
    <n v="1451"/>
    <n v="1128"/>
    <n v="1192"/>
    <n v="1571"/>
    <n v="1385"/>
    <n v="1024"/>
    <n v="927"/>
    <n v="828"/>
    <n v="826"/>
    <n v="850"/>
    <n v="837"/>
    <n v="820"/>
    <n v="809"/>
    <n v="818"/>
    <n v="795"/>
    <n v="750"/>
    <n v="750"/>
    <n v="750"/>
    <n v="750"/>
    <n v="709"/>
    <n v="726"/>
    <n v="664"/>
    <n v="728"/>
    <n v="735"/>
    <n v="664"/>
    <n v="560"/>
    <n v="620"/>
    <n v="637"/>
    <n v="579"/>
    <n v="552"/>
    <n v="615"/>
    <n v="400"/>
    <n v="300"/>
    <m/>
    <m/>
    <m/>
    <m/>
    <m/>
    <m/>
    <m/>
    <m/>
    <m/>
    <m/>
    <m/>
    <m/>
    <m/>
    <m/>
    <m/>
    <m/>
    <m/>
    <m/>
    <m/>
    <m/>
    <m/>
    <m/>
    <m/>
    <m/>
    <m/>
    <m/>
    <m/>
  </r>
  <r>
    <x v="7"/>
    <x v="7"/>
    <x v="0"/>
    <x v="2"/>
    <x v="3"/>
    <x v="7"/>
    <x v="0"/>
    <x v="5"/>
    <x v="1"/>
    <x v="0"/>
    <x v="1"/>
    <x v="3"/>
    <n v="6793"/>
    <n v="4728"/>
    <n v="8343"/>
    <n v="6421"/>
    <n v="4352"/>
    <n v="5295"/>
    <n v="4801"/>
    <n v="4669"/>
    <n v="5294"/>
    <n v="5837"/>
    <n v="7329"/>
    <n v="6065"/>
    <n v="6103"/>
    <n v="5749"/>
    <n v="5433"/>
    <n v="5060"/>
    <n v="2163"/>
    <n v="-220"/>
    <n v="-920"/>
    <n v="-920"/>
    <n v="-920"/>
    <n v="8343"/>
    <n v="5295"/>
    <n v="5294"/>
    <n v="6065"/>
    <n v="5433"/>
    <n v="-220"/>
    <n v="-920"/>
    <n v="5433"/>
    <n v="7882"/>
    <n v="7261"/>
    <n v="6875"/>
    <n v="6793"/>
    <n v="6312"/>
    <n v="6445"/>
    <n v="6241"/>
    <n v="5429"/>
    <n v="4728"/>
    <n v="5194"/>
    <n v="5793"/>
    <n v="9189"/>
    <n v="8343"/>
    <n v="7658"/>
    <n v="7073"/>
    <n v="6483"/>
    <n v="6421"/>
    <n v="6125"/>
    <n v="6027"/>
    <n v="5549"/>
    <n v="4977"/>
    <n v="4352"/>
    <n v="5572"/>
    <n v="5488"/>
    <n v="5177"/>
    <n v="5295"/>
    <n v="4620"/>
    <n v="4340"/>
    <n v="4439"/>
    <n v="4801"/>
    <n v="4875"/>
    <n v="5022"/>
    <n v="4757"/>
    <n v="4700"/>
    <n v="4669"/>
    <n v="4922"/>
    <n v="5002"/>
    <n v="5039"/>
    <n v="5294"/>
    <n v="4736"/>
    <n v="4916"/>
    <n v="5025"/>
    <n v="5449"/>
    <n v="5837"/>
    <n v="6235"/>
    <n v="7024"/>
    <n v="6709"/>
    <n v="7329"/>
    <n v="7390"/>
    <n v="7356"/>
    <n v="6571"/>
    <n v="6065"/>
    <n v="6189"/>
    <n v="6080"/>
    <n v="6123"/>
    <n v="6163"/>
    <n v="6103"/>
    <n v="6080"/>
    <n v="5980"/>
    <n v="5883"/>
    <n v="5749"/>
    <n v="5646"/>
    <n v="5571"/>
    <n v="5505"/>
    <n v="5433"/>
    <n v="5325"/>
    <n v="5239"/>
    <n v="5222"/>
    <n v="5060"/>
    <n v="4742"/>
    <n v="4007"/>
    <n v="3343"/>
    <n v="2783"/>
    <n v="2163"/>
    <n v="1526"/>
    <n v="947"/>
    <n v="395"/>
    <n v="-220"/>
    <n v="-620"/>
    <n v="-920"/>
    <n v="-920"/>
    <n v="-920"/>
    <n v="-920"/>
    <n v="-920"/>
    <n v="-920"/>
    <n v="-920"/>
    <n v="-920"/>
    <n v="-920"/>
    <n v="-920"/>
    <n v="-920"/>
    <n v="-920"/>
    <m/>
    <m/>
    <m/>
    <m/>
    <m/>
    <m/>
    <m/>
    <m/>
    <m/>
    <m/>
    <m/>
    <m/>
    <m/>
    <m/>
    <m/>
    <m/>
  </r>
  <r>
    <x v="7"/>
    <x v="7"/>
    <x v="0"/>
    <x v="2"/>
    <x v="3"/>
    <x v="7"/>
    <x v="0"/>
    <x v="5"/>
    <x v="1"/>
    <x v="0"/>
    <x v="1"/>
    <x v="4"/>
    <n v="7.2"/>
    <n v="6.1"/>
    <n v="11.6"/>
    <n v="8.9"/>
    <n v="5.4"/>
    <n v="6"/>
    <n v="5.9"/>
    <n v="6"/>
    <n v="7.2"/>
    <n v="5.8"/>
    <n v="5.8"/>
    <n v="6.8"/>
    <n v="7.5"/>
    <n v="7.6"/>
    <n v="7.6"/>
    <n v="7.7"/>
    <n v="3.9"/>
    <n v="-1.6"/>
    <m/>
    <m/>
    <m/>
    <n v="11.6"/>
    <n v="6"/>
    <n v="7.2"/>
    <n v="6.8"/>
    <n v="7.6"/>
    <n v="-1.6"/>
    <m/>
    <n v="7.6"/>
    <n v="7.7"/>
    <n v="7.3"/>
    <n v="7"/>
    <n v="7.2"/>
    <n v="6.9"/>
    <n v="7.3"/>
    <n v="7.3"/>
    <n v="6.8"/>
    <n v="6.1"/>
    <n v="7"/>
    <n v="7.9"/>
    <n v="12.8"/>
    <n v="11.6"/>
    <n v="10.7"/>
    <n v="10.1"/>
    <n v="9.3000000000000007"/>
    <n v="8.9"/>
    <n v="8.3000000000000007"/>
    <n v="8.1999999999999993"/>
    <n v="7.5"/>
    <n v="6.6"/>
    <n v="5.4"/>
    <n v="6.7"/>
    <n v="6.4"/>
    <n v="5.9"/>
    <n v="6"/>
    <n v="5.6"/>
    <n v="5.4"/>
    <n v="5.6"/>
    <n v="5.9"/>
    <n v="6"/>
    <n v="6.2"/>
    <n v="6"/>
    <n v="6"/>
    <n v="6"/>
    <n v="6.4"/>
    <n v="6.6"/>
    <n v="6.8"/>
    <n v="7.2"/>
    <n v="6.5"/>
    <n v="6.7"/>
    <n v="6.5"/>
    <n v="5.9"/>
    <n v="5.8"/>
    <n v="5.7"/>
    <n v="5.6"/>
    <n v="5"/>
    <n v="5.8"/>
    <n v="6.1"/>
    <n v="6.4"/>
    <n v="6.6"/>
    <n v="6.8"/>
    <n v="7.3"/>
    <n v="7.3"/>
    <n v="7.4"/>
    <n v="7.5"/>
    <n v="7.5"/>
    <n v="7.6"/>
    <n v="7.6"/>
    <n v="7.6"/>
    <n v="7.6"/>
    <n v="7.6"/>
    <n v="7.6"/>
    <n v="7.6"/>
    <n v="7.6"/>
    <n v="7.5"/>
    <n v="7.4"/>
    <n v="7.8"/>
    <n v="7.7"/>
    <n v="7.4"/>
    <n v="6.5"/>
    <n v="5.7"/>
    <n v="4.5999999999999996"/>
    <n v="3.9"/>
    <n v="3.1"/>
    <n v="2.5"/>
    <n v="1.5"/>
    <n v="-1.6"/>
    <n v="-10.3"/>
    <m/>
    <m/>
    <m/>
    <m/>
    <m/>
    <m/>
    <m/>
    <m/>
    <m/>
    <m/>
    <m/>
    <m/>
    <m/>
    <m/>
    <m/>
    <m/>
    <m/>
    <m/>
    <m/>
    <m/>
    <m/>
    <m/>
    <m/>
    <m/>
    <m/>
    <m/>
    <m/>
    <m/>
  </r>
  <r>
    <x v="7"/>
    <x v="7"/>
    <x v="0"/>
    <x v="2"/>
    <x v="3"/>
    <x v="7"/>
    <x v="0"/>
    <x v="5"/>
    <x v="1"/>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1"/>
    <x v="0"/>
    <x v="2"/>
    <x v="1"/>
    <n v="1443"/>
    <n v="1798"/>
    <n v="6382"/>
    <n v="477"/>
    <n v="823"/>
    <n v="3402"/>
    <n v="2419"/>
    <n v="3157"/>
    <n v="3650"/>
    <n v="3805"/>
    <n v="4733"/>
    <n v="3562"/>
    <n v="4023"/>
    <n v="2947"/>
    <n v="2996"/>
    <m/>
    <m/>
    <m/>
    <m/>
    <n v="3257"/>
    <n v="2386"/>
    <n v="9623"/>
    <n v="4702"/>
    <n v="9226"/>
    <n v="12100"/>
    <n v="9966"/>
    <m/>
    <n v="5643"/>
    <n v="35994"/>
    <n v="200"/>
    <m/>
    <n v="507"/>
    <n v="736"/>
    <n v="358"/>
    <n v="1305"/>
    <n v="87"/>
    <n v="24"/>
    <n v="24"/>
    <n v="1187"/>
    <n v="1195"/>
    <n v="4000"/>
    <m/>
    <m/>
    <m/>
    <m/>
    <n v="477"/>
    <n v="300"/>
    <n v="470"/>
    <n v="53"/>
    <m/>
    <m/>
    <n v="2404"/>
    <m/>
    <n v="256"/>
    <n v="742"/>
    <n v="287"/>
    <n v="498"/>
    <n v="900"/>
    <n v="734"/>
    <n v="720"/>
    <n v="792"/>
    <n v="379"/>
    <n v="607"/>
    <n v="659"/>
    <n v="1181"/>
    <n v="714"/>
    <n v="898"/>
    <n v="857"/>
    <n v="113"/>
    <n v="802"/>
    <n v="800"/>
    <n v="1079"/>
    <n v="1011"/>
    <n v="1061"/>
    <n v="1150"/>
    <n v="715"/>
    <n v="1807"/>
    <n v="1701"/>
    <n v="477"/>
    <n v="758"/>
    <n v="626"/>
    <n v="869"/>
    <n v="818"/>
    <n v="871"/>
    <n v="715"/>
    <n v="750"/>
    <n v="725"/>
    <n v="720"/>
    <n v="764"/>
    <n v="738"/>
    <n v="713"/>
    <n v="783"/>
    <n v="750"/>
    <n v="750"/>
    <m/>
    <m/>
    <m/>
    <m/>
    <m/>
    <m/>
    <m/>
    <m/>
    <m/>
    <m/>
    <m/>
    <m/>
    <m/>
    <m/>
    <m/>
    <m/>
    <m/>
    <n v="640"/>
    <n v="633"/>
    <n v="663"/>
    <n v="639"/>
    <n v="682"/>
    <n v="658"/>
    <n v="579"/>
    <n v="598"/>
    <n v="551"/>
    <m/>
    <m/>
    <m/>
    <m/>
    <m/>
    <m/>
    <m/>
    <m/>
    <m/>
    <m/>
    <m/>
    <m/>
    <m/>
    <m/>
    <m/>
    <m/>
  </r>
  <r>
    <x v="7"/>
    <x v="7"/>
    <x v="0"/>
    <x v="2"/>
    <x v="3"/>
    <x v="7"/>
    <x v="0"/>
    <x v="5"/>
    <x v="1"/>
    <x v="0"/>
    <x v="2"/>
    <x v="2"/>
    <n v="4285"/>
    <n v="4747"/>
    <n v="3093"/>
    <n v="2882"/>
    <n v="3602"/>
    <n v="2979"/>
    <n v="3588"/>
    <n v="4071"/>
    <n v="3057"/>
    <n v="3682"/>
    <n v="3295"/>
    <n v="4898"/>
    <n v="3556"/>
    <n v="3196"/>
    <n v="2533"/>
    <n v="2305"/>
    <n v="2881"/>
    <n v="2383"/>
    <n v="2871"/>
    <n v="3257"/>
    <n v="2386"/>
    <n v="12125"/>
    <n v="9463"/>
    <n v="10716"/>
    <n v="11875"/>
    <n v="9285"/>
    <n v="7569"/>
    <n v="8514"/>
    <n v="41339"/>
    <n v="1145"/>
    <n v="1049"/>
    <n v="1034"/>
    <n v="1057"/>
    <n v="1026"/>
    <n v="933"/>
    <n v="905"/>
    <n v="997"/>
    <n v="886"/>
    <n v="878"/>
    <n v="764"/>
    <n v="738"/>
    <n v="713"/>
    <n v="783"/>
    <n v="709"/>
    <n v="726"/>
    <n v="664"/>
    <n v="728"/>
    <n v="735"/>
    <n v="664"/>
    <n v="700"/>
    <n v="775"/>
    <n v="796"/>
    <n v="724"/>
    <n v="690"/>
    <n v="769"/>
    <n v="1081"/>
    <n v="917"/>
    <n v="840"/>
    <n v="750"/>
    <n v="800"/>
    <n v="791"/>
    <n v="829"/>
    <n v="799"/>
    <n v="852"/>
    <n v="823"/>
    <n v="724"/>
    <n v="748"/>
    <n v="762"/>
    <n v="830"/>
    <n v="753"/>
    <n v="683"/>
    <n v="699"/>
    <n v="717"/>
    <n v="789"/>
    <n v="799"/>
    <n v="886"/>
    <n v="821"/>
    <n v="1023"/>
    <n v="1161"/>
    <n v="1651"/>
    <n v="1063"/>
    <n v="735"/>
    <n v="676"/>
    <n v="672"/>
    <n v="625"/>
    <n v="848"/>
    <n v="810"/>
    <n v="792"/>
    <n v="807"/>
    <n v="787"/>
    <n v="653"/>
    <n v="604"/>
    <n v="648"/>
    <n v="628"/>
    <n v="626"/>
    <n v="567"/>
    <n v="581"/>
    <n v="531"/>
    <n v="582"/>
    <n v="588"/>
    <n v="531"/>
    <n v="560"/>
    <n v="620"/>
    <n v="637"/>
    <n v="579"/>
    <n v="552"/>
    <n v="615"/>
    <n v="865"/>
    <n v="734"/>
    <n v="672"/>
    <n v="600"/>
    <n v="640"/>
    <n v="633"/>
    <n v="663"/>
    <n v="639"/>
    <n v="682"/>
    <n v="658"/>
    <n v="579"/>
    <n v="598"/>
    <n v="551"/>
    <m/>
    <m/>
    <m/>
    <m/>
    <m/>
    <m/>
    <m/>
    <m/>
    <m/>
    <m/>
    <m/>
    <m/>
    <m/>
    <m/>
    <m/>
    <m/>
  </r>
  <r>
    <x v="7"/>
    <x v="7"/>
    <x v="0"/>
    <x v="2"/>
    <x v="3"/>
    <x v="7"/>
    <x v="0"/>
    <x v="5"/>
    <x v="1"/>
    <x v="0"/>
    <x v="2"/>
    <x v="3"/>
    <m/>
    <n v="4053"/>
    <n v="8343"/>
    <n v="6421"/>
    <n v="4350"/>
    <m/>
    <n v="4577"/>
    <n v="4736"/>
    <n v="5777"/>
    <m/>
    <n v="7695"/>
    <n v="6359"/>
    <n v="6826"/>
    <n v="6577"/>
    <n v="7040"/>
    <n v="14181"/>
    <n v="11300"/>
    <n v="8917"/>
    <n v="6046"/>
    <n v="6046"/>
    <n v="6046"/>
    <n v="8343"/>
    <m/>
    <n v="5777"/>
    <n v="6359"/>
    <n v="7040"/>
    <n v="8917"/>
    <n v="6046"/>
    <n v="7040"/>
    <m/>
    <m/>
    <m/>
    <m/>
    <n v="6312"/>
    <n v="6445"/>
    <n v="6241"/>
    <n v="5429"/>
    <n v="4053"/>
    <n v="5194"/>
    <n v="5793"/>
    <n v="9189"/>
    <n v="8343"/>
    <n v="7658"/>
    <n v="7073"/>
    <n v="6483"/>
    <n v="6421"/>
    <n v="6125"/>
    <n v="6027"/>
    <n v="5549"/>
    <n v="4977"/>
    <n v="4350"/>
    <m/>
    <m/>
    <m/>
    <m/>
    <n v="4620"/>
    <n v="4340"/>
    <n v="4439"/>
    <n v="4577"/>
    <n v="4875"/>
    <n v="5022"/>
    <n v="4757"/>
    <n v="4700"/>
    <n v="4736"/>
    <n v="4922"/>
    <n v="5002"/>
    <n v="5638"/>
    <n v="5777"/>
    <n v="4736"/>
    <n v="4916"/>
    <n v="5025"/>
    <n v="6323"/>
    <m/>
    <n v="6235"/>
    <n v="7024"/>
    <n v="6709"/>
    <n v="7695"/>
    <n v="8373"/>
    <n v="7689"/>
    <n v="6796"/>
    <n v="6359"/>
    <n v="6493"/>
    <n v="6635"/>
    <n v="6834"/>
    <n v="6924"/>
    <n v="6826"/>
    <n v="6741"/>
    <n v="6669"/>
    <n v="6626"/>
    <n v="6577"/>
    <n v="6637"/>
    <n v="6816"/>
    <n v="6918"/>
    <n v="7040"/>
    <n v="15861"/>
    <n v="15293"/>
    <n v="14713"/>
    <n v="14181"/>
    <n v="13599"/>
    <n v="13011"/>
    <n v="12480"/>
    <n v="11920"/>
    <n v="11300"/>
    <n v="10663"/>
    <n v="10084"/>
    <n v="9532"/>
    <n v="8917"/>
    <n v="8052"/>
    <n v="7318"/>
    <n v="6646"/>
    <n v="6046"/>
    <n v="6046"/>
    <n v="6046"/>
    <n v="6046"/>
    <n v="6046"/>
    <n v="6046"/>
    <n v="6046"/>
    <n v="6046"/>
    <n v="6046"/>
    <n v="6046"/>
    <m/>
    <m/>
    <m/>
    <m/>
    <m/>
    <m/>
    <m/>
    <m/>
    <m/>
    <m/>
    <m/>
    <m/>
    <m/>
    <m/>
    <m/>
    <m/>
  </r>
  <r>
    <x v="7"/>
    <x v="7"/>
    <x v="0"/>
    <x v="2"/>
    <x v="3"/>
    <x v="7"/>
    <x v="0"/>
    <x v="5"/>
    <x v="1"/>
    <x v="0"/>
    <x v="2"/>
    <x v="4"/>
    <m/>
    <n v="5.2"/>
    <n v="11.6"/>
    <n v="8.9"/>
    <n v="5.4"/>
    <m/>
    <n v="5.6"/>
    <n v="6.1"/>
    <n v="7.8"/>
    <m/>
    <n v="6.8"/>
    <n v="8.9"/>
    <n v="8.9"/>
    <n v="10.4"/>
    <n v="12.2"/>
    <n v="24.6"/>
    <n v="17.399999999999999"/>
    <n v="12.7"/>
    <n v="9.3000000000000007"/>
    <n v="12.7"/>
    <m/>
    <n v="11.6"/>
    <m/>
    <n v="7.8"/>
    <n v="8.9"/>
    <n v="12.2"/>
    <n v="12.7"/>
    <m/>
    <n v="12.2"/>
    <m/>
    <m/>
    <m/>
    <m/>
    <n v="6.9"/>
    <n v="7.3"/>
    <n v="7.3"/>
    <n v="6.8"/>
    <n v="5.2"/>
    <n v="7"/>
    <n v="7.9"/>
    <n v="12.8"/>
    <n v="11.6"/>
    <n v="10.7"/>
    <n v="10.1"/>
    <n v="9.3000000000000007"/>
    <n v="8.9"/>
    <n v="8.3000000000000007"/>
    <n v="8.1999999999999993"/>
    <n v="7.5"/>
    <n v="6.6"/>
    <n v="5.4"/>
    <m/>
    <m/>
    <m/>
    <m/>
    <n v="5.6"/>
    <n v="5.4"/>
    <n v="5.6"/>
    <n v="5.6"/>
    <n v="6"/>
    <n v="6.2"/>
    <n v="6"/>
    <n v="6"/>
    <n v="6.1"/>
    <n v="6.4"/>
    <n v="6.6"/>
    <n v="7.6"/>
    <n v="7.8"/>
    <n v="6.5"/>
    <n v="6.7"/>
    <n v="6.5"/>
    <n v="7.9"/>
    <m/>
    <n v="6.6"/>
    <n v="6.3"/>
    <n v="5.9"/>
    <n v="6.8"/>
    <n v="7.9"/>
    <n v="8"/>
    <n v="9"/>
    <n v="8.9"/>
    <n v="8.9"/>
    <n v="8.9"/>
    <n v="8.8000000000000007"/>
    <n v="8.6"/>
    <n v="8.9"/>
    <n v="9.3000000000000007"/>
    <n v="9.5"/>
    <n v="10"/>
    <n v="10.4"/>
    <n v="10.8"/>
    <n v="11.2"/>
    <n v="11.8"/>
    <n v="12.2"/>
    <n v="27.8"/>
    <n v="27.2"/>
    <n v="26.3"/>
    <n v="24.6"/>
    <n v="23.2"/>
    <n v="22.2"/>
    <n v="21.2"/>
    <n v="19.8"/>
    <n v="17.399999999999999"/>
    <n v="15.9"/>
    <n v="14.7"/>
    <n v="13.7"/>
    <n v="12.7"/>
    <n v="12.3"/>
    <n v="11.4"/>
    <n v="10.5"/>
    <n v="9.3000000000000007"/>
    <n v="9.1999999999999993"/>
    <n v="9.4"/>
    <n v="9.6"/>
    <n v="9.9"/>
    <n v="12.7"/>
    <n v="17.5"/>
    <n v="26.3"/>
    <n v="54.9"/>
    <m/>
    <m/>
    <m/>
    <m/>
    <m/>
    <m/>
    <m/>
    <m/>
    <m/>
    <m/>
    <m/>
    <m/>
    <m/>
    <m/>
    <m/>
    <m/>
    <m/>
  </r>
  <r>
    <x v="7"/>
    <x v="7"/>
    <x v="0"/>
    <x v="2"/>
    <x v="3"/>
    <x v="7"/>
    <x v="0"/>
    <x v="5"/>
    <x v="1"/>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1"/>
    <x v="0"/>
    <x v="3"/>
    <x v="1"/>
    <n v="1443"/>
    <n v="1798"/>
    <n v="6382"/>
    <n v="477"/>
    <n v="823"/>
    <n v="3402"/>
    <n v="2419"/>
    <n v="3157"/>
    <n v="3650"/>
    <n v="3805"/>
    <n v="4439"/>
    <n v="3858"/>
    <n v="4023"/>
    <n v="2947"/>
    <n v="2996"/>
    <n v="4400"/>
    <n v="5500"/>
    <n v="4400"/>
    <n v="4400"/>
    <n v="5500"/>
    <n v="4400"/>
    <n v="9623"/>
    <n v="4702"/>
    <n v="9226"/>
    <n v="12102"/>
    <n v="9966"/>
    <n v="14300"/>
    <n v="14300"/>
    <n v="35996"/>
    <n v="200"/>
    <m/>
    <n v="507"/>
    <n v="736"/>
    <n v="358"/>
    <n v="1305"/>
    <n v="87"/>
    <n v="24"/>
    <n v="24"/>
    <n v="1187"/>
    <n v="1195"/>
    <n v="4000"/>
    <m/>
    <m/>
    <m/>
    <m/>
    <n v="477"/>
    <n v="300"/>
    <n v="470"/>
    <n v="53"/>
    <m/>
    <m/>
    <n v="2404"/>
    <m/>
    <n v="256"/>
    <n v="742"/>
    <n v="287"/>
    <n v="498"/>
    <n v="900"/>
    <n v="734"/>
    <n v="720"/>
    <n v="792"/>
    <n v="379"/>
    <n v="607"/>
    <n v="659"/>
    <n v="1181"/>
    <n v="714"/>
    <n v="898"/>
    <n v="857"/>
    <n v="113"/>
    <n v="802"/>
    <n v="800"/>
    <n v="1079"/>
    <n v="1011"/>
    <n v="1061"/>
    <n v="1150"/>
    <n v="715"/>
    <n v="1513"/>
    <n v="1191"/>
    <n v="1478"/>
    <n v="719"/>
    <n v="470"/>
    <n v="869"/>
    <n v="818"/>
    <n v="871"/>
    <n v="715"/>
    <n v="750"/>
    <n v="725"/>
    <n v="720"/>
    <n v="764"/>
    <n v="738"/>
    <n v="713"/>
    <n v="783"/>
    <n v="750"/>
    <n v="750"/>
    <n v="1100"/>
    <n v="1100"/>
    <n v="1100"/>
    <n v="1100"/>
    <n v="1100"/>
    <n v="1100"/>
    <n v="1100"/>
    <n v="1100"/>
    <n v="1100"/>
    <n v="1100"/>
    <n v="1100"/>
    <n v="1100"/>
    <n v="1100"/>
    <n v="1100"/>
    <n v="1100"/>
    <n v="1100"/>
    <n v="1100"/>
    <n v="1100"/>
    <n v="1100"/>
    <n v="1100"/>
    <n v="1100"/>
    <n v="1100"/>
    <n v="1100"/>
    <n v="1100"/>
    <n v="1100"/>
    <n v="1100"/>
    <m/>
    <m/>
    <m/>
    <m/>
    <m/>
    <m/>
    <m/>
    <m/>
    <m/>
    <m/>
    <m/>
    <m/>
    <m/>
    <m/>
    <m/>
    <m/>
  </r>
  <r>
    <x v="7"/>
    <x v="7"/>
    <x v="0"/>
    <x v="2"/>
    <x v="3"/>
    <x v="7"/>
    <x v="0"/>
    <x v="5"/>
    <x v="1"/>
    <x v="0"/>
    <x v="3"/>
    <x v="2"/>
    <n v="4285"/>
    <n v="4747"/>
    <n v="3093"/>
    <n v="2882"/>
    <n v="3602"/>
    <n v="2979"/>
    <n v="3588"/>
    <n v="4071"/>
    <n v="3057"/>
    <n v="3682"/>
    <n v="3925"/>
    <n v="5276"/>
    <n v="4045"/>
    <n v="2834"/>
    <n v="2425"/>
    <n v="2205"/>
    <n v="3038"/>
    <n v="2289"/>
    <n v="2479"/>
    <n v="3269"/>
    <n v="2391"/>
    <n v="12125"/>
    <n v="9463"/>
    <n v="10716"/>
    <n v="12883"/>
    <n v="9304"/>
    <n v="7532"/>
    <n v="8139"/>
    <n v="42366"/>
    <n v="1145"/>
    <n v="1049"/>
    <n v="1034"/>
    <n v="1057"/>
    <n v="1026"/>
    <n v="933"/>
    <n v="905"/>
    <n v="997"/>
    <n v="886"/>
    <n v="878"/>
    <n v="764"/>
    <n v="738"/>
    <n v="713"/>
    <n v="783"/>
    <n v="709"/>
    <n v="726"/>
    <n v="664"/>
    <n v="728"/>
    <n v="735"/>
    <n v="664"/>
    <n v="700"/>
    <n v="775"/>
    <n v="796"/>
    <n v="724"/>
    <n v="690"/>
    <n v="769"/>
    <n v="1081"/>
    <n v="917"/>
    <n v="840"/>
    <n v="750"/>
    <n v="800"/>
    <n v="791"/>
    <n v="829"/>
    <n v="799"/>
    <n v="852"/>
    <n v="823"/>
    <n v="724"/>
    <n v="748"/>
    <n v="762"/>
    <n v="830"/>
    <n v="753"/>
    <n v="683"/>
    <n v="699"/>
    <n v="717"/>
    <n v="789"/>
    <n v="799"/>
    <n v="886"/>
    <n v="1451"/>
    <n v="1128"/>
    <n v="1192"/>
    <n v="1571"/>
    <n v="1385"/>
    <n v="1024"/>
    <n v="758"/>
    <n v="730"/>
    <n v="681"/>
    <n v="852"/>
    <n v="772"/>
    <n v="670"/>
    <n v="666"/>
    <n v="726"/>
    <n v="583"/>
    <n v="568"/>
    <n v="637"/>
    <n v="637"/>
    <n v="553"/>
    <n v="551"/>
    <n v="562"/>
    <n v="539"/>
    <n v="629"/>
    <n v="582"/>
    <n v="529"/>
    <n v="660"/>
    <n v="638"/>
    <n v="674"/>
    <n v="612"/>
    <n v="539"/>
    <n v="464"/>
    <n v="748"/>
    <n v="640"/>
    <n v="543"/>
    <n v="548"/>
    <n v="622"/>
    <n v="720"/>
    <n v="657"/>
    <n v="603"/>
    <n v="667"/>
    <n v="656"/>
    <n v="572"/>
    <n v="559"/>
    <n v="604"/>
    <m/>
    <m/>
    <m/>
    <m/>
    <m/>
    <m/>
    <m/>
    <m/>
    <m/>
    <m/>
    <m/>
    <m/>
    <m/>
    <m/>
    <m/>
    <m/>
  </r>
  <r>
    <x v="7"/>
    <x v="7"/>
    <x v="0"/>
    <x v="2"/>
    <x v="3"/>
    <x v="7"/>
    <x v="0"/>
    <x v="5"/>
    <x v="1"/>
    <x v="0"/>
    <x v="3"/>
    <x v="3"/>
    <n v="6793"/>
    <n v="4728"/>
    <n v="8343"/>
    <n v="6421"/>
    <n v="4352"/>
    <n v="5295"/>
    <n v="4801"/>
    <n v="4669"/>
    <n v="5294"/>
    <n v="5837"/>
    <n v="7329"/>
    <n v="6065"/>
    <n v="6322"/>
    <n v="6435"/>
    <n v="7006"/>
    <n v="9201"/>
    <n v="11663"/>
    <n v="13774"/>
    <n v="15695"/>
    <n v="17926"/>
    <n v="19935"/>
    <n v="8343"/>
    <n v="5295"/>
    <n v="5294"/>
    <n v="6065"/>
    <n v="7006"/>
    <n v="13774"/>
    <n v="19935"/>
    <n v="7006"/>
    <n v="7882"/>
    <n v="7261"/>
    <n v="6875"/>
    <n v="6793"/>
    <n v="6312"/>
    <n v="6445"/>
    <n v="6241"/>
    <n v="5429"/>
    <n v="4728"/>
    <n v="5194"/>
    <n v="5793"/>
    <n v="9189"/>
    <n v="8343"/>
    <n v="7658"/>
    <n v="7073"/>
    <n v="6483"/>
    <n v="6421"/>
    <n v="6125"/>
    <n v="6027"/>
    <n v="5549"/>
    <n v="4977"/>
    <n v="4352"/>
    <n v="5572"/>
    <n v="5488"/>
    <n v="5177"/>
    <n v="5295"/>
    <n v="4620"/>
    <n v="4340"/>
    <n v="4439"/>
    <n v="4801"/>
    <n v="4875"/>
    <n v="5022"/>
    <n v="4757"/>
    <n v="4700"/>
    <n v="4669"/>
    <n v="4922"/>
    <n v="5002"/>
    <n v="5039"/>
    <n v="5294"/>
    <n v="4736"/>
    <n v="4916"/>
    <n v="5025"/>
    <n v="5449"/>
    <n v="5837"/>
    <n v="6235"/>
    <n v="7024"/>
    <n v="6709"/>
    <n v="7329"/>
    <n v="7390"/>
    <n v="7356"/>
    <n v="6571"/>
    <n v="6065"/>
    <n v="6189"/>
    <n v="6249"/>
    <n v="6390"/>
    <n v="6424"/>
    <n v="6322"/>
    <n v="6275"/>
    <n v="6325"/>
    <n v="6423"/>
    <n v="6435"/>
    <n v="6565"/>
    <n v="6780"/>
    <n v="6893"/>
    <n v="7006"/>
    <n v="7553"/>
    <n v="8102"/>
    <n v="8640"/>
    <n v="9201"/>
    <n v="9672"/>
    <n v="10190"/>
    <n v="10761"/>
    <n v="11201"/>
    <n v="11663"/>
    <n v="12089"/>
    <n v="12577"/>
    <n v="13138"/>
    <n v="13774"/>
    <n v="14126"/>
    <n v="14586"/>
    <n v="15143"/>
    <n v="15695"/>
    <n v="16173"/>
    <n v="16553"/>
    <n v="16996"/>
    <n v="17493"/>
    <n v="17926"/>
    <n v="18370"/>
    <n v="18898"/>
    <n v="19439"/>
    <n v="19935"/>
    <m/>
    <m/>
    <m/>
    <m/>
    <m/>
    <m/>
    <m/>
    <m/>
    <m/>
    <m/>
    <m/>
    <m/>
    <m/>
    <m/>
    <m/>
    <m/>
  </r>
  <r>
    <x v="7"/>
    <x v="7"/>
    <x v="0"/>
    <x v="2"/>
    <x v="3"/>
    <x v="7"/>
    <x v="0"/>
    <x v="5"/>
    <x v="1"/>
    <x v="0"/>
    <x v="3"/>
    <x v="4"/>
    <n v="7.1550452917632192"/>
    <n v="6.0990712074303408"/>
    <n v="11.555401662049862"/>
    <n v="8.9131038312048858"/>
    <n v="5.3596059113300489"/>
    <n v="6.0335004557885146"/>
    <n v="5.8965856055023336"/>
    <n v="6.005917159763313"/>
    <n v="7.1890277023356877"/>
    <n v="5.775776766277458"/>
    <n v="5.8166666666666664"/>
    <n v="7.496909765142151"/>
    <n v="9.2508047995317533"/>
    <n v="10.804231027535259"/>
    <n v="12.360621030345802"/>
    <n v="15.143186306780777"/>
    <n v="19.201514652617714"/>
    <n v="22.208964850048368"/>
    <n v="24.005812174977059"/>
    <n v="37.486407360936845"/>
    <n v="0"/>
    <n v="11.555401662049862"/>
    <n v="6.0335004557885146"/>
    <n v="7.1890277023356877"/>
    <n v="7.496909765142151"/>
    <n v="12.360621030345802"/>
    <n v="22.208964850048368"/>
    <n v="0"/>
    <n v="12.360621030345802"/>
    <n v="7.7"/>
    <n v="7.32694248234107"/>
    <n v="6.9896299308662062"/>
    <n v="7.1550452917632192"/>
    <n v="6.8623613829093273"/>
    <n v="7.2742663656884874"/>
    <n v="7.3199624677457189"/>
    <n v="6.8220658456898722"/>
    <n v="6.0990712074303408"/>
    <n v="7.0056649581872135"/>
    <n v="7.8945216680294363"/>
    <n v="12.780250347705147"/>
    <n v="11.555401662049862"/>
    <n v="10.749578888265019"/>
    <n v="10.05544498151834"/>
    <n v="9.2853050701804634"/>
    <n v="8.9131038312048858"/>
    <n v="8.3446866485013622"/>
    <n v="8.2358567914730791"/>
    <n v="7.5291723202170964"/>
    <n v="6.6289291422482686"/>
    <n v="5.3596059113300489"/>
    <n v="6.6634776369289641"/>
    <n v="6.385850593437282"/>
    <n v="5.941014459490475"/>
    <n v="6.0335004557885146"/>
    <n v="5.6368960468521232"/>
    <n v="5.4114713216957613"/>
    <n v="5.5920886873267825"/>
    <n v="5.8965856055023336"/>
    <n v="5.9538348803126526"/>
    <n v="6.2354109759125897"/>
    <n v="6.0276229092752152"/>
    <n v="6.0117677155282676"/>
    <n v="6.005917159763313"/>
    <n v="6.4474718365208279"/>
    <n v="6.6234110169491522"/>
    <n v="6.760128789911457"/>
    <n v="7.1890277023356877"/>
    <n v="6.5037077725899479"/>
    <n v="6.6666666666666661"/>
    <n v="6.4588688946015429"/>
    <n v="5.8692373976734169"/>
    <n v="5.775776766277458"/>
    <n v="5.7138929618768328"/>
    <n v="5.6390494540783553"/>
    <n v="4.9866210792329415"/>
    <n v="5.8166666666666664"/>
    <n v="6.231028667790893"/>
    <n v="6.7264081931236284"/>
    <n v="7.1767147225862828"/>
    <n v="7.496909765142151"/>
    <n v="8.1584497759029802"/>
    <n v="8.433198380566802"/>
    <n v="8.7750617962098314"/>
    <n v="8.7140531741725447"/>
    <n v="9.2508047995317533"/>
    <n v="9.7650171179582941"/>
    <n v="9.9449685534591197"/>
    <n v="10.192002538876547"/>
    <n v="10.804231027535259"/>
    <n v="11.142226748133062"/>
    <n v="11.530612244897959"/>
    <n v="12.127023223082336"/>
    <n v="12.360621030345802"/>
    <n v="13.190709046454767"/>
    <n v="14.259063709961282"/>
    <n v="14.698877169105138"/>
    <n v="15.143186306780777"/>
    <n v="15.686020110282193"/>
    <n v="16.366848699004176"/>
    <n v="17.228626320845343"/>
    <n v="19.133925521011275"/>
    <n v="19.201514652617714"/>
    <n v="20.128205128205128"/>
    <n v="21.433197000681666"/>
    <n v="22.320761128100578"/>
    <n v="22.208964850048368"/>
    <n v="22.98405466970387"/>
    <n v="23.601941747572816"/>
    <n v="24.036507936507938"/>
    <n v="24.005812174977059"/>
    <n v="24.482288828337872"/>
    <n v="26.232963549920761"/>
    <n v="27.7984952567877"/>
    <n v="28.602027468933944"/>
    <n v="37.486407360936845"/>
    <n v="52.939481268011534"/>
    <n v="81.246775580395521"/>
    <n v="160.91887417218544"/>
    <n v="0"/>
    <m/>
    <m/>
    <m/>
    <m/>
    <m/>
    <m/>
    <m/>
    <m/>
    <m/>
    <m/>
    <m/>
    <m/>
    <m/>
    <m/>
    <m/>
    <m/>
  </r>
  <r>
    <x v="7"/>
    <x v="7"/>
    <x v="0"/>
    <x v="2"/>
    <x v="3"/>
    <x v="7"/>
    <x v="0"/>
    <x v="5"/>
    <x v="1"/>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7"/>
    <x v="7"/>
    <x v="0"/>
    <x v="2"/>
    <x v="3"/>
    <x v="7"/>
    <x v="0"/>
    <x v="5"/>
    <x v="1"/>
    <x v="0"/>
    <x v="3"/>
    <x v="8"/>
    <m/>
    <m/>
    <m/>
    <m/>
    <m/>
    <m/>
    <m/>
    <m/>
    <m/>
    <m/>
    <m/>
    <m/>
    <m/>
    <m/>
    <m/>
    <m/>
    <m/>
    <m/>
    <m/>
    <m/>
    <m/>
    <m/>
    <m/>
    <m/>
    <m/>
    <m/>
    <m/>
    <m/>
    <m/>
    <m/>
    <m/>
    <m/>
    <m/>
    <m/>
    <m/>
    <m/>
    <m/>
    <n v="24"/>
    <n v="1187"/>
    <n v="1848"/>
    <m/>
    <n v="300"/>
    <n v="0"/>
    <n v="0"/>
    <n v="0"/>
    <n v="245"/>
    <n v="300"/>
    <n v="470"/>
    <n v="462"/>
    <n v="581"/>
    <n v="0"/>
    <n v="2404"/>
    <m/>
    <n v="68"/>
    <n v="434"/>
    <n v="287"/>
    <n v="677"/>
    <n v="721"/>
    <n v="734"/>
    <n v="720"/>
    <m/>
    <n v="379"/>
    <m/>
    <n v="778"/>
    <n v="1181"/>
    <n v="915"/>
    <n v="726"/>
    <n v="828"/>
    <n v="113"/>
    <n v="1331"/>
    <n v="901"/>
    <n v="1129"/>
    <n v="1146"/>
    <n v="1061"/>
    <n v="1367"/>
    <n v="1327"/>
    <n v="1807"/>
    <n v="1701"/>
    <n v="477"/>
    <n v="758"/>
    <n v="626"/>
    <n v="869"/>
    <n v="818"/>
    <n v="871"/>
    <n v="715"/>
    <n v="750"/>
    <n v="725"/>
    <n v="720"/>
    <n v="764"/>
    <n v="738"/>
    <n v="713"/>
    <n v="783"/>
    <n v="750"/>
    <n v="750"/>
    <n v="1100"/>
    <n v="1100"/>
    <n v="1100"/>
    <n v="1100"/>
    <n v="1100"/>
    <n v="1100"/>
    <n v="1100"/>
    <n v="1100"/>
    <n v="1100"/>
    <n v="1100"/>
    <n v="1100"/>
    <n v="1100"/>
    <n v="1100"/>
    <n v="1100"/>
    <n v="1100"/>
    <n v="1100"/>
    <n v="1100"/>
    <n v="1100"/>
    <n v="1100"/>
    <n v="1100"/>
    <n v="1100"/>
    <n v="1100"/>
    <n v="1100"/>
    <n v="1100"/>
    <n v="1100"/>
    <n v="1100"/>
    <m/>
    <m/>
    <m/>
    <m/>
    <m/>
    <m/>
    <m/>
    <m/>
    <m/>
    <m/>
    <m/>
    <m/>
    <m/>
    <m/>
    <m/>
    <m/>
  </r>
  <r>
    <x v="7"/>
    <x v="7"/>
    <x v="0"/>
    <x v="2"/>
    <x v="3"/>
    <x v="7"/>
    <x v="0"/>
    <x v="5"/>
    <x v="1"/>
    <x v="0"/>
    <x v="3"/>
    <x v="9"/>
    <m/>
    <m/>
    <m/>
    <m/>
    <m/>
    <m/>
    <m/>
    <m/>
    <m/>
    <m/>
    <m/>
    <m/>
    <m/>
    <m/>
    <m/>
    <m/>
    <m/>
    <m/>
    <m/>
    <m/>
    <m/>
    <m/>
    <m/>
    <m/>
    <m/>
    <m/>
    <m/>
    <m/>
    <m/>
    <m/>
    <m/>
    <m/>
    <m/>
    <m/>
    <m/>
    <m/>
    <m/>
    <m/>
    <m/>
    <m/>
    <m/>
    <m/>
    <m/>
    <m/>
    <m/>
    <m/>
    <m/>
    <m/>
    <m/>
    <m/>
    <m/>
    <m/>
    <m/>
    <m/>
    <m/>
    <m/>
    <m/>
    <m/>
    <m/>
    <m/>
    <m/>
    <m/>
    <m/>
    <m/>
    <m/>
    <m/>
    <m/>
    <m/>
    <m/>
    <m/>
    <m/>
    <m/>
    <m/>
    <m/>
    <m/>
    <m/>
    <m/>
    <m/>
    <m/>
    <n v="1881"/>
    <n v="1144"/>
    <n v="882"/>
    <n v="758"/>
    <n v="730"/>
    <n v="681"/>
    <n v="852"/>
    <n v="772"/>
    <n v="670"/>
    <n v="666"/>
    <n v="726"/>
    <n v="583"/>
    <n v="568"/>
    <n v="637"/>
    <n v="637"/>
    <n v="553"/>
    <n v="551"/>
    <n v="562"/>
    <n v="539"/>
    <n v="629"/>
    <n v="582"/>
    <n v="529"/>
    <n v="660"/>
    <n v="638"/>
    <n v="674"/>
    <n v="612"/>
    <n v="539"/>
    <n v="464"/>
    <n v="748"/>
    <n v="640"/>
    <n v="543"/>
    <n v="548"/>
    <n v="622"/>
    <n v="720"/>
    <n v="657"/>
    <n v="603"/>
    <n v="667"/>
    <n v="656"/>
    <n v="572"/>
    <n v="559"/>
    <n v="604"/>
    <n v="604"/>
    <n v="618"/>
    <n v="567"/>
    <n v="569"/>
    <n v="564"/>
    <n v="593"/>
    <n v="653"/>
    <n v="606.45000000000005"/>
    <n v="933"/>
    <n v="941"/>
    <n v="997"/>
    <n v="1539"/>
    <n v="1003"/>
    <m/>
    <m/>
    <m/>
  </r>
  <r>
    <x v="7"/>
    <x v="7"/>
    <x v="0"/>
    <x v="2"/>
    <x v="3"/>
    <x v="7"/>
    <x v="0"/>
    <x v="5"/>
    <x v="1"/>
    <x v="0"/>
    <x v="3"/>
    <x v="10"/>
    <m/>
    <m/>
    <m/>
    <m/>
    <m/>
    <m/>
    <m/>
    <m/>
    <m/>
    <m/>
    <m/>
    <m/>
    <m/>
    <m/>
    <m/>
    <m/>
    <m/>
    <m/>
    <m/>
    <m/>
    <m/>
    <m/>
    <m/>
    <m/>
    <m/>
    <m/>
    <m/>
    <m/>
    <m/>
    <m/>
    <m/>
    <m/>
    <m/>
    <m/>
    <m/>
    <m/>
    <n v="5429"/>
    <m/>
    <m/>
    <m/>
    <m/>
    <m/>
    <m/>
    <m/>
    <m/>
    <m/>
    <m/>
    <m/>
    <m/>
    <m/>
    <m/>
    <m/>
    <m/>
    <m/>
    <m/>
    <m/>
    <m/>
    <m/>
    <m/>
    <m/>
    <m/>
    <m/>
    <m/>
    <m/>
    <m/>
    <m/>
    <m/>
    <m/>
    <m/>
    <m/>
    <m/>
    <m/>
    <m/>
    <m/>
    <m/>
    <m/>
    <m/>
    <m/>
    <m/>
    <m/>
    <m/>
    <m/>
    <m/>
    <m/>
    <m/>
    <m/>
    <m/>
    <m/>
    <m/>
    <m/>
    <m/>
    <m/>
    <m/>
    <m/>
    <m/>
    <m/>
    <m/>
    <m/>
    <m/>
    <m/>
    <m/>
    <m/>
    <m/>
    <m/>
    <m/>
    <m/>
    <m/>
    <m/>
    <m/>
    <m/>
    <m/>
    <m/>
    <m/>
    <m/>
    <m/>
    <m/>
    <m/>
    <m/>
    <m/>
    <m/>
    <m/>
    <m/>
    <m/>
    <m/>
    <m/>
    <m/>
    <m/>
    <m/>
    <m/>
    <m/>
    <m/>
    <m/>
    <m/>
    <m/>
    <m/>
    <m/>
  </r>
  <r>
    <x v="7"/>
    <x v="7"/>
    <x v="0"/>
    <x v="2"/>
    <x v="3"/>
    <x v="7"/>
    <x v="0"/>
    <x v="5"/>
    <x v="1"/>
    <x v="0"/>
    <x v="3"/>
    <x v="11"/>
    <m/>
    <m/>
    <m/>
    <m/>
    <m/>
    <m/>
    <m/>
    <m/>
    <m/>
    <m/>
    <m/>
    <m/>
    <m/>
    <m/>
    <m/>
    <m/>
    <m/>
    <m/>
    <m/>
    <m/>
    <m/>
    <m/>
    <m/>
    <m/>
    <m/>
    <m/>
    <m/>
    <m/>
    <m/>
    <n v="0.97"/>
    <n v="0.98"/>
    <n v="0.98"/>
    <n v="0.97"/>
    <n v="0.97"/>
    <n v="0.98"/>
    <n v="0.98"/>
    <n v="0.98"/>
    <n v="0.98"/>
    <n v="0.94"/>
    <n v="0.97"/>
    <n v="0.97"/>
    <n v="0.97"/>
    <n v="0.96"/>
    <n v="0.95"/>
    <n v="0.95"/>
    <n v="0.95"/>
    <n v="0.97"/>
    <n v="0.97"/>
    <n v="0.97"/>
    <n v="0.97"/>
    <n v="0.92"/>
    <n v="0.88"/>
    <n v="0.95"/>
    <n v="0.94"/>
    <n v="0.96"/>
    <n v="0.94"/>
    <n v="0.93"/>
    <n v="0.93"/>
    <n v="0.94"/>
    <n v="0.94"/>
    <n v="0.95"/>
    <n v="0.95"/>
    <n v="0.93"/>
    <n v="0.93"/>
    <n v="0.92"/>
    <n v="0.93"/>
    <n v="0.92"/>
    <n v="0.9"/>
    <n v="0.88"/>
    <n v="0.87"/>
    <n v="0.9"/>
    <n v="0.94"/>
    <n v="0.96"/>
    <n v="0.98"/>
    <n v="0.99"/>
    <n v="0.99"/>
    <n v="0.97"/>
    <n v="0.98"/>
    <n v="0.99"/>
    <n v="0.95"/>
    <n v="0.92"/>
    <n v="0.9"/>
    <m/>
    <m/>
    <m/>
    <m/>
    <m/>
    <m/>
    <m/>
    <m/>
    <m/>
    <m/>
    <m/>
    <m/>
    <m/>
    <m/>
    <m/>
    <m/>
    <m/>
    <m/>
    <m/>
    <m/>
    <m/>
    <m/>
    <m/>
    <m/>
    <m/>
    <m/>
    <m/>
    <m/>
    <m/>
    <m/>
    <m/>
    <m/>
    <m/>
    <m/>
    <m/>
    <m/>
    <m/>
    <m/>
    <m/>
    <m/>
    <m/>
    <m/>
    <m/>
    <m/>
    <m/>
    <m/>
    <m/>
    <m/>
    <m/>
    <m/>
    <m/>
    <m/>
    <m/>
    <m/>
  </r>
  <r>
    <x v="7"/>
    <x v="7"/>
    <x v="0"/>
    <x v="2"/>
    <x v="3"/>
    <x v="7"/>
    <x v="0"/>
    <x v="5"/>
    <x v="1"/>
    <x v="0"/>
    <x v="3"/>
    <x v="12"/>
    <m/>
    <m/>
    <m/>
    <m/>
    <m/>
    <m/>
    <m/>
    <m/>
    <m/>
    <m/>
    <m/>
    <m/>
    <m/>
    <m/>
    <m/>
    <m/>
    <m/>
    <m/>
    <m/>
    <m/>
    <m/>
    <m/>
    <m/>
    <m/>
    <m/>
    <m/>
    <m/>
    <m/>
    <m/>
    <m/>
    <m/>
    <m/>
    <m/>
    <m/>
    <m/>
    <m/>
    <m/>
    <m/>
    <m/>
    <m/>
    <m/>
    <m/>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96007853403141"/>
    <n v="-0.196007853403141"/>
    <n v="-0.196007853403141"/>
    <n v="-0.196007853403141"/>
    <n v="-0.196007853403141"/>
    <n v="-0.196007853403141"/>
    <n v="-0.196007853403141"/>
    <n v="-0.196007853403141"/>
    <n v="-0.196007853403141"/>
    <n v="-0.196007853403141"/>
    <n v="-0.196007853403141"/>
    <n v="-0.196007853403141"/>
    <n v="-0.196007853403141"/>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0.13735779131853601"/>
    <n v="87.285575669242306"/>
    <m/>
    <m/>
    <m/>
    <m/>
    <m/>
    <m/>
    <m/>
    <m/>
    <m/>
    <m/>
    <m/>
    <m/>
    <m/>
    <m/>
    <m/>
    <m/>
    <m/>
    <m/>
    <m/>
    <m/>
    <m/>
    <m/>
    <m/>
    <m/>
    <m/>
    <m/>
    <m/>
    <m/>
    <m/>
    <m/>
    <m/>
    <m/>
    <m/>
    <m/>
    <m/>
    <m/>
    <m/>
    <m/>
    <m/>
    <m/>
  </r>
  <r>
    <x v="7"/>
    <x v="7"/>
    <x v="0"/>
    <x v="2"/>
    <x v="3"/>
    <x v="7"/>
    <x v="0"/>
    <x v="5"/>
    <x v="1"/>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1"/>
    <x v="0"/>
    <x v="4"/>
    <x v="1"/>
    <n v="2119"/>
    <n v="6220"/>
    <n v="6550"/>
    <n v="3050"/>
    <n v="2400"/>
    <n v="2811"/>
    <n v="2400"/>
    <n v="3992"/>
    <n v="3089"/>
    <n v="7819"/>
    <n v="7000"/>
    <n v="2571"/>
    <n v="1443"/>
    <n v="1798"/>
    <n v="6382"/>
    <n v="477"/>
    <n v="3551"/>
    <n v="3434"/>
    <n v="3470"/>
    <n v="4444"/>
    <n v="3800"/>
    <n v="14889"/>
    <n v="8261"/>
    <n v="9481"/>
    <n v="17390"/>
    <n v="9623"/>
    <n v="7462"/>
    <n v="11714"/>
    <n v="44755"/>
    <n v="670"/>
    <n v="249"/>
    <n v="1200"/>
    <m/>
    <n v="2400"/>
    <n v="820"/>
    <n v="1000"/>
    <n v="1000"/>
    <n v="1000"/>
    <n v="2500"/>
    <n v="1800"/>
    <n v="1000"/>
    <n v="1250"/>
    <m/>
    <n v="1500"/>
    <n v="1550"/>
    <m/>
    <n v="300"/>
    <m/>
    <n v="300"/>
    <n v="900"/>
    <n v="900"/>
    <n v="500"/>
    <n v="901"/>
    <n v="1200"/>
    <n v="210"/>
    <n v="457"/>
    <n v="1700"/>
    <n v="243"/>
    <m/>
    <n v="795"/>
    <n v="747"/>
    <n v="750"/>
    <n v="1700"/>
    <m/>
    <n v="832"/>
    <n v="1453"/>
    <n v="257"/>
    <n v="547"/>
    <n v="950"/>
    <n v="1072"/>
    <n v="200"/>
    <n v="1397"/>
    <n v="4200"/>
    <m/>
    <n v="3300"/>
    <n v="1000"/>
    <n v="2700"/>
    <n v="2571"/>
    <m/>
    <m/>
    <m/>
    <n v="200"/>
    <m/>
    <n v="507"/>
    <n v="736"/>
    <n v="358"/>
    <n v="1305"/>
    <n v="87"/>
    <n v="24"/>
    <n v="24"/>
    <n v="1187"/>
    <n v="1195"/>
    <n v="4000"/>
    <m/>
    <m/>
    <m/>
    <m/>
    <n v="477"/>
    <n v="340"/>
    <n v="649"/>
    <n v="820"/>
    <n v="875"/>
    <n v="867"/>
    <n v="849"/>
    <n v="854"/>
    <n v="868"/>
    <n v="863"/>
    <n v="863"/>
    <n v="852"/>
    <n v="896"/>
    <n v="859"/>
    <n v="844"/>
    <n v="900"/>
    <n v="900"/>
    <n v="900"/>
    <n v="900"/>
    <n v="900"/>
    <n v="900"/>
    <n v="1000"/>
    <n v="1000"/>
    <m/>
    <m/>
    <m/>
    <m/>
    <m/>
    <m/>
    <m/>
    <m/>
    <m/>
    <m/>
    <m/>
    <m/>
    <m/>
    <m/>
    <m/>
    <m/>
  </r>
  <r>
    <x v="7"/>
    <x v="7"/>
    <x v="0"/>
    <x v="2"/>
    <x v="3"/>
    <x v="7"/>
    <x v="0"/>
    <x v="5"/>
    <x v="1"/>
    <x v="0"/>
    <x v="4"/>
    <x v="2"/>
    <n v="4821"/>
    <n v="5242"/>
    <n v="4090"/>
    <n v="3697"/>
    <n v="4498"/>
    <n v="3822"/>
    <n v="4073"/>
    <n v="4588"/>
    <n v="3603"/>
    <n v="4868"/>
    <n v="5113"/>
    <n v="6567"/>
    <n v="4285"/>
    <n v="4747"/>
    <n v="3093"/>
    <n v="2967"/>
    <n v="4017"/>
    <n v="3442"/>
    <n v="3489"/>
    <n v="4353"/>
    <n v="3483"/>
    <n v="14153"/>
    <n v="12017"/>
    <n v="12264"/>
    <n v="16548"/>
    <n v="12125"/>
    <n v="10426"/>
    <n v="11325"/>
    <n v="52954"/>
    <n v="1359"/>
    <n v="1339"/>
    <n v="1139"/>
    <n v="984"/>
    <n v="1004"/>
    <n v="1018"/>
    <n v="1061"/>
    <n v="1121"/>
    <n v="1038"/>
    <n v="1048"/>
    <n v="1040"/>
    <n v="960"/>
    <n v="1042"/>
    <n v="834"/>
    <n v="877"/>
    <n v="1072"/>
    <n v="914"/>
    <n v="945"/>
    <n v="891"/>
    <n v="804"/>
    <n v="906"/>
    <n v="952"/>
    <n v="1003"/>
    <n v="894"/>
    <n v="945"/>
    <n v="980"/>
    <n v="1009"/>
    <n v="1115"/>
    <n v="912"/>
    <n v="1037"/>
    <n v="926"/>
    <n v="946"/>
    <n v="910"/>
    <n v="892"/>
    <n v="914"/>
    <n v="966"/>
    <n v="842"/>
    <n v="904"/>
    <n v="891"/>
    <n v="885"/>
    <n v="884"/>
    <n v="1048"/>
    <n v="973"/>
    <n v="1078"/>
    <n v="1018"/>
    <n v="1052"/>
    <n v="1766"/>
    <n v="1277"/>
    <n v="1362"/>
    <n v="1558"/>
    <n v="2293"/>
    <n v="1354"/>
    <n v="1145"/>
    <n v="1049"/>
    <n v="1034"/>
    <n v="1057"/>
    <n v="1026"/>
    <n v="933"/>
    <n v="905"/>
    <n v="997"/>
    <n v="886"/>
    <n v="878"/>
    <n v="764"/>
    <n v="738"/>
    <n v="713"/>
    <n v="783"/>
    <n v="709"/>
    <n v="745"/>
    <n v="730"/>
    <n v="727"/>
    <n v="879"/>
    <n v="818"/>
    <n v="780"/>
    <n v="813"/>
    <n v="879"/>
    <n v="853"/>
    <n v="848"/>
    <n v="862"/>
    <n v="876"/>
    <n v="898"/>
    <n v="874"/>
    <n v="841"/>
    <n v="888"/>
    <n v="862"/>
    <n v="877"/>
    <n v="881"/>
    <n v="845"/>
    <n v="846"/>
    <n v="842"/>
    <n v="904"/>
    <n v="891"/>
    <m/>
    <m/>
    <m/>
    <m/>
    <m/>
    <m/>
    <m/>
    <m/>
    <m/>
    <m/>
    <m/>
    <m/>
    <m/>
    <m/>
    <m/>
    <m/>
  </r>
  <r>
    <x v="7"/>
    <x v="7"/>
    <x v="0"/>
    <x v="2"/>
    <x v="3"/>
    <x v="7"/>
    <x v="0"/>
    <x v="5"/>
    <x v="1"/>
    <x v="0"/>
    <x v="4"/>
    <x v="3"/>
    <n v="2302"/>
    <n v="4371"/>
    <n v="7415"/>
    <n v="7543"/>
    <n v="6150"/>
    <n v="5745"/>
    <n v="4795"/>
    <n v="5033"/>
    <n v="5219"/>
    <n v="8858"/>
    <n v="11582"/>
    <n v="8721"/>
    <n v="6793"/>
    <n v="4728"/>
    <n v="8343"/>
    <n v="6075"/>
    <n v="5609"/>
    <n v="5601"/>
    <n v="5582"/>
    <n v="5673"/>
    <n v="5990"/>
    <n v="7415"/>
    <n v="5745"/>
    <n v="5219"/>
    <n v="8721"/>
    <n v="8343"/>
    <n v="5601"/>
    <n v="5990"/>
    <n v="8343"/>
    <n v="3757"/>
    <n v="3085"/>
    <n v="3120"/>
    <n v="2302"/>
    <n v="3810"/>
    <n v="4116"/>
    <n v="4250"/>
    <n v="4047"/>
    <n v="4371"/>
    <n v="5831"/>
    <n v="6973"/>
    <n v="7201"/>
    <n v="7415"/>
    <n v="6887"/>
    <n v="7640"/>
    <n v="8279"/>
    <n v="7543"/>
    <n v="7026"/>
    <n v="6298"/>
    <n v="5915"/>
    <n v="6073"/>
    <n v="6150"/>
    <n v="5771"/>
    <n v="5885"/>
    <n v="6077"/>
    <n v="5745"/>
    <n v="5375"/>
    <n v="6127"/>
    <n v="5652"/>
    <n v="4795"/>
    <n v="4726"/>
    <n v="4838"/>
    <n v="4854"/>
    <n v="5801"/>
    <n v="5033"/>
    <n v="5080"/>
    <n v="5878"/>
    <n v="5436"/>
    <n v="5219"/>
    <n v="5304"/>
    <n v="5546"/>
    <n v="4897"/>
    <n v="5463"/>
    <n v="8858"/>
    <n v="7998"/>
    <n v="10438"/>
    <n v="9992"/>
    <n v="11582"/>
    <n v="12563"/>
    <n v="11706"/>
    <n v="9683"/>
    <n v="8721"/>
    <n v="7882"/>
    <n v="7261"/>
    <n v="6875"/>
    <n v="6793"/>
    <n v="6312"/>
    <n v="6445"/>
    <n v="6241"/>
    <n v="5429"/>
    <n v="4728"/>
    <n v="5194"/>
    <n v="5793"/>
    <n v="9189"/>
    <n v="8343"/>
    <n v="7658"/>
    <n v="7073"/>
    <n v="6328"/>
    <n v="6075"/>
    <n v="5688"/>
    <n v="5458"/>
    <n v="5460"/>
    <n v="5555"/>
    <n v="5609"/>
    <n v="5579"/>
    <n v="5580"/>
    <n v="5600"/>
    <n v="5601"/>
    <n v="5588"/>
    <n v="5542"/>
    <n v="5564"/>
    <n v="5582"/>
    <n v="5538"/>
    <n v="5576"/>
    <n v="5599"/>
    <n v="5618"/>
    <n v="5673"/>
    <n v="5727"/>
    <n v="5785"/>
    <n v="5881"/>
    <n v="5990"/>
    <m/>
    <m/>
    <m/>
    <m/>
    <m/>
    <m/>
    <m/>
    <m/>
    <m/>
    <m/>
    <m/>
    <m/>
    <m/>
    <m/>
    <m/>
    <m/>
  </r>
  <r>
    <x v="7"/>
    <x v="7"/>
    <x v="0"/>
    <x v="2"/>
    <x v="3"/>
    <x v="7"/>
    <x v="0"/>
    <x v="5"/>
    <x v="1"/>
    <x v="0"/>
    <x v="4"/>
    <x v="4"/>
    <n v="2.2000000000000002"/>
    <n v="4.4000000000000004"/>
    <n v="8"/>
    <n v="8.4"/>
    <n v="6.4"/>
    <n v="5.7"/>
    <n v="5.2"/>
    <n v="5.6"/>
    <n v="5.4"/>
    <n v="6.8"/>
    <n v="7.5"/>
    <n v="8.1999999999999993"/>
    <n v="7.2"/>
    <n v="6.1"/>
    <n v="11.3"/>
    <n v="7.6"/>
    <n v="6.5"/>
    <n v="6.4"/>
    <n v="6.4"/>
    <n v="8.1"/>
    <m/>
    <n v="8"/>
    <n v="5.7"/>
    <n v="5.4"/>
    <n v="8.1999999999999993"/>
    <n v="11.3"/>
    <n v="6.4"/>
    <m/>
    <n v="11.3"/>
    <n v="3.4"/>
    <n v="3"/>
    <n v="3"/>
    <n v="2.2000000000000002"/>
    <n v="3.6"/>
    <n v="3.9"/>
    <n v="4.0999999999999996"/>
    <n v="3.9"/>
    <n v="4.4000000000000004"/>
    <n v="6.1"/>
    <n v="7.3"/>
    <n v="7.6"/>
    <n v="8"/>
    <n v="7.3"/>
    <n v="8.3000000000000007"/>
    <n v="9.3000000000000007"/>
    <n v="8.4"/>
    <n v="7.7"/>
    <n v="6.9"/>
    <n v="6.3"/>
    <n v="6.4"/>
    <n v="6.4"/>
    <n v="5.8"/>
    <n v="5.9"/>
    <n v="6"/>
    <n v="5.7"/>
    <n v="5.4"/>
    <n v="6.5"/>
    <n v="6"/>
    <n v="5.2"/>
    <n v="5.0999999999999996"/>
    <n v="5.3"/>
    <n v="5.4"/>
    <n v="6.4"/>
    <n v="5.6"/>
    <n v="5.8"/>
    <n v="6.4"/>
    <n v="5.8"/>
    <n v="5.4"/>
    <n v="5.3"/>
    <n v="5.4"/>
    <n v="4.2"/>
    <n v="4.4000000000000004"/>
    <n v="6.8"/>
    <n v="5.7"/>
    <n v="6.3"/>
    <n v="6.4"/>
    <n v="7.5"/>
    <n v="8.5"/>
    <n v="8.5"/>
    <n v="8.6"/>
    <n v="8.1999999999999993"/>
    <n v="7.7"/>
    <n v="7.3"/>
    <n v="7"/>
    <n v="7.2"/>
    <n v="6.9"/>
    <n v="7.3"/>
    <n v="7.3"/>
    <n v="6.8"/>
    <n v="6.1"/>
    <n v="7"/>
    <n v="7.9"/>
    <n v="12.5"/>
    <n v="11.3"/>
    <n v="10.1"/>
    <n v="9.1"/>
    <n v="8"/>
    <n v="7.6"/>
    <n v="6.8"/>
    <n v="6.6"/>
    <n v="6.5"/>
    <n v="6.5"/>
    <n v="6.5"/>
    <n v="6.4"/>
    <n v="6.4"/>
    <n v="6.4"/>
    <n v="6.4"/>
    <n v="6.4"/>
    <n v="6.4"/>
    <n v="6.4"/>
    <n v="6.4"/>
    <n v="6.4"/>
    <n v="6.5"/>
    <n v="6.5"/>
    <n v="6.5"/>
    <n v="8.1"/>
    <n v="10.9"/>
    <n v="16.100000000000001"/>
    <n v="33"/>
    <m/>
    <m/>
    <m/>
    <m/>
    <m/>
    <m/>
    <m/>
    <m/>
    <m/>
    <m/>
    <m/>
    <m/>
    <m/>
    <m/>
    <m/>
    <m/>
    <m/>
  </r>
  <r>
    <x v="7"/>
    <x v="7"/>
    <x v="0"/>
    <x v="2"/>
    <x v="3"/>
    <x v="7"/>
    <x v="0"/>
    <x v="5"/>
    <x v="1"/>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1"/>
    <x v="0"/>
    <x v="5"/>
    <x v="1"/>
    <n v="2425"/>
    <n v="4753"/>
    <n v="2319"/>
    <n v="2650"/>
    <n v="1600"/>
    <n v="3106"/>
    <n v="3000"/>
    <n v="4050"/>
    <n v="2400"/>
    <n v="4900"/>
    <n v="6700"/>
    <n v="3519"/>
    <n v="2119"/>
    <n v="6220"/>
    <n v="6550"/>
    <n v="3050"/>
    <n v="2400"/>
    <n v="2811"/>
    <n v="2400"/>
    <n v="3992"/>
    <n v="3089"/>
    <n v="9497"/>
    <n v="7356"/>
    <n v="9450"/>
    <n v="15119"/>
    <n v="14889"/>
    <n v="8261"/>
    <n v="9481"/>
    <n v="46814"/>
    <n v="400"/>
    <n v="525"/>
    <n v="750"/>
    <n v="750"/>
    <n v="2442"/>
    <n v="900"/>
    <n v="61"/>
    <n v="600"/>
    <n v="750"/>
    <n v="750"/>
    <n v="750"/>
    <n v="819"/>
    <m/>
    <n v="1050"/>
    <n v="700"/>
    <n v="700"/>
    <n v="200"/>
    <n v="300"/>
    <n v="300"/>
    <n v="300"/>
    <n v="300"/>
    <n v="400"/>
    <n v="936"/>
    <n v="720"/>
    <n v="750"/>
    <n v="700"/>
    <n v="750"/>
    <n v="750"/>
    <n v="750"/>
    <n v="750"/>
    <n v="1000"/>
    <n v="950"/>
    <n v="700"/>
    <n v="650"/>
    <n v="750"/>
    <n v="750"/>
    <n v="750"/>
    <n v="500"/>
    <n v="400"/>
    <n v="1200"/>
    <n v="750"/>
    <n v="750"/>
    <n v="900"/>
    <n v="1300"/>
    <n v="1900"/>
    <n v="1500"/>
    <n v="1500"/>
    <n v="1800"/>
    <n v="700"/>
    <n v="1000"/>
    <n v="935"/>
    <n v="884"/>
    <n v="670"/>
    <n v="249"/>
    <n v="1200"/>
    <m/>
    <n v="2400"/>
    <n v="820"/>
    <n v="1000"/>
    <n v="1000"/>
    <n v="1000"/>
    <n v="2500"/>
    <n v="1800"/>
    <n v="1000"/>
    <n v="1250"/>
    <m/>
    <n v="1500"/>
    <n v="1550"/>
    <m/>
    <n v="300"/>
    <m/>
    <n v="300"/>
    <n v="900"/>
    <n v="900"/>
    <n v="500"/>
    <n v="901"/>
    <n v="1200"/>
    <n v="210"/>
    <n v="457"/>
    <n v="1700"/>
    <n v="243"/>
    <m/>
    <n v="795"/>
    <n v="747"/>
    <n v="750"/>
    <n v="1700"/>
    <m/>
    <n v="832"/>
    <n v="1453"/>
    <n v="257"/>
    <n v="547"/>
    <m/>
    <m/>
    <m/>
    <m/>
    <m/>
    <m/>
    <m/>
    <m/>
    <m/>
    <m/>
    <m/>
    <m/>
    <m/>
    <m/>
    <m/>
    <m/>
  </r>
  <r>
    <x v="7"/>
    <x v="7"/>
    <x v="0"/>
    <x v="2"/>
    <x v="3"/>
    <x v="7"/>
    <x v="0"/>
    <x v="5"/>
    <x v="1"/>
    <x v="0"/>
    <x v="5"/>
    <x v="2"/>
    <n v="3806"/>
    <n v="4226"/>
    <n v="3263"/>
    <n v="3274"/>
    <n v="3573"/>
    <n v="2995"/>
    <n v="3097"/>
    <n v="4199"/>
    <n v="3260"/>
    <n v="4387"/>
    <n v="5296"/>
    <n v="7676"/>
    <n v="4821"/>
    <n v="5242"/>
    <n v="4090"/>
    <n v="3697"/>
    <n v="4498"/>
    <n v="3822"/>
    <n v="4073"/>
    <n v="4588"/>
    <n v="3603"/>
    <n v="11295"/>
    <n v="9842"/>
    <n v="10556"/>
    <n v="17359"/>
    <n v="14153"/>
    <n v="12017"/>
    <n v="12264"/>
    <n v="51910"/>
    <n v="1014"/>
    <n v="1049"/>
    <n v="934"/>
    <n v="809"/>
    <n v="845"/>
    <n v="914"/>
    <n v="831"/>
    <n v="859"/>
    <n v="777"/>
    <n v="836"/>
    <n v="814"/>
    <n v="796"/>
    <n v="817"/>
    <n v="819"/>
    <n v="737"/>
    <n v="893"/>
    <n v="825"/>
    <n v="818"/>
    <n v="716"/>
    <n v="683"/>
    <n v="676"/>
    <n v="680"/>
    <n v="699"/>
    <n v="907"/>
    <n v="659"/>
    <n v="730"/>
    <n v="810"/>
    <n v="795"/>
    <n v="743"/>
    <n v="749"/>
    <n v="848"/>
    <n v="834"/>
    <n v="785"/>
    <n v="812"/>
    <n v="920"/>
    <n v="848"/>
    <n v="754"/>
    <n v="711"/>
    <n v="947"/>
    <n v="986"/>
    <n v="854"/>
    <n v="779"/>
    <n v="809"/>
    <n v="959"/>
    <n v="1002"/>
    <n v="1075"/>
    <n v="1738"/>
    <n v="1481"/>
    <n v="1529"/>
    <n v="1869"/>
    <n v="2397"/>
    <n v="1881"/>
    <n v="1359"/>
    <n v="1339"/>
    <n v="1139"/>
    <n v="984"/>
    <n v="1004"/>
    <n v="1018"/>
    <n v="1061"/>
    <n v="1121"/>
    <n v="1038"/>
    <n v="1048"/>
    <n v="1040"/>
    <n v="960"/>
    <n v="1042"/>
    <n v="834"/>
    <n v="877"/>
    <n v="1072"/>
    <n v="914"/>
    <n v="945"/>
    <n v="891"/>
    <n v="804"/>
    <n v="906"/>
    <n v="952"/>
    <n v="1003"/>
    <n v="894"/>
    <n v="945"/>
    <n v="980"/>
    <n v="1009"/>
    <n v="1115"/>
    <n v="912"/>
    <n v="1037"/>
    <n v="926"/>
    <n v="946"/>
    <n v="910"/>
    <n v="892"/>
    <n v="914"/>
    <n v="966"/>
    <n v="842"/>
    <n v="904"/>
    <n v="891"/>
    <m/>
    <m/>
    <m/>
    <m/>
    <m/>
    <m/>
    <m/>
    <m/>
    <m/>
    <m/>
    <m/>
    <m/>
    <m/>
    <m/>
    <m/>
    <m/>
  </r>
  <r>
    <x v="7"/>
    <x v="7"/>
    <x v="0"/>
    <x v="2"/>
    <x v="3"/>
    <x v="7"/>
    <x v="0"/>
    <x v="5"/>
    <x v="1"/>
    <x v="0"/>
    <x v="5"/>
    <x v="3"/>
    <n v="3202"/>
    <n v="4571"/>
    <n v="4170"/>
    <n v="4028"/>
    <n v="2589"/>
    <n v="3082"/>
    <n v="3579"/>
    <n v="4142"/>
    <n v="3745"/>
    <n v="5113"/>
    <n v="7165"/>
    <n v="4204"/>
    <n v="2302"/>
    <n v="4371"/>
    <n v="7415"/>
    <n v="7543"/>
    <n v="6150"/>
    <n v="5745"/>
    <n v="4795"/>
    <n v="5033"/>
    <n v="5219"/>
    <n v="4170"/>
    <n v="3082"/>
    <n v="3745"/>
    <n v="4204"/>
    <n v="7415"/>
    <n v="5745"/>
    <n v="5219"/>
    <n v="7415"/>
    <n v="3682"/>
    <n v="3425"/>
    <n v="3235"/>
    <n v="3202"/>
    <n v="5700"/>
    <n v="5189"/>
    <n v="4549"/>
    <n v="4441"/>
    <n v="4571"/>
    <n v="4528"/>
    <n v="4903"/>
    <n v="4493"/>
    <n v="4170"/>
    <n v="4545"/>
    <n v="4606"/>
    <n v="4559"/>
    <n v="4028"/>
    <n v="3536"/>
    <n v="3308"/>
    <n v="2984"/>
    <n v="2722"/>
    <n v="2589"/>
    <n v="2932"/>
    <n v="3051"/>
    <n v="3068"/>
    <n v="3082"/>
    <n v="3023"/>
    <n v="3344"/>
    <n v="3456"/>
    <n v="3579"/>
    <n v="3767"/>
    <n v="4157"/>
    <n v="4182"/>
    <n v="4210"/>
    <n v="4142"/>
    <n v="4174"/>
    <n v="4316"/>
    <n v="4123"/>
    <n v="3745"/>
    <n v="3834"/>
    <n v="4144"/>
    <n v="4219"/>
    <n v="4344"/>
    <n v="5113"/>
    <n v="5910"/>
    <n v="6526"/>
    <n v="6614"/>
    <n v="7165"/>
    <n v="6581"/>
    <n v="5922"/>
    <n v="4453"/>
    <n v="4204"/>
    <n v="3757"/>
    <n v="3085"/>
    <n v="3120"/>
    <n v="2302"/>
    <n v="3810"/>
    <n v="4116"/>
    <n v="4250"/>
    <n v="4047"/>
    <n v="4371"/>
    <n v="5831"/>
    <n v="6973"/>
    <n v="7201"/>
    <n v="7415"/>
    <n v="6887"/>
    <n v="7640"/>
    <n v="8279"/>
    <n v="7543"/>
    <n v="7026"/>
    <n v="6298"/>
    <n v="5915"/>
    <n v="6073"/>
    <n v="6150"/>
    <n v="5771"/>
    <n v="5885"/>
    <n v="6077"/>
    <n v="5745"/>
    <n v="5375"/>
    <n v="6127"/>
    <n v="5652"/>
    <n v="4795"/>
    <n v="4726"/>
    <n v="4838"/>
    <n v="4854"/>
    <n v="5801"/>
    <n v="5033"/>
    <n v="5080"/>
    <n v="5878"/>
    <n v="5436"/>
    <n v="5219"/>
    <m/>
    <m/>
    <m/>
    <m/>
    <m/>
    <m/>
    <m/>
    <m/>
    <m/>
    <m/>
    <m/>
    <m/>
    <m/>
    <m/>
    <m/>
    <m/>
  </r>
  <r>
    <x v="7"/>
    <x v="7"/>
    <x v="0"/>
    <x v="2"/>
    <x v="3"/>
    <x v="7"/>
    <x v="0"/>
    <x v="5"/>
    <x v="1"/>
    <x v="0"/>
    <x v="5"/>
    <x v="4"/>
    <n v="3.8"/>
    <n v="5.6"/>
    <n v="5.0999999999999996"/>
    <n v="5.6"/>
    <n v="3.4"/>
    <n v="3.9"/>
    <n v="4.3"/>
    <n v="4.9000000000000004"/>
    <n v="4.3"/>
    <n v="3.7"/>
    <n v="4"/>
    <n v="3.6"/>
    <n v="2.2000000000000002"/>
    <n v="4.4000000000000004"/>
    <n v="8"/>
    <n v="8.4"/>
    <n v="6.4"/>
    <n v="5.7"/>
    <n v="5.2"/>
    <n v="7"/>
    <m/>
    <n v="5.0999999999999996"/>
    <n v="3.9"/>
    <n v="4.3"/>
    <n v="3.6"/>
    <n v="8"/>
    <n v="5.7"/>
    <m/>
    <n v="8"/>
    <n v="4"/>
    <n v="4"/>
    <n v="3.8"/>
    <n v="3.8"/>
    <n v="6.8"/>
    <n v="6.3"/>
    <n v="5.6"/>
    <n v="5.5"/>
    <n v="5.6"/>
    <n v="5.7"/>
    <n v="6"/>
    <n v="5.5"/>
    <n v="5.0999999999999996"/>
    <n v="5.7"/>
    <n v="5.9"/>
    <n v="6.1"/>
    <n v="5.6"/>
    <n v="5.0999999999999996"/>
    <n v="4.5"/>
    <n v="4.0999999999999996"/>
    <n v="3.7"/>
    <n v="3.4"/>
    <n v="3.8"/>
    <n v="4.0999999999999996"/>
    <n v="4"/>
    <n v="3.9"/>
    <n v="3.8"/>
    <n v="4.2"/>
    <n v="4.3"/>
    <n v="4.3"/>
    <n v="4.5"/>
    <n v="5"/>
    <n v="5.2"/>
    <n v="5"/>
    <n v="4.9000000000000004"/>
    <n v="4.9000000000000004"/>
    <n v="5"/>
    <n v="4.7"/>
    <n v="4.3"/>
    <n v="4.4000000000000004"/>
    <n v="4.5"/>
    <n v="3.8"/>
    <n v="3.5"/>
    <n v="3.7"/>
    <n v="3.8"/>
    <n v="3.6"/>
    <n v="3.6"/>
    <n v="4"/>
    <n v="3.7"/>
    <n v="3.6"/>
    <n v="3.3"/>
    <n v="3.6"/>
    <n v="3.4"/>
    <n v="3"/>
    <n v="3"/>
    <n v="2.2000000000000002"/>
    <n v="3.6"/>
    <n v="3.9"/>
    <n v="4.0999999999999996"/>
    <n v="3.9"/>
    <n v="4.4000000000000004"/>
    <n v="6.1"/>
    <n v="7.3"/>
    <n v="7.6"/>
    <n v="8"/>
    <n v="7.3"/>
    <n v="8.3000000000000007"/>
    <n v="9.3000000000000007"/>
    <n v="8.4"/>
    <n v="7.7"/>
    <n v="6.9"/>
    <n v="6.3"/>
    <n v="6.4"/>
    <n v="6.4"/>
    <n v="5.8"/>
    <n v="5.9"/>
    <n v="6"/>
    <n v="5.7"/>
    <n v="5.4"/>
    <n v="6.5"/>
    <n v="6"/>
    <n v="5.2"/>
    <n v="5.0999999999999996"/>
    <n v="5.3"/>
    <n v="5.4"/>
    <n v="6.4"/>
    <n v="7"/>
    <n v="9.6"/>
    <n v="16.399999999999999"/>
    <n v="30.5"/>
    <m/>
    <m/>
    <m/>
    <m/>
    <m/>
    <m/>
    <m/>
    <m/>
    <m/>
    <m/>
    <m/>
    <m/>
    <m/>
    <m/>
    <m/>
    <m/>
    <m/>
  </r>
  <r>
    <x v="0"/>
    <x v="0"/>
    <x v="0"/>
    <x v="0"/>
    <x v="0"/>
    <x v="0"/>
    <x v="0"/>
    <x v="0"/>
    <x v="2"/>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2"/>
    <x v="0"/>
    <x v="0"/>
    <x v="1"/>
    <m/>
    <m/>
    <m/>
    <n v="14"/>
    <n v="16"/>
    <n v="13"/>
    <n v="27"/>
    <n v="42"/>
    <n v="25"/>
    <n v="26"/>
    <n v="32"/>
    <n v="36"/>
    <n v="21"/>
    <n v="18"/>
    <n v="25"/>
    <m/>
    <m/>
    <m/>
    <m/>
    <m/>
    <m/>
    <m/>
    <n v="43"/>
    <n v="94"/>
    <n v="94"/>
    <n v="64"/>
    <m/>
    <m/>
    <n v="295"/>
    <m/>
    <m/>
    <m/>
    <m/>
    <m/>
    <m/>
    <m/>
    <m/>
    <m/>
    <m/>
    <m/>
    <m/>
    <m/>
    <n v="5"/>
    <n v="4"/>
    <n v="2"/>
    <n v="3"/>
    <n v="3"/>
    <n v="3"/>
    <n v="2"/>
    <n v="3"/>
    <n v="5"/>
    <n v="3"/>
    <n v="4"/>
    <n v="3"/>
    <n v="3"/>
    <n v="6"/>
    <n v="7"/>
    <n v="8"/>
    <n v="6"/>
    <n v="12"/>
    <n v="5"/>
    <n v="11"/>
    <n v="4"/>
    <n v="10"/>
    <n v="3"/>
    <n v="9"/>
    <n v="8"/>
    <n v="5"/>
    <n v="5"/>
    <n v="6"/>
    <n v="5"/>
    <n v="4"/>
    <n v="6"/>
    <n v="5"/>
    <n v="7"/>
    <n v="10"/>
    <n v="10"/>
    <n v="9"/>
    <n v="10"/>
    <n v="10"/>
    <n v="7"/>
    <n v="6"/>
    <n v="3"/>
    <n v="3"/>
    <n v="3"/>
    <n v="6"/>
    <n v="6"/>
    <n v="6"/>
    <n v="3"/>
    <n v="3"/>
    <n v="8"/>
    <n v="8"/>
    <n v="6"/>
    <n v="3"/>
    <m/>
    <m/>
    <m/>
    <m/>
    <m/>
    <m/>
    <m/>
    <m/>
    <m/>
    <m/>
    <m/>
    <m/>
    <m/>
    <m/>
    <m/>
    <m/>
    <m/>
    <m/>
    <m/>
    <m/>
    <m/>
    <m/>
    <m/>
    <m/>
    <m/>
    <m/>
    <m/>
    <m/>
    <m/>
    <m/>
    <m/>
    <m/>
    <m/>
    <m/>
    <m/>
    <m/>
    <m/>
    <m/>
    <m/>
    <m/>
    <m/>
    <m/>
  </r>
  <r>
    <x v="0"/>
    <x v="0"/>
    <x v="0"/>
    <x v="0"/>
    <x v="0"/>
    <x v="0"/>
    <x v="0"/>
    <x v="0"/>
    <x v="2"/>
    <x v="0"/>
    <x v="0"/>
    <x v="2"/>
    <m/>
    <m/>
    <m/>
    <n v="14"/>
    <n v="16"/>
    <n v="13"/>
    <n v="27"/>
    <n v="42"/>
    <n v="25"/>
    <n v="26"/>
    <n v="32"/>
    <n v="36"/>
    <n v="21"/>
    <n v="18"/>
    <n v="25"/>
    <m/>
    <m/>
    <m/>
    <m/>
    <m/>
    <m/>
    <m/>
    <n v="43"/>
    <n v="94"/>
    <n v="94"/>
    <n v="64"/>
    <m/>
    <m/>
    <n v="295"/>
    <m/>
    <m/>
    <m/>
    <m/>
    <m/>
    <m/>
    <m/>
    <m/>
    <m/>
    <m/>
    <m/>
    <m/>
    <m/>
    <n v="5"/>
    <n v="4"/>
    <n v="2"/>
    <n v="3"/>
    <n v="3"/>
    <n v="3"/>
    <n v="2"/>
    <n v="3"/>
    <n v="5"/>
    <n v="3"/>
    <n v="4"/>
    <n v="3"/>
    <n v="3"/>
    <n v="6"/>
    <n v="7"/>
    <n v="8"/>
    <n v="6"/>
    <n v="12"/>
    <n v="5"/>
    <n v="11"/>
    <n v="4"/>
    <n v="10"/>
    <n v="3"/>
    <n v="9"/>
    <n v="8"/>
    <n v="5"/>
    <n v="5"/>
    <n v="6"/>
    <n v="5"/>
    <n v="4"/>
    <n v="6"/>
    <n v="5"/>
    <n v="7"/>
    <n v="10"/>
    <n v="10"/>
    <n v="9"/>
    <n v="10"/>
    <n v="10"/>
    <n v="7"/>
    <n v="6"/>
    <n v="3"/>
    <n v="3"/>
    <n v="3"/>
    <n v="6"/>
    <n v="6"/>
    <n v="6"/>
    <n v="3"/>
    <n v="3"/>
    <n v="8"/>
    <n v="8"/>
    <n v="6"/>
    <n v="3"/>
    <m/>
    <m/>
    <m/>
    <m/>
    <m/>
    <m/>
    <m/>
    <m/>
    <m/>
    <m/>
    <m/>
    <m/>
    <m/>
    <m/>
    <m/>
    <m/>
    <m/>
    <m/>
    <m/>
    <m/>
    <m/>
    <m/>
    <m/>
    <m/>
    <m/>
    <m/>
    <m/>
    <m/>
    <m/>
    <m/>
    <m/>
    <m/>
    <m/>
    <m/>
    <m/>
    <m/>
    <m/>
    <m/>
    <m/>
    <m/>
    <m/>
    <m/>
  </r>
  <r>
    <x v="0"/>
    <x v="0"/>
    <x v="0"/>
    <x v="0"/>
    <x v="0"/>
    <x v="0"/>
    <x v="0"/>
    <x v="0"/>
    <x v="2"/>
    <x v="0"/>
    <x v="0"/>
    <x v="3"/>
    <m/>
    <m/>
    <m/>
    <n v="182"/>
    <n v="183"/>
    <n v="184"/>
    <n v="185"/>
    <n v="187"/>
    <n v="188"/>
    <n v="188"/>
    <n v="187"/>
    <n v="187"/>
    <n v="185"/>
    <n v="184"/>
    <n v="184"/>
    <n v="184"/>
    <n v="184"/>
    <m/>
    <m/>
    <m/>
    <m/>
    <m/>
    <n v="184"/>
    <n v="188"/>
    <n v="187"/>
    <n v="184"/>
    <n v="184"/>
    <m/>
    <n v="184"/>
    <m/>
    <m/>
    <m/>
    <m/>
    <m/>
    <m/>
    <m/>
    <m/>
    <m/>
    <m/>
    <m/>
    <m/>
    <m/>
    <n v="182"/>
    <n v="183"/>
    <n v="183"/>
    <n v="182"/>
    <n v="182"/>
    <n v="183"/>
    <n v="183"/>
    <n v="183"/>
    <n v="183"/>
    <n v="183"/>
    <n v="183"/>
    <n v="184"/>
    <n v="184"/>
    <n v="184"/>
    <n v="185"/>
    <n v="185"/>
    <n v="185"/>
    <n v="186"/>
    <n v="186"/>
    <n v="186"/>
    <n v="186"/>
    <n v="187"/>
    <n v="187"/>
    <n v="187"/>
    <n v="188"/>
    <n v="188"/>
    <n v="188"/>
    <n v="188"/>
    <n v="188"/>
    <n v="188"/>
    <n v="188"/>
    <n v="188"/>
    <n v="188"/>
    <n v="187"/>
    <n v="187"/>
    <n v="187"/>
    <n v="187"/>
    <n v="187"/>
    <n v="187"/>
    <n v="187"/>
    <n v="186"/>
    <n v="186"/>
    <n v="185"/>
    <n v="185"/>
    <n v="185"/>
    <n v="185"/>
    <n v="185"/>
    <n v="184"/>
    <n v="185"/>
    <n v="185"/>
    <n v="185"/>
    <n v="184"/>
    <n v="184"/>
    <n v="184"/>
    <n v="184"/>
    <n v="184"/>
    <n v="184"/>
    <n v="184"/>
    <n v="184"/>
    <n v="184"/>
    <n v="184"/>
    <m/>
    <m/>
    <m/>
    <m/>
    <m/>
    <m/>
    <m/>
    <m/>
    <m/>
    <m/>
    <m/>
    <m/>
    <m/>
    <m/>
    <m/>
    <m/>
    <m/>
    <m/>
    <m/>
    <m/>
    <m/>
    <m/>
    <m/>
    <m/>
    <m/>
    <m/>
    <m/>
    <m/>
    <m/>
    <m/>
    <m/>
    <m/>
    <m/>
  </r>
  <r>
    <x v="0"/>
    <x v="0"/>
    <x v="0"/>
    <x v="0"/>
    <x v="0"/>
    <x v="0"/>
    <x v="0"/>
    <x v="0"/>
    <x v="2"/>
    <x v="0"/>
    <x v="0"/>
    <x v="4"/>
    <m/>
    <m/>
    <m/>
    <n v="56.9"/>
    <n v="48.2"/>
    <n v="23.6"/>
    <n v="22"/>
    <n v="31.2"/>
    <n v="36.200000000000003"/>
    <n v="22.9"/>
    <n v="22.3"/>
    <n v="44.5"/>
    <n v="35.6"/>
    <n v="36.799999999999997"/>
    <m/>
    <m/>
    <m/>
    <m/>
    <m/>
    <m/>
    <m/>
    <m/>
    <n v="23.6"/>
    <n v="36.200000000000003"/>
    <n v="44.5"/>
    <m/>
    <m/>
    <m/>
    <m/>
    <m/>
    <m/>
    <m/>
    <m/>
    <m/>
    <m/>
    <m/>
    <m/>
    <m/>
    <m/>
    <m/>
    <m/>
    <m/>
    <n v="60.7"/>
    <n v="70.400000000000006"/>
    <n v="65.400000000000006"/>
    <n v="56.9"/>
    <n v="56.9"/>
    <n v="53.8"/>
    <n v="50.8"/>
    <n v="50.8"/>
    <n v="48.2"/>
    <n v="39.799999999999997"/>
    <n v="33.9"/>
    <n v="30.7"/>
    <n v="23.6"/>
    <n v="24.2"/>
    <n v="22"/>
    <n v="24.3"/>
    <n v="22"/>
    <n v="28.2"/>
    <n v="25.1"/>
    <n v="27.4"/>
    <n v="26.6"/>
    <n v="31.2"/>
    <n v="28.3"/>
    <n v="32.200000000000003"/>
    <n v="37.6"/>
    <n v="36.200000000000003"/>
    <n v="36.200000000000003"/>
    <n v="34.799999999999997"/>
    <n v="29.4"/>
    <n v="24.7"/>
    <n v="22.9"/>
    <n v="20.399999999999999"/>
    <n v="19.2"/>
    <n v="20.3"/>
    <n v="22.3"/>
    <n v="26"/>
    <n v="32.200000000000003"/>
    <n v="42.5"/>
    <n v="44.5"/>
    <n v="44.5"/>
    <n v="38.799999999999997"/>
    <n v="38.799999999999997"/>
    <n v="38.5"/>
    <n v="35.6"/>
    <n v="33"/>
    <n v="33"/>
    <n v="33"/>
    <n v="36.799999999999997"/>
    <n v="54.4"/>
    <n v="102.8"/>
    <n v="308.3"/>
    <m/>
    <m/>
    <m/>
    <m/>
    <m/>
    <m/>
    <m/>
    <m/>
    <m/>
    <m/>
    <m/>
    <m/>
    <m/>
    <m/>
    <m/>
    <m/>
    <m/>
    <m/>
    <m/>
    <m/>
    <m/>
    <m/>
    <m/>
    <m/>
    <m/>
    <m/>
    <m/>
    <m/>
    <m/>
    <m/>
    <m/>
    <m/>
    <m/>
    <m/>
    <m/>
    <m/>
    <m/>
    <m/>
    <m/>
    <m/>
    <m/>
    <m/>
    <m/>
  </r>
  <r>
    <x v="0"/>
    <x v="0"/>
    <x v="0"/>
    <x v="0"/>
    <x v="0"/>
    <x v="0"/>
    <x v="0"/>
    <x v="0"/>
    <x v="2"/>
    <x v="0"/>
    <x v="1"/>
    <x v="5"/>
    <n v="26"/>
    <n v="18"/>
    <n v="25"/>
    <n v="36"/>
    <n v="10"/>
    <n v="14"/>
    <n v="-1"/>
    <n v="23"/>
    <n v="9"/>
    <n v="3"/>
    <n v="10"/>
    <n v="20"/>
    <n v="10"/>
    <m/>
    <m/>
    <m/>
    <m/>
    <m/>
    <n v="47"/>
    <n v="83"/>
    <n v="63"/>
    <n v="69"/>
    <n v="60"/>
    <n v="31"/>
    <n v="33"/>
    <n v="10"/>
    <m/>
    <n v="193"/>
    <n v="134"/>
    <n v="10"/>
    <n v="3"/>
    <m/>
    <n v="13"/>
    <m/>
    <n v="8"/>
    <n v="5"/>
    <n v="5"/>
    <m/>
    <n v="14"/>
    <n v="3"/>
    <m/>
    <n v="8"/>
    <m/>
    <n v="2"/>
    <n v="32"/>
    <n v="2"/>
    <m/>
    <n v="10"/>
    <m/>
    <m/>
    <m/>
    <n v="3"/>
    <m/>
    <n v="5"/>
    <n v="6"/>
    <n v="-1"/>
    <m/>
    <m/>
    <m/>
    <n v="8"/>
    <m/>
    <n v="10"/>
    <m/>
    <n v="5"/>
    <m/>
    <n v="5"/>
    <m/>
    <n v="4"/>
    <m/>
    <n v="-5"/>
    <m/>
    <n v="8"/>
    <m/>
    <m/>
    <m/>
    <n v="10"/>
    <m/>
    <n v="10"/>
    <m/>
    <n v="10"/>
    <m/>
    <n v="10"/>
    <m/>
    <m/>
    <m/>
    <m/>
    <m/>
    <m/>
    <m/>
    <m/>
    <m/>
    <m/>
    <m/>
    <m/>
    <m/>
    <m/>
    <m/>
    <m/>
    <m/>
    <m/>
    <m/>
    <m/>
    <m/>
    <m/>
    <m/>
    <m/>
    <m/>
    <m/>
    <n v="15"/>
    <n v="17"/>
    <n v="15"/>
    <n v="16"/>
    <n v="15"/>
    <n v="16"/>
    <n v="18"/>
    <n v="18"/>
    <n v="18"/>
    <n v="14"/>
    <n v="15"/>
    <n v="16"/>
    <m/>
    <m/>
    <m/>
    <m/>
    <m/>
    <m/>
    <m/>
    <m/>
    <m/>
    <m/>
    <m/>
    <m/>
    <m/>
    <m/>
    <m/>
    <m/>
  </r>
  <r>
    <x v="0"/>
    <x v="0"/>
    <x v="0"/>
    <x v="0"/>
    <x v="0"/>
    <x v="0"/>
    <x v="0"/>
    <x v="0"/>
    <x v="2"/>
    <x v="0"/>
    <x v="1"/>
    <x v="1"/>
    <n v="26"/>
    <n v="18"/>
    <n v="25"/>
    <n v="36"/>
    <n v="10"/>
    <n v="8"/>
    <n v="5"/>
    <n v="18"/>
    <n v="9"/>
    <n v="8"/>
    <n v="10"/>
    <n v="20"/>
    <n v="26"/>
    <n v="10"/>
    <n v="10"/>
    <m/>
    <m/>
    <n v="4"/>
    <m/>
    <m/>
    <m/>
    <n v="69"/>
    <n v="54"/>
    <n v="32"/>
    <n v="38"/>
    <n v="46"/>
    <n v="4"/>
    <m/>
    <n v="170"/>
    <n v="10"/>
    <n v="3"/>
    <m/>
    <n v="13"/>
    <m/>
    <n v="8"/>
    <n v="5"/>
    <n v="5"/>
    <m/>
    <n v="14"/>
    <n v="3"/>
    <m/>
    <n v="8"/>
    <m/>
    <n v="2"/>
    <n v="32"/>
    <n v="2"/>
    <m/>
    <n v="10"/>
    <m/>
    <m/>
    <m/>
    <n v="3"/>
    <m/>
    <n v="5"/>
    <m/>
    <n v="5"/>
    <m/>
    <m/>
    <m/>
    <n v="8"/>
    <m/>
    <n v="10"/>
    <m/>
    <m/>
    <m/>
    <n v="5"/>
    <m/>
    <n v="4"/>
    <m/>
    <m/>
    <m/>
    <n v="8"/>
    <m/>
    <m/>
    <m/>
    <n v="10"/>
    <m/>
    <n v="10"/>
    <m/>
    <n v="10"/>
    <m/>
    <n v="10"/>
    <m/>
    <m/>
    <n v="6"/>
    <n v="10"/>
    <m/>
    <n v="5"/>
    <m/>
    <n v="5"/>
    <m/>
    <n v="5"/>
    <m/>
    <n v="5"/>
    <m/>
    <m/>
    <m/>
    <m/>
    <m/>
    <m/>
    <m/>
    <m/>
    <m/>
    <n v="2"/>
    <m/>
    <n v="2"/>
    <m/>
    <m/>
    <m/>
    <m/>
    <m/>
    <m/>
    <m/>
    <m/>
    <m/>
    <m/>
    <m/>
    <m/>
    <m/>
    <m/>
    <m/>
    <m/>
    <m/>
    <m/>
    <m/>
    <m/>
    <m/>
    <m/>
    <m/>
    <m/>
    <m/>
    <m/>
    <m/>
    <m/>
    <m/>
    <m/>
  </r>
  <r>
    <x v="0"/>
    <x v="0"/>
    <x v="0"/>
    <x v="0"/>
    <x v="0"/>
    <x v="0"/>
    <x v="0"/>
    <x v="0"/>
    <x v="2"/>
    <x v="0"/>
    <x v="1"/>
    <x v="2"/>
    <n v="16"/>
    <n v="26"/>
    <n v="23"/>
    <n v="10"/>
    <n v="21"/>
    <n v="26"/>
    <n v="15"/>
    <n v="26"/>
    <n v="18"/>
    <n v="27"/>
    <n v="29"/>
    <n v="87"/>
    <n v="29"/>
    <n v="31"/>
    <n v="25"/>
    <n v="26"/>
    <n v="31"/>
    <n v="16"/>
    <n v="25"/>
    <n v="15"/>
    <n v="13"/>
    <n v="65"/>
    <n v="57"/>
    <n v="59"/>
    <n v="143"/>
    <n v="85"/>
    <n v="73"/>
    <n v="53"/>
    <n v="344"/>
    <n v="7"/>
    <n v="4"/>
    <n v="3"/>
    <n v="2"/>
    <n v="5"/>
    <n v="5"/>
    <n v="7"/>
    <n v="3"/>
    <n v="6"/>
    <n v="6"/>
    <n v="2"/>
    <n v="8"/>
    <n v="7"/>
    <n v="3"/>
    <n v="2"/>
    <n v="1"/>
    <n v="4"/>
    <n v="6"/>
    <n v="2"/>
    <n v="2"/>
    <n v="5"/>
    <n v="6"/>
    <n v="2"/>
    <n v="9"/>
    <n v="9"/>
    <n v="6"/>
    <n v="5"/>
    <n v="3"/>
    <n v="4"/>
    <n v="3"/>
    <n v="2"/>
    <n v="2"/>
    <n v="8"/>
    <n v="10"/>
    <n v="4"/>
    <n v="1"/>
    <n v="5"/>
    <n v="4"/>
    <n v="8"/>
    <n v="8"/>
    <n v="6"/>
    <n v="3"/>
    <n v="6"/>
    <n v="4"/>
    <n v="8"/>
    <n v="6"/>
    <n v="1"/>
    <n v="14"/>
    <n v="22"/>
    <n v="25"/>
    <n v="22"/>
    <n v="18"/>
    <n v="3"/>
    <n v="5"/>
    <n v="8"/>
    <n v="5"/>
    <n v="8"/>
    <n v="13"/>
    <n v="6"/>
    <n v="5"/>
    <n v="7"/>
    <n v="6"/>
    <n v="8"/>
    <n v="5"/>
    <n v="6"/>
    <n v="11"/>
    <n v="4"/>
    <n v="5"/>
    <n v="6"/>
    <n v="5"/>
    <n v="8"/>
    <n v="5"/>
    <n v="4"/>
    <n v="9"/>
    <n v="3"/>
    <n v="4"/>
    <n v="5"/>
    <n v="4"/>
    <n v="7"/>
    <n v="4"/>
    <n v="5"/>
    <n v="9"/>
    <n v="3"/>
    <n v="2"/>
    <n v="3"/>
    <n v="2"/>
    <n v="5"/>
    <n v="2"/>
    <n v="3"/>
    <n v="7"/>
    <n v="1"/>
    <m/>
    <m/>
    <m/>
    <m/>
    <m/>
    <m/>
    <m/>
    <m/>
    <m/>
    <m/>
    <m/>
    <m/>
    <m/>
    <m/>
    <m/>
    <m/>
  </r>
  <r>
    <x v="0"/>
    <x v="0"/>
    <x v="0"/>
    <x v="0"/>
    <x v="0"/>
    <x v="0"/>
    <x v="0"/>
    <x v="0"/>
    <x v="2"/>
    <x v="0"/>
    <x v="1"/>
    <x v="3"/>
    <n v="302"/>
    <n v="322"/>
    <n v="284"/>
    <n v="310"/>
    <n v="297"/>
    <n v="278"/>
    <n v="269"/>
    <n v="259"/>
    <n v="275"/>
    <n v="279"/>
    <n v="261"/>
    <n v="201"/>
    <n v="198"/>
    <n v="177"/>
    <n v="162"/>
    <n v="140"/>
    <n v="109"/>
    <n v="97"/>
    <n v="72"/>
    <n v="57"/>
    <n v="44"/>
    <n v="284"/>
    <n v="278"/>
    <n v="275"/>
    <n v="201"/>
    <n v="162"/>
    <n v="97"/>
    <n v="44"/>
    <n v="162"/>
    <n v="306"/>
    <n v="312"/>
    <n v="312"/>
    <n v="302"/>
    <n v="301"/>
    <n v="321"/>
    <n v="327"/>
    <n v="331"/>
    <n v="322"/>
    <n v="291"/>
    <n v="296"/>
    <n v="299"/>
    <n v="284"/>
    <n v="281"/>
    <n v="281"/>
    <n v="290"/>
    <n v="310"/>
    <n v="304"/>
    <n v="305"/>
    <n v="306"/>
    <n v="301"/>
    <n v="297"/>
    <n v="293"/>
    <n v="288"/>
    <n v="282"/>
    <n v="278"/>
    <n v="275"/>
    <n v="275"/>
    <n v="271"/>
    <n v="269"/>
    <n v="275"/>
    <n v="270"/>
    <n v="269"/>
    <n v="261"/>
    <n v="259"/>
    <n v="279"/>
    <n v="280"/>
    <n v="279"/>
    <n v="275"/>
    <n v="268"/>
    <n v="262"/>
    <n v="259"/>
    <n v="285"/>
    <n v="279"/>
    <n v="272"/>
    <n v="266"/>
    <n v="265"/>
    <n v="261"/>
    <n v="252"/>
    <n v="232"/>
    <n v="218"/>
    <n v="201"/>
    <n v="208"/>
    <n v="203"/>
    <n v="195"/>
    <n v="196"/>
    <n v="198"/>
    <n v="185"/>
    <n v="184"/>
    <n v="179"/>
    <n v="177"/>
    <n v="171"/>
    <n v="168"/>
    <n v="163"/>
    <n v="162"/>
    <n v="151"/>
    <n v="147"/>
    <n v="146"/>
    <n v="140"/>
    <n v="135"/>
    <n v="127"/>
    <n v="122"/>
    <n v="118"/>
    <n v="109"/>
    <n v="108"/>
    <n v="104"/>
    <n v="101"/>
    <n v="97"/>
    <n v="90"/>
    <n v="86"/>
    <n v="81"/>
    <n v="72"/>
    <n v="69"/>
    <n v="67"/>
    <n v="64"/>
    <n v="62"/>
    <n v="57"/>
    <n v="55"/>
    <n v="52"/>
    <n v="45"/>
    <n v="44"/>
    <m/>
    <m/>
    <m/>
    <m/>
    <m/>
    <m/>
    <m/>
    <m/>
    <m/>
    <m/>
    <m/>
    <m/>
    <m/>
    <m/>
    <m/>
    <m/>
  </r>
  <r>
    <x v="0"/>
    <x v="0"/>
    <x v="0"/>
    <x v="0"/>
    <x v="0"/>
    <x v="0"/>
    <x v="0"/>
    <x v="0"/>
    <x v="2"/>
    <x v="0"/>
    <x v="1"/>
    <x v="4"/>
    <n v="58.1"/>
    <n v="61.9"/>
    <n v="88.8"/>
    <n v="73.8"/>
    <n v="47.9"/>
    <n v="81.8"/>
    <n v="51.7"/>
    <n v="49.8"/>
    <n v="50.9"/>
    <n v="27.4"/>
    <n v="14.5"/>
    <n v="34.700000000000003"/>
    <n v="26.8"/>
    <n v="24.6"/>
    <n v="26.1"/>
    <n v="22.6"/>
    <n v="23.7"/>
    <n v="17.3"/>
    <n v="24"/>
    <n v="21.9"/>
    <m/>
    <n v="88.8"/>
    <n v="81.8"/>
    <n v="50.9"/>
    <n v="34.700000000000003"/>
    <n v="26.1"/>
    <n v="17.3"/>
    <m/>
    <n v="26.1"/>
    <n v="80.5"/>
    <n v="70.900000000000006"/>
    <n v="70.900000000000006"/>
    <n v="58.1"/>
    <n v="55.7"/>
    <n v="66.900000000000006"/>
    <n v="65.400000000000006"/>
    <n v="57.1"/>
    <n v="61.9"/>
    <n v="66.099999999999994"/>
    <n v="70.5"/>
    <n v="87.9"/>
    <n v="88.8"/>
    <n v="93.7"/>
    <n v="93.7"/>
    <n v="76.3"/>
    <n v="73.8"/>
    <n v="89.4"/>
    <n v="63.5"/>
    <n v="49.4"/>
    <n v="47"/>
    <n v="47.9"/>
    <n v="45.8"/>
    <n v="53.3"/>
    <n v="67.099999999999994"/>
    <n v="81.8"/>
    <n v="98.2"/>
    <n v="72.400000000000006"/>
    <n v="54.2"/>
    <n v="51.7"/>
    <n v="55"/>
    <n v="48.2"/>
    <n v="56"/>
    <n v="59.3"/>
    <n v="49.8"/>
    <n v="45"/>
    <n v="48.3"/>
    <n v="45"/>
    <n v="50.9"/>
    <n v="49.6"/>
    <n v="48.5"/>
    <n v="51.8"/>
    <n v="43.2"/>
    <n v="27.4"/>
    <n v="20"/>
    <n v="15.8"/>
    <n v="13.1"/>
    <n v="14.5"/>
    <n v="17.3"/>
    <n v="20.7"/>
    <n v="27.9"/>
    <n v="34.700000000000003"/>
    <n v="26.7"/>
    <n v="25.4"/>
    <n v="26.4"/>
    <n v="25.1"/>
    <n v="26.8"/>
    <n v="28.9"/>
    <n v="29.7"/>
    <n v="28"/>
    <n v="24.6"/>
    <n v="25.1"/>
    <n v="27.1"/>
    <n v="25.5"/>
    <n v="26.1"/>
    <n v="27"/>
    <n v="25.3"/>
    <n v="26.1"/>
    <n v="22.6"/>
    <n v="23.3"/>
    <n v="25.4"/>
    <n v="24.4"/>
    <n v="23.6"/>
    <n v="23.7"/>
    <n v="22.5"/>
    <n v="20.8"/>
    <n v="17.399999999999999"/>
    <n v="17.3"/>
    <n v="19.600000000000001"/>
    <n v="19.5"/>
    <n v="21.3"/>
    <n v="24"/>
    <n v="24.6"/>
    <n v="22.3"/>
    <n v="16.8"/>
    <n v="17.2"/>
    <n v="21.9"/>
    <n v="25"/>
    <n v="32.5"/>
    <n v="225"/>
    <m/>
    <m/>
    <m/>
    <m/>
    <m/>
    <m/>
    <m/>
    <m/>
    <m/>
    <m/>
    <m/>
    <m/>
    <m/>
    <m/>
    <m/>
    <m/>
    <m/>
  </r>
  <r>
    <x v="0"/>
    <x v="0"/>
    <x v="0"/>
    <x v="0"/>
    <x v="0"/>
    <x v="0"/>
    <x v="0"/>
    <x v="0"/>
    <x v="2"/>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2"/>
    <x v="0"/>
    <x v="2"/>
    <x v="1"/>
    <n v="26"/>
    <n v="18"/>
    <n v="25"/>
    <n v="36"/>
    <n v="10"/>
    <n v="8"/>
    <n v="5"/>
    <n v="18"/>
    <n v="9"/>
    <n v="8"/>
    <n v="10"/>
    <n v="20"/>
    <n v="20"/>
    <m/>
    <m/>
    <m/>
    <m/>
    <m/>
    <m/>
    <m/>
    <m/>
    <n v="69"/>
    <n v="54"/>
    <n v="32"/>
    <n v="38"/>
    <n v="20"/>
    <m/>
    <m/>
    <n v="144"/>
    <n v="10"/>
    <n v="3"/>
    <m/>
    <n v="13"/>
    <m/>
    <n v="8"/>
    <n v="5"/>
    <n v="5"/>
    <m/>
    <n v="14"/>
    <n v="3"/>
    <m/>
    <n v="8"/>
    <m/>
    <n v="2"/>
    <n v="32"/>
    <n v="2"/>
    <m/>
    <n v="10"/>
    <m/>
    <m/>
    <m/>
    <n v="3"/>
    <m/>
    <n v="5"/>
    <m/>
    <n v="5"/>
    <m/>
    <m/>
    <m/>
    <n v="8"/>
    <m/>
    <n v="10"/>
    <m/>
    <m/>
    <m/>
    <n v="5"/>
    <m/>
    <n v="4"/>
    <m/>
    <m/>
    <m/>
    <n v="8"/>
    <m/>
    <m/>
    <m/>
    <n v="10"/>
    <m/>
    <n v="10"/>
    <m/>
    <n v="10"/>
    <m/>
    <n v="10"/>
    <m/>
    <n v="10"/>
    <m/>
    <m/>
    <m/>
    <m/>
    <m/>
    <m/>
    <m/>
    <m/>
    <m/>
    <m/>
    <m/>
    <m/>
    <m/>
    <m/>
    <m/>
    <m/>
    <m/>
    <m/>
    <m/>
    <m/>
    <m/>
    <m/>
    <m/>
    <m/>
    <m/>
    <m/>
    <m/>
    <m/>
    <m/>
    <m/>
    <m/>
    <m/>
    <m/>
    <m/>
    <m/>
    <m/>
    <m/>
    <m/>
    <m/>
    <m/>
    <m/>
    <m/>
    <m/>
    <m/>
    <m/>
    <m/>
    <m/>
    <m/>
    <m/>
    <m/>
    <m/>
    <m/>
  </r>
  <r>
    <x v="0"/>
    <x v="0"/>
    <x v="0"/>
    <x v="0"/>
    <x v="0"/>
    <x v="0"/>
    <x v="0"/>
    <x v="0"/>
    <x v="2"/>
    <x v="0"/>
    <x v="2"/>
    <x v="2"/>
    <n v="16"/>
    <n v="26"/>
    <n v="23"/>
    <n v="10"/>
    <n v="21"/>
    <n v="26"/>
    <n v="15"/>
    <n v="26"/>
    <n v="18"/>
    <n v="27"/>
    <n v="22"/>
    <n v="58"/>
    <n v="11"/>
    <n v="17"/>
    <n v="16"/>
    <n v="12"/>
    <n v="15"/>
    <n v="12"/>
    <n v="12"/>
    <n v="15"/>
    <n v="12"/>
    <n v="65"/>
    <n v="57"/>
    <n v="59"/>
    <n v="107"/>
    <n v="44"/>
    <n v="39"/>
    <n v="39"/>
    <n v="267"/>
    <n v="7"/>
    <n v="4"/>
    <n v="3"/>
    <n v="2"/>
    <n v="5"/>
    <n v="5"/>
    <n v="7"/>
    <n v="3"/>
    <n v="6"/>
    <n v="6"/>
    <n v="2"/>
    <n v="8"/>
    <n v="7"/>
    <n v="3"/>
    <n v="2"/>
    <n v="1"/>
    <n v="4"/>
    <n v="6"/>
    <n v="2"/>
    <n v="2"/>
    <n v="5"/>
    <n v="6"/>
    <n v="2"/>
    <n v="9"/>
    <n v="9"/>
    <n v="6"/>
    <n v="5"/>
    <n v="3"/>
    <n v="4"/>
    <n v="3"/>
    <n v="2"/>
    <n v="2"/>
    <n v="8"/>
    <n v="10"/>
    <n v="4"/>
    <n v="1"/>
    <n v="5"/>
    <n v="4"/>
    <n v="8"/>
    <n v="8"/>
    <n v="6"/>
    <n v="3"/>
    <n v="6"/>
    <n v="4"/>
    <n v="8"/>
    <n v="6"/>
    <n v="1"/>
    <n v="7"/>
    <n v="29"/>
    <n v="17"/>
    <n v="9"/>
    <n v="3"/>
    <n v="4"/>
    <n v="2"/>
    <n v="2"/>
    <n v="1"/>
    <n v="2"/>
    <n v="4"/>
    <n v="4"/>
    <n v="3"/>
    <n v="6"/>
    <n v="3"/>
    <m/>
    <n v="5"/>
    <n v="8"/>
    <n v="3"/>
    <n v="3"/>
    <n v="3"/>
    <n v="3"/>
    <n v="3"/>
    <n v="3"/>
    <n v="3"/>
    <n v="3"/>
    <n v="3"/>
    <n v="3"/>
    <n v="3"/>
    <n v="3"/>
    <n v="3"/>
    <n v="3"/>
    <n v="3"/>
    <n v="3"/>
    <n v="3"/>
    <n v="3"/>
    <n v="3"/>
    <n v="3"/>
    <n v="3"/>
    <n v="3"/>
    <n v="3"/>
    <n v="3"/>
    <n v="3"/>
    <n v="3"/>
    <m/>
    <m/>
    <m/>
    <m/>
    <m/>
    <m/>
    <m/>
    <m/>
    <m/>
    <m/>
    <m/>
    <m/>
    <m/>
    <m/>
    <m/>
    <m/>
  </r>
  <r>
    <x v="0"/>
    <x v="0"/>
    <x v="0"/>
    <x v="0"/>
    <x v="0"/>
    <x v="0"/>
    <x v="0"/>
    <x v="0"/>
    <x v="2"/>
    <x v="0"/>
    <x v="2"/>
    <x v="3"/>
    <m/>
    <n v="327"/>
    <n v="284"/>
    <n v="310"/>
    <n v="299"/>
    <m/>
    <n v="271"/>
    <n v="261"/>
    <n v="286"/>
    <m/>
    <n v="258"/>
    <n v="220"/>
    <n v="229"/>
    <n v="212"/>
    <n v="196"/>
    <n v="167"/>
    <n v="152"/>
    <n v="140"/>
    <n v="128"/>
    <n v="113"/>
    <n v="101"/>
    <n v="284"/>
    <m/>
    <n v="286"/>
    <n v="220"/>
    <n v="196"/>
    <n v="140"/>
    <n v="101"/>
    <n v="196"/>
    <m/>
    <m/>
    <m/>
    <m/>
    <n v="301"/>
    <n v="321"/>
    <n v="327"/>
    <n v="331"/>
    <n v="327"/>
    <n v="291"/>
    <n v="296"/>
    <n v="299"/>
    <n v="284"/>
    <n v="281"/>
    <n v="281"/>
    <n v="290"/>
    <n v="310"/>
    <n v="304"/>
    <n v="305"/>
    <n v="306"/>
    <n v="301"/>
    <n v="299"/>
    <m/>
    <m/>
    <m/>
    <m/>
    <n v="275"/>
    <n v="275"/>
    <n v="271"/>
    <n v="271"/>
    <n v="275"/>
    <n v="270"/>
    <n v="269"/>
    <n v="261"/>
    <n v="261"/>
    <n v="279"/>
    <n v="280"/>
    <n v="279"/>
    <n v="286"/>
    <n v="268"/>
    <n v="262"/>
    <n v="259"/>
    <n v="290"/>
    <m/>
    <n v="272"/>
    <n v="266"/>
    <n v="265"/>
    <n v="258"/>
    <n v="239"/>
    <n v="222"/>
    <n v="223"/>
    <n v="220"/>
    <n v="226"/>
    <n v="224"/>
    <n v="232"/>
    <n v="231"/>
    <n v="229"/>
    <n v="225"/>
    <n v="221"/>
    <n v="218"/>
    <n v="212"/>
    <n v="209"/>
    <n v="209"/>
    <n v="204"/>
    <n v="196"/>
    <n v="176"/>
    <n v="173"/>
    <n v="170"/>
    <n v="167"/>
    <n v="164"/>
    <n v="161"/>
    <n v="158"/>
    <n v="155"/>
    <n v="152"/>
    <n v="149"/>
    <n v="146"/>
    <n v="143"/>
    <n v="140"/>
    <n v="137"/>
    <n v="134"/>
    <n v="131"/>
    <n v="128"/>
    <n v="125"/>
    <n v="122"/>
    <n v="119"/>
    <n v="116"/>
    <n v="113"/>
    <n v="110"/>
    <n v="107"/>
    <n v="104"/>
    <n v="101"/>
    <m/>
    <m/>
    <m/>
    <m/>
    <m/>
    <m/>
    <m/>
    <m/>
    <m/>
    <m/>
    <m/>
    <m/>
    <m/>
    <m/>
    <m/>
    <m/>
  </r>
  <r>
    <x v="0"/>
    <x v="0"/>
    <x v="0"/>
    <x v="0"/>
    <x v="0"/>
    <x v="0"/>
    <x v="0"/>
    <x v="0"/>
    <x v="2"/>
    <x v="0"/>
    <x v="2"/>
    <x v="4"/>
    <m/>
    <n v="62.9"/>
    <n v="88.8"/>
    <n v="73.8"/>
    <n v="48.2"/>
    <m/>
    <n v="52.1"/>
    <n v="50.2"/>
    <n v="53"/>
    <m/>
    <n v="20.8"/>
    <n v="100"/>
    <n v="57.3"/>
    <n v="55.8"/>
    <n v="65.3"/>
    <n v="55.7"/>
    <n v="50.7"/>
    <n v="46.7"/>
    <n v="42.7"/>
    <n v="47.1"/>
    <m/>
    <n v="88.8"/>
    <m/>
    <n v="53"/>
    <n v="100"/>
    <n v="65.3"/>
    <n v="46.7"/>
    <m/>
    <n v="65.3"/>
    <m/>
    <m/>
    <m/>
    <m/>
    <n v="55.7"/>
    <n v="66.900000000000006"/>
    <n v="65.400000000000006"/>
    <n v="57.1"/>
    <n v="62.9"/>
    <n v="66.099999999999994"/>
    <n v="70.5"/>
    <n v="87.9"/>
    <n v="88.8"/>
    <n v="93.7"/>
    <n v="93.7"/>
    <n v="76.3"/>
    <n v="73.8"/>
    <n v="89.4"/>
    <n v="63.5"/>
    <n v="49.4"/>
    <n v="47"/>
    <n v="48.2"/>
    <m/>
    <m/>
    <m/>
    <m/>
    <n v="98.2"/>
    <n v="72.400000000000006"/>
    <n v="54.2"/>
    <n v="52.1"/>
    <n v="55"/>
    <n v="48.2"/>
    <n v="56"/>
    <n v="59.3"/>
    <n v="50.2"/>
    <n v="45"/>
    <n v="48.3"/>
    <n v="45"/>
    <n v="53"/>
    <n v="49.6"/>
    <n v="48.5"/>
    <n v="51.8"/>
    <n v="55.8"/>
    <m/>
    <n v="22.7"/>
    <n v="21.1"/>
    <n v="20.399999999999999"/>
    <n v="20.8"/>
    <n v="34.1"/>
    <n v="55.5"/>
    <n v="92.9"/>
    <n v="100"/>
    <n v="102.7"/>
    <n v="86.2"/>
    <n v="82.9"/>
    <n v="60.8"/>
    <n v="57.3"/>
    <n v="70.3"/>
    <n v="65"/>
    <n v="49.5"/>
    <n v="55.8"/>
    <n v="55"/>
    <n v="47.5"/>
    <n v="51"/>
    <n v="65.3"/>
    <n v="58.7"/>
    <n v="57.7"/>
    <n v="56.7"/>
    <n v="55.7"/>
    <n v="54.7"/>
    <n v="53.7"/>
    <n v="52.7"/>
    <n v="51.7"/>
    <n v="50.7"/>
    <n v="49.7"/>
    <n v="48.7"/>
    <n v="47.7"/>
    <n v="46.7"/>
    <n v="45.7"/>
    <n v="44.7"/>
    <n v="43.7"/>
    <n v="42.7"/>
    <n v="41.7"/>
    <n v="40.700000000000003"/>
    <n v="39.700000000000003"/>
    <n v="38.700000000000003"/>
    <n v="47.1"/>
    <n v="61.1"/>
    <n v="89.2"/>
    <n v="173.3"/>
    <m/>
    <m/>
    <m/>
    <m/>
    <m/>
    <m/>
    <m/>
    <m/>
    <m/>
    <m/>
    <m/>
    <m/>
    <m/>
    <m/>
    <m/>
    <m/>
    <m/>
  </r>
  <r>
    <x v="0"/>
    <x v="0"/>
    <x v="0"/>
    <x v="0"/>
    <x v="0"/>
    <x v="0"/>
    <x v="0"/>
    <x v="0"/>
    <x v="2"/>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2"/>
    <x v="0"/>
    <x v="3"/>
    <x v="1"/>
    <n v="26"/>
    <n v="18"/>
    <n v="25"/>
    <n v="36"/>
    <n v="10"/>
    <n v="8"/>
    <n v="5"/>
    <n v="18"/>
    <n v="9"/>
    <n v="8"/>
    <n v="10"/>
    <n v="20"/>
    <n v="10"/>
    <n v="0"/>
    <n v="0"/>
    <n v="0"/>
    <n v="0"/>
    <n v="0"/>
    <n v="0"/>
    <n v="0"/>
    <n v="0"/>
    <n v="69"/>
    <n v="54"/>
    <n v="32"/>
    <n v="38"/>
    <n v="10"/>
    <n v="0"/>
    <n v="0"/>
    <n v="134"/>
    <n v="10"/>
    <n v="3"/>
    <m/>
    <n v="13"/>
    <m/>
    <n v="8"/>
    <n v="5"/>
    <n v="5"/>
    <m/>
    <n v="14"/>
    <n v="3"/>
    <m/>
    <n v="8"/>
    <m/>
    <n v="2"/>
    <n v="32"/>
    <n v="2"/>
    <m/>
    <n v="10"/>
    <m/>
    <m/>
    <m/>
    <n v="3"/>
    <m/>
    <n v="5"/>
    <m/>
    <n v="5"/>
    <m/>
    <m/>
    <m/>
    <n v="8"/>
    <m/>
    <n v="10"/>
    <m/>
    <m/>
    <m/>
    <n v="5"/>
    <m/>
    <n v="4"/>
    <m/>
    <m/>
    <m/>
    <n v="8"/>
    <m/>
    <m/>
    <m/>
    <n v="10"/>
    <m/>
    <n v="10"/>
    <m/>
    <n v="10"/>
    <m/>
    <n v="10"/>
    <n v="0"/>
    <n v="0"/>
    <n v="0"/>
    <n v="0"/>
    <n v="0"/>
    <n v="0"/>
    <n v="0"/>
    <n v="0"/>
    <n v="0"/>
    <n v="0"/>
    <n v="0"/>
    <n v="0"/>
    <n v="0"/>
    <n v="0"/>
    <n v="0"/>
    <n v="0"/>
    <n v="0"/>
    <n v="0"/>
    <n v="0"/>
    <n v="0"/>
    <n v="0"/>
    <n v="0"/>
    <n v="0"/>
    <n v="0"/>
    <n v="0"/>
    <n v="0"/>
    <n v="0"/>
    <n v="0"/>
    <n v="0"/>
    <n v="0"/>
    <n v="0"/>
    <n v="0"/>
    <n v="0"/>
    <n v="0"/>
    <n v="0"/>
    <n v="0"/>
    <n v="0"/>
    <n v="0"/>
    <m/>
    <m/>
    <m/>
    <m/>
    <m/>
    <m/>
    <m/>
    <m/>
    <m/>
    <m/>
    <m/>
    <m/>
    <m/>
    <m/>
    <m/>
    <m/>
  </r>
  <r>
    <x v="0"/>
    <x v="0"/>
    <x v="0"/>
    <x v="0"/>
    <x v="0"/>
    <x v="0"/>
    <x v="0"/>
    <x v="0"/>
    <x v="2"/>
    <x v="0"/>
    <x v="3"/>
    <x v="2"/>
    <n v="16"/>
    <n v="26"/>
    <n v="23"/>
    <n v="10"/>
    <n v="21"/>
    <n v="26"/>
    <n v="15"/>
    <n v="26"/>
    <n v="18"/>
    <n v="27"/>
    <n v="29"/>
    <n v="87"/>
    <n v="12"/>
    <n v="18"/>
    <n v="19"/>
    <n v="10"/>
    <n v="29"/>
    <n v="42"/>
    <n v="12"/>
    <n v="15"/>
    <n v="18"/>
    <n v="65"/>
    <n v="57"/>
    <n v="59"/>
    <n v="143"/>
    <n v="49"/>
    <n v="81"/>
    <n v="45"/>
    <n v="308"/>
    <n v="7"/>
    <n v="4"/>
    <n v="3"/>
    <n v="2"/>
    <n v="5"/>
    <n v="5"/>
    <n v="7"/>
    <n v="3"/>
    <n v="6"/>
    <n v="6"/>
    <n v="2"/>
    <n v="8"/>
    <n v="7"/>
    <n v="3"/>
    <n v="2"/>
    <n v="1"/>
    <n v="4"/>
    <n v="6"/>
    <n v="2"/>
    <n v="2"/>
    <n v="5"/>
    <n v="6"/>
    <n v="2"/>
    <n v="9"/>
    <n v="9"/>
    <n v="6"/>
    <n v="5"/>
    <n v="3"/>
    <n v="4"/>
    <n v="3"/>
    <n v="2"/>
    <n v="2"/>
    <n v="8"/>
    <n v="10"/>
    <n v="4"/>
    <n v="1"/>
    <n v="5"/>
    <n v="4"/>
    <n v="8"/>
    <n v="8"/>
    <n v="6"/>
    <n v="3"/>
    <n v="6"/>
    <n v="4"/>
    <n v="8"/>
    <n v="6"/>
    <n v="1"/>
    <n v="14"/>
    <n v="22"/>
    <n v="25"/>
    <n v="22"/>
    <n v="18"/>
    <n v="3"/>
    <n v="3"/>
    <n v="3"/>
    <n v="1"/>
    <n v="2"/>
    <n v="4"/>
    <n v="4"/>
    <n v="3"/>
    <n v="7"/>
    <n v="3"/>
    <n v="1"/>
    <n v="6"/>
    <n v="9"/>
    <n v="3"/>
    <n v="4"/>
    <n v="1"/>
    <n v="2"/>
    <n v="7"/>
    <n v="2"/>
    <n v="2"/>
    <n v="8"/>
    <n v="10"/>
    <n v="3"/>
    <n v="20"/>
    <n v="11"/>
    <n v="8"/>
    <n v="4"/>
    <n v="3"/>
    <n v="4"/>
    <n v="1"/>
    <n v="1"/>
    <n v="1"/>
    <n v="3"/>
    <n v="7"/>
    <n v="3"/>
    <n v="0"/>
    <n v="1"/>
    <n v="6"/>
    <n v="11"/>
    <m/>
    <m/>
    <m/>
    <m/>
    <m/>
    <m/>
    <m/>
    <m/>
    <m/>
    <m/>
    <m/>
    <m/>
    <m/>
    <m/>
    <m/>
    <m/>
  </r>
  <r>
    <x v="0"/>
    <x v="0"/>
    <x v="0"/>
    <x v="0"/>
    <x v="0"/>
    <x v="0"/>
    <x v="0"/>
    <x v="0"/>
    <x v="2"/>
    <x v="0"/>
    <x v="3"/>
    <x v="3"/>
    <n v="302"/>
    <n v="322"/>
    <n v="284"/>
    <n v="310"/>
    <n v="297"/>
    <n v="278"/>
    <n v="269"/>
    <n v="259"/>
    <n v="275"/>
    <n v="279"/>
    <n v="261"/>
    <n v="201"/>
    <n v="199"/>
    <n v="181"/>
    <n v="162"/>
    <n v="152"/>
    <n v="123"/>
    <n v="81"/>
    <n v="69"/>
    <n v="54"/>
    <n v="36"/>
    <n v="284"/>
    <n v="278"/>
    <n v="275"/>
    <n v="201"/>
    <n v="162"/>
    <n v="81"/>
    <n v="36"/>
    <n v="162"/>
    <n v="306"/>
    <n v="312"/>
    <n v="312"/>
    <n v="302"/>
    <n v="301"/>
    <n v="321"/>
    <n v="327"/>
    <n v="331"/>
    <n v="322"/>
    <n v="291"/>
    <n v="296"/>
    <n v="299"/>
    <n v="284"/>
    <n v="281"/>
    <n v="281"/>
    <n v="290"/>
    <n v="310"/>
    <n v="304"/>
    <n v="305"/>
    <n v="306"/>
    <n v="301"/>
    <n v="297"/>
    <n v="293"/>
    <n v="288"/>
    <n v="282"/>
    <n v="278"/>
    <n v="275"/>
    <n v="275"/>
    <n v="271"/>
    <n v="269"/>
    <n v="275"/>
    <n v="270"/>
    <n v="269"/>
    <n v="261"/>
    <n v="259"/>
    <n v="279"/>
    <n v="280"/>
    <n v="279"/>
    <n v="275"/>
    <n v="268"/>
    <n v="262"/>
    <n v="259"/>
    <n v="285"/>
    <n v="279"/>
    <n v="272"/>
    <n v="266"/>
    <n v="265"/>
    <n v="261"/>
    <n v="252"/>
    <n v="232"/>
    <n v="218"/>
    <n v="201"/>
    <n v="208"/>
    <n v="205"/>
    <n v="202"/>
    <n v="201"/>
    <n v="199"/>
    <n v="195"/>
    <n v="191"/>
    <n v="188"/>
    <n v="181"/>
    <n v="178"/>
    <n v="177"/>
    <n v="171"/>
    <n v="162"/>
    <n v="159"/>
    <n v="155"/>
    <n v="154"/>
    <n v="152"/>
    <n v="145"/>
    <n v="143"/>
    <n v="141"/>
    <n v="133"/>
    <n v="123"/>
    <n v="120"/>
    <n v="100"/>
    <n v="89"/>
    <n v="81"/>
    <n v="77"/>
    <n v="74"/>
    <n v="70"/>
    <n v="69"/>
    <n v="68"/>
    <n v="67"/>
    <n v="64"/>
    <n v="57"/>
    <n v="54"/>
    <n v="54"/>
    <n v="53"/>
    <n v="47"/>
    <n v="36"/>
    <m/>
    <m/>
    <m/>
    <m/>
    <m/>
    <m/>
    <m/>
    <m/>
    <m/>
    <m/>
    <m/>
    <m/>
    <m/>
    <m/>
    <m/>
    <m/>
  </r>
  <r>
    <x v="0"/>
    <x v="0"/>
    <x v="0"/>
    <x v="0"/>
    <x v="0"/>
    <x v="0"/>
    <x v="0"/>
    <x v="0"/>
    <x v="2"/>
    <x v="0"/>
    <x v="3"/>
    <x v="4"/>
    <n v="58.076923076923073"/>
    <n v="61.923076923076927"/>
    <n v="88.75"/>
    <n v="73.80952380952381"/>
    <n v="47.903225806451609"/>
    <n v="81.764705882352928"/>
    <n v="51.730769230769234"/>
    <n v="49.807692307692307"/>
    <n v="50.925925925925924"/>
    <n v="27.352941176470587"/>
    <n v="14.5"/>
    <n v="83.75"/>
    <n v="47.38095238095238"/>
    <n v="41.136363636363633"/>
    <n v="47.647058823529413"/>
    <n v="26.206896551724135"/>
    <n v="13.369565217391305"/>
    <n v="31.153846153846153"/>
    <n v="23"/>
    <n v="15"/>
    <n v="0"/>
    <n v="88.75"/>
    <n v="81.764705882352928"/>
    <n v="50.925925925925924"/>
    <n v="83.75"/>
    <n v="47.647058823529413"/>
    <n v="31.153846153846153"/>
    <n v="0"/>
    <n v="47.647058823529413"/>
    <n v="80.5"/>
    <n v="70.909090909090907"/>
    <n v="70.909090909090907"/>
    <n v="58.076923076923073"/>
    <n v="55.740740740740748"/>
    <n v="66.875"/>
    <n v="65.400000000000006"/>
    <n v="57.068965517241381"/>
    <n v="61.923076923076927"/>
    <n v="66.136363636363626"/>
    <n v="70.476190476190482"/>
    <n v="87.941176470588246"/>
    <n v="88.75"/>
    <n v="93.666666666666671"/>
    <n v="93.666666666666671"/>
    <n v="76.31578947368422"/>
    <n v="73.80952380952381"/>
    <n v="89.411764705882348"/>
    <n v="63.541666666666671"/>
    <n v="49.354838709677423"/>
    <n v="47.03125"/>
    <n v="47.903225806451609"/>
    <n v="45.78125"/>
    <n v="53.333333333333329"/>
    <n v="67.142857142857139"/>
    <n v="81.764705882352928"/>
    <n v="98.214285714285708"/>
    <n v="72.368421052631575"/>
    <n v="54.2"/>
    <n v="51.730769230769234"/>
    <n v="55"/>
    <n v="48.214285714285708"/>
    <n v="56.041666666666671"/>
    <n v="59.318181818181813"/>
    <n v="49.807692307692307"/>
    <n v="45"/>
    <n v="48.275862068965516"/>
    <n v="45"/>
    <n v="50.925925925925924"/>
    <n v="49.629629629629626"/>
    <n v="48.518518518518519"/>
    <n v="51.8"/>
    <n v="43.181818181818187"/>
    <n v="27.352941176470587"/>
    <n v="20"/>
    <n v="15.833333333333332"/>
    <n v="13.118811881188119"/>
    <n v="14.5"/>
    <n v="17.746478873239436"/>
    <n v="23.673469387755102"/>
    <n v="38.928571428571431"/>
    <n v="83.75"/>
    <n v="80"/>
    <n v="73.214285714285708"/>
    <n v="72.142857142857139"/>
    <n v="50.25"/>
    <n v="47.38095238095238"/>
    <n v="54.166666666666671"/>
    <n v="47.75"/>
    <n v="36.153846153846153"/>
    <n v="41.136363636363633"/>
    <n v="38.695652173913039"/>
    <n v="38.478260869565219"/>
    <n v="45"/>
    <n v="47.647058823529413"/>
    <n v="49.6875"/>
    <n v="55.357142857142854"/>
    <n v="36.666666666666664"/>
    <n v="26.206896551724135"/>
    <n v="29"/>
    <n v="16.627906976744185"/>
    <n v="13.557692307692308"/>
    <n v="12.788461538461537"/>
    <n v="13.369565217391305"/>
    <n v="13.043478260869566"/>
    <n v="16.666666666666668"/>
    <n v="22.25"/>
    <n v="31.153846153846153"/>
    <n v="38.5"/>
    <n v="37"/>
    <n v="26.923076923076927"/>
    <n v="23"/>
    <n v="24.285714285714285"/>
    <n v="23.928571428571427"/>
    <n v="18.823529411764707"/>
    <n v="13.571428571428573"/>
    <n v="15"/>
    <n v="15"/>
    <n v="15.588235294117647"/>
    <n v="21.363636363636363"/>
    <n v="0"/>
    <m/>
    <m/>
    <m/>
    <m/>
    <m/>
    <m/>
    <m/>
    <m/>
    <m/>
    <m/>
    <m/>
    <m/>
    <m/>
    <m/>
    <m/>
    <m/>
  </r>
  <r>
    <x v="0"/>
    <x v="0"/>
    <x v="0"/>
    <x v="0"/>
    <x v="0"/>
    <x v="0"/>
    <x v="0"/>
    <x v="0"/>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0"/>
    <x v="0"/>
    <x v="0"/>
    <x v="0"/>
    <x v="0"/>
    <x v="0"/>
    <x v="0"/>
    <x v="0"/>
    <x v="2"/>
    <x v="0"/>
    <x v="3"/>
    <x v="8"/>
    <m/>
    <m/>
    <m/>
    <m/>
    <m/>
    <m/>
    <m/>
    <m/>
    <m/>
    <m/>
    <m/>
    <m/>
    <m/>
    <m/>
    <m/>
    <m/>
    <m/>
    <m/>
    <m/>
    <m/>
    <m/>
    <m/>
    <m/>
    <m/>
    <m/>
    <m/>
    <m/>
    <m/>
    <m/>
    <m/>
    <m/>
    <m/>
    <m/>
    <m/>
    <m/>
    <m/>
    <m/>
    <m/>
    <n v="14"/>
    <n v="9"/>
    <m/>
    <m/>
    <n v="0"/>
    <n v="0"/>
    <m/>
    <m/>
    <n v="0"/>
    <n v="10"/>
    <n v="6"/>
    <n v="0"/>
    <n v="0"/>
    <n v="9"/>
    <n v="0"/>
    <n v="0"/>
    <n v="0"/>
    <n v="5"/>
    <n v="0"/>
    <n v="0"/>
    <n v="0"/>
    <n v="8"/>
    <n v="0"/>
    <n v="10"/>
    <n v="0"/>
    <n v="5"/>
    <n v="0"/>
    <n v="5"/>
    <n v="0"/>
    <n v="10"/>
    <n v="0"/>
    <n v="10"/>
    <n v="0"/>
    <n v="4"/>
    <n v="0"/>
    <n v="0"/>
    <n v="0"/>
    <n v="10"/>
    <n v="0"/>
    <n v="10"/>
    <n v="0"/>
    <n v="10"/>
    <n v="0"/>
    <n v="10"/>
    <n v="0"/>
    <n v="0"/>
    <n v="0"/>
    <n v="0"/>
    <n v="0"/>
    <n v="0"/>
    <n v="0"/>
    <n v="0"/>
    <n v="0"/>
    <n v="0"/>
    <n v="0"/>
    <n v="0"/>
    <n v="0"/>
    <n v="0"/>
    <n v="0"/>
    <n v="0"/>
    <n v="0"/>
    <n v="0"/>
    <n v="0"/>
    <n v="0"/>
    <n v="0"/>
    <n v="0"/>
    <n v="0"/>
    <n v="0"/>
    <n v="0"/>
    <n v="0"/>
    <n v="0"/>
    <n v="0"/>
    <n v="0"/>
    <n v="0"/>
    <n v="0"/>
    <n v="0"/>
    <n v="0"/>
    <n v="0"/>
    <n v="0"/>
    <n v="0"/>
    <n v="0"/>
    <n v="0"/>
    <m/>
    <m/>
    <m/>
    <m/>
    <m/>
    <m/>
    <m/>
    <m/>
    <m/>
    <m/>
    <m/>
    <m/>
    <m/>
    <m/>
    <m/>
    <m/>
  </r>
  <r>
    <x v="0"/>
    <x v="0"/>
    <x v="0"/>
    <x v="0"/>
    <x v="0"/>
    <x v="0"/>
    <x v="0"/>
    <x v="0"/>
    <x v="2"/>
    <x v="0"/>
    <x v="3"/>
    <x v="9"/>
    <m/>
    <m/>
    <m/>
    <m/>
    <m/>
    <m/>
    <m/>
    <m/>
    <m/>
    <m/>
    <m/>
    <m/>
    <m/>
    <m/>
    <m/>
    <m/>
    <m/>
    <m/>
    <m/>
    <m/>
    <m/>
    <m/>
    <m/>
    <m/>
    <m/>
    <m/>
    <m/>
    <m/>
    <m/>
    <m/>
    <m/>
    <m/>
    <m/>
    <m/>
    <m/>
    <m/>
    <m/>
    <m/>
    <m/>
    <m/>
    <m/>
    <m/>
    <m/>
    <m/>
    <m/>
    <m/>
    <m/>
    <m/>
    <m/>
    <m/>
    <m/>
    <m/>
    <m/>
    <m/>
    <m/>
    <m/>
    <m/>
    <m/>
    <m/>
    <m/>
    <m/>
    <m/>
    <m/>
    <m/>
    <m/>
    <m/>
    <m/>
    <m/>
    <m/>
    <m/>
    <m/>
    <m/>
    <m/>
    <m/>
    <m/>
    <m/>
    <m/>
    <m/>
    <m/>
    <n v="13"/>
    <n v="5"/>
    <n v="6"/>
    <n v="3"/>
    <n v="3"/>
    <n v="1"/>
    <n v="2"/>
    <n v="4"/>
    <n v="4"/>
    <n v="3"/>
    <n v="7"/>
    <n v="3"/>
    <n v="1"/>
    <n v="6"/>
    <n v="9"/>
    <n v="3"/>
    <n v="4"/>
    <n v="1"/>
    <n v="2"/>
    <n v="7"/>
    <n v="2"/>
    <n v="2"/>
    <n v="8"/>
    <n v="10"/>
    <n v="3"/>
    <n v="20"/>
    <n v="11"/>
    <n v="8"/>
    <n v="4"/>
    <n v="3"/>
    <n v="4"/>
    <n v="1"/>
    <n v="1"/>
    <n v="1"/>
    <n v="3"/>
    <n v="7"/>
    <n v="3"/>
    <n v="0"/>
    <n v="1"/>
    <n v="6"/>
    <n v="11"/>
    <n v="20"/>
    <n v="4"/>
    <n v="2"/>
    <n v="6"/>
    <n v="5"/>
    <n v="13"/>
    <n v="3"/>
    <n v="5.85"/>
    <n v="9"/>
    <n v="15"/>
    <n v="14"/>
    <n v="5"/>
    <n v="3"/>
    <m/>
    <m/>
    <m/>
  </r>
  <r>
    <x v="0"/>
    <x v="0"/>
    <x v="0"/>
    <x v="0"/>
    <x v="0"/>
    <x v="0"/>
    <x v="0"/>
    <x v="0"/>
    <x v="2"/>
    <x v="0"/>
    <x v="3"/>
    <x v="10"/>
    <m/>
    <m/>
    <m/>
    <m/>
    <m/>
    <m/>
    <m/>
    <m/>
    <m/>
    <m/>
    <m/>
    <m/>
    <m/>
    <m/>
    <m/>
    <m/>
    <m/>
    <m/>
    <m/>
    <m/>
    <m/>
    <m/>
    <m/>
    <m/>
    <m/>
    <m/>
    <m/>
    <m/>
    <m/>
    <m/>
    <m/>
    <m/>
    <m/>
    <m/>
    <m/>
    <m/>
    <n v="331"/>
    <m/>
    <m/>
    <m/>
    <m/>
    <m/>
    <m/>
    <m/>
    <m/>
    <m/>
    <m/>
    <m/>
    <m/>
    <m/>
    <m/>
    <m/>
    <m/>
    <m/>
    <m/>
    <m/>
    <m/>
    <m/>
    <m/>
    <m/>
    <m/>
    <m/>
    <m/>
    <m/>
    <m/>
    <m/>
    <m/>
    <m/>
    <m/>
    <m/>
    <m/>
    <m/>
    <m/>
    <m/>
    <m/>
    <m/>
    <m/>
    <m/>
    <m/>
    <m/>
    <m/>
    <m/>
    <m/>
    <m/>
    <m/>
    <m/>
    <m/>
    <m/>
    <m/>
    <m/>
    <m/>
    <m/>
    <m/>
    <m/>
    <m/>
    <m/>
    <m/>
    <m/>
    <m/>
    <m/>
    <m/>
    <m/>
    <m/>
    <m/>
    <m/>
    <m/>
    <m/>
    <m/>
    <m/>
    <m/>
    <m/>
    <m/>
    <m/>
    <m/>
    <m/>
    <m/>
    <m/>
    <m/>
    <m/>
    <m/>
    <m/>
    <m/>
    <m/>
    <m/>
    <m/>
    <m/>
    <m/>
    <m/>
    <m/>
    <m/>
    <m/>
    <m/>
    <m/>
    <m/>
    <m/>
    <m/>
  </r>
  <r>
    <x v="0"/>
    <x v="0"/>
    <x v="0"/>
    <x v="0"/>
    <x v="0"/>
    <x v="0"/>
    <x v="0"/>
    <x v="0"/>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2"/>
    <x v="0"/>
    <x v="3"/>
    <x v="12"/>
    <m/>
    <m/>
    <m/>
    <m/>
    <m/>
    <m/>
    <m/>
    <m/>
    <m/>
    <m/>
    <m/>
    <m/>
    <m/>
    <m/>
    <m/>
    <m/>
    <m/>
    <m/>
    <m/>
    <m/>
    <m/>
    <m/>
    <m/>
    <m/>
    <m/>
    <m/>
    <m/>
    <m/>
    <m/>
    <m/>
    <m/>
    <m/>
    <m/>
    <m/>
    <m/>
    <m/>
    <m/>
    <m/>
    <m/>
    <m/>
    <m/>
    <m/>
    <n v="-0.35051546391752603"/>
    <n v="-0.35051546391752603"/>
    <n v="-0.35051546391752603"/>
    <n v="-0.35051546391752603"/>
    <n v="-0.35051546391752603"/>
    <n v="-0.35051546391752603"/>
    <n v="-0.35051546391752603"/>
    <n v="-0.35051546391752603"/>
    <n v="-0.35051546391752603"/>
    <n v="-0.35051546391752603"/>
    <n v="-0.35051546391752603"/>
    <n v="-0.35051546391752603"/>
    <n v="-0.35051546391752603"/>
    <n v="-4.0816326530612297E-2"/>
    <n v="-4.0816326530612297E-2"/>
    <n v="-4.0816326530612297E-2"/>
    <n v="-4.0816326530612297E-2"/>
    <n v="-4.0816326530612297E-2"/>
    <n v="-4.0816326530612297E-2"/>
    <n v="-4.0816326530612297E-2"/>
    <n v="-4.0816326530612297E-2"/>
    <n v="-4.0816326530612297E-2"/>
    <n v="-4.0816326530612297E-2"/>
    <n v="-4.0816326530612297E-2"/>
    <n v="-4.0816326530612297E-2"/>
    <n v="-4.0816326530612297E-2"/>
    <n v="1.0752688172042999E-2"/>
    <n v="1.0752688172042999E-2"/>
    <n v="1.0752688172042999E-2"/>
    <n v="1.0752688172042999E-2"/>
    <n v="1.0752688172042999E-2"/>
    <n v="1.0752688172042999E-2"/>
    <n v="1.0752688172042999E-2"/>
    <n v="1.0752688172042999E-2"/>
    <n v="1.0752688172042999E-2"/>
    <n v="1.0752688172042999E-2"/>
    <n v="1.0752688172042999E-2"/>
    <n v="1.0752688172042999E-2"/>
    <n v="1.0752688172042999E-2"/>
    <n v="-0.13483146067415699"/>
    <n v="-0.13483146067415699"/>
    <n v="-0.13483146067415699"/>
    <n v="-0.13483146067415699"/>
    <n v="-0.13483146067415699"/>
    <n v="-0.13483146067415699"/>
    <n v="-0.13483146067415699"/>
    <n v="-0.13483146067415699"/>
    <n v="-0.13483146067415699"/>
    <n v="-0.13483146067415699"/>
    <n v="-0.13483146067415699"/>
    <n v="-0.13483146067415699"/>
    <n v="-0.13483146067415699"/>
    <m/>
    <m/>
    <m/>
    <m/>
    <m/>
    <m/>
    <m/>
    <m/>
    <m/>
    <m/>
    <m/>
    <m/>
    <m/>
    <m/>
    <m/>
    <m/>
    <m/>
    <m/>
    <m/>
    <m/>
    <m/>
    <m/>
    <m/>
    <m/>
    <m/>
    <m/>
    <m/>
    <m/>
    <m/>
    <m/>
    <m/>
    <m/>
    <m/>
    <m/>
    <m/>
    <m/>
    <m/>
    <m/>
    <m/>
    <m/>
    <m/>
    <m/>
  </r>
  <r>
    <x v="0"/>
    <x v="0"/>
    <x v="0"/>
    <x v="0"/>
    <x v="0"/>
    <x v="0"/>
    <x v="0"/>
    <x v="0"/>
    <x v="2"/>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2"/>
    <x v="0"/>
    <x v="4"/>
    <x v="1"/>
    <n v="9"/>
    <n v="55"/>
    <n v="34"/>
    <n v="19"/>
    <n v="9"/>
    <n v="26"/>
    <n v="25"/>
    <n v="14"/>
    <n v="38"/>
    <n v="42"/>
    <n v="14"/>
    <n v="25"/>
    <n v="26"/>
    <n v="18"/>
    <n v="25"/>
    <n v="42"/>
    <n v="5"/>
    <n v="5"/>
    <n v="5"/>
    <n v="10"/>
    <n v="5"/>
    <n v="98"/>
    <n v="54"/>
    <n v="77"/>
    <n v="81"/>
    <n v="69"/>
    <n v="52"/>
    <n v="20"/>
    <n v="281"/>
    <m/>
    <m/>
    <m/>
    <n v="9"/>
    <m/>
    <n v="32"/>
    <m/>
    <n v="23"/>
    <m/>
    <m/>
    <m/>
    <n v="34"/>
    <m/>
    <m/>
    <m/>
    <n v="9"/>
    <n v="10"/>
    <n v="9"/>
    <m/>
    <m/>
    <m/>
    <m/>
    <n v="15"/>
    <n v="4"/>
    <m/>
    <n v="7"/>
    <n v="10"/>
    <n v="6"/>
    <n v="9"/>
    <m/>
    <m/>
    <n v="14"/>
    <m/>
    <m/>
    <m/>
    <n v="20"/>
    <m/>
    <n v="8"/>
    <n v="10"/>
    <n v="8"/>
    <n v="5"/>
    <n v="21"/>
    <m/>
    <n v="8"/>
    <n v="4"/>
    <m/>
    <m/>
    <n v="10"/>
    <n v="3"/>
    <n v="3"/>
    <m/>
    <n v="19"/>
    <n v="10"/>
    <n v="3"/>
    <m/>
    <n v="13"/>
    <m/>
    <n v="8"/>
    <n v="5"/>
    <n v="5"/>
    <m/>
    <n v="14"/>
    <n v="3"/>
    <m/>
    <n v="8"/>
    <m/>
    <n v="2"/>
    <n v="32"/>
    <n v="8"/>
    <m/>
    <n v="5"/>
    <m/>
    <m/>
    <m/>
    <n v="5"/>
    <m/>
    <m/>
    <m/>
    <n v="5"/>
    <m/>
    <m/>
    <m/>
    <n v="5"/>
    <m/>
    <m/>
    <m/>
    <n v="5"/>
    <m/>
    <m/>
    <m/>
    <n v="5"/>
    <m/>
    <m/>
    <m/>
    <m/>
    <m/>
    <m/>
    <m/>
    <m/>
    <m/>
    <m/>
    <m/>
    <m/>
    <m/>
    <m/>
    <m/>
    <m/>
  </r>
  <r>
    <x v="0"/>
    <x v="0"/>
    <x v="0"/>
    <x v="0"/>
    <x v="0"/>
    <x v="0"/>
    <x v="0"/>
    <x v="0"/>
    <x v="2"/>
    <x v="0"/>
    <x v="4"/>
    <x v="2"/>
    <n v="34"/>
    <n v="29"/>
    <n v="26"/>
    <n v="21"/>
    <n v="23"/>
    <n v="19"/>
    <n v="27"/>
    <n v="42"/>
    <n v="25"/>
    <n v="23"/>
    <n v="33"/>
    <n v="57"/>
    <n v="16"/>
    <n v="26"/>
    <n v="23"/>
    <n v="17"/>
    <n v="25"/>
    <n v="26"/>
    <n v="24"/>
    <n v="32"/>
    <n v="25"/>
    <n v="89"/>
    <n v="63"/>
    <n v="94"/>
    <n v="113"/>
    <n v="65"/>
    <n v="68"/>
    <n v="81"/>
    <n v="335"/>
    <n v="3"/>
    <n v="10"/>
    <n v="10"/>
    <n v="11"/>
    <n v="6"/>
    <n v="7"/>
    <n v="6"/>
    <n v="6"/>
    <n v="4"/>
    <n v="11"/>
    <n v="2"/>
    <n v="7"/>
    <n v="6"/>
    <n v="7"/>
    <n v="6"/>
    <n v="3"/>
    <n v="5"/>
    <n v="5"/>
    <n v="4"/>
    <n v="3"/>
    <n v="4"/>
    <n v="7"/>
    <n v="5"/>
    <n v="6"/>
    <n v="4"/>
    <n v="4"/>
    <n v="6"/>
    <n v="7"/>
    <n v="8"/>
    <n v="6"/>
    <n v="12"/>
    <n v="5"/>
    <n v="11"/>
    <n v="4"/>
    <n v="10"/>
    <n v="3"/>
    <n v="9"/>
    <n v="8"/>
    <n v="5"/>
    <n v="5"/>
    <n v="6"/>
    <n v="5"/>
    <n v="3"/>
    <n v="4"/>
    <n v="7"/>
    <n v="7"/>
    <n v="13"/>
    <n v="6"/>
    <n v="17"/>
    <n v="22"/>
    <n v="14"/>
    <n v="4"/>
    <n v="7"/>
    <n v="4"/>
    <n v="3"/>
    <n v="2"/>
    <n v="5"/>
    <n v="5"/>
    <n v="7"/>
    <n v="3"/>
    <n v="6"/>
    <n v="6"/>
    <n v="2"/>
    <n v="8"/>
    <n v="7"/>
    <n v="3"/>
    <n v="2"/>
    <n v="5"/>
    <n v="7"/>
    <n v="4"/>
    <n v="5"/>
    <n v="5"/>
    <n v="6"/>
    <n v="5"/>
    <n v="7"/>
    <n v="6"/>
    <n v="6"/>
    <n v="7"/>
    <n v="6"/>
    <n v="6"/>
    <n v="6"/>
    <n v="6"/>
    <n v="6"/>
    <n v="6"/>
    <n v="6"/>
    <n v="7"/>
    <n v="7"/>
    <n v="7"/>
    <n v="6"/>
    <n v="6"/>
    <n v="6"/>
    <m/>
    <m/>
    <m/>
    <m/>
    <m/>
    <m/>
    <m/>
    <m/>
    <m/>
    <m/>
    <m/>
    <m/>
    <m/>
    <m/>
    <m/>
    <m/>
  </r>
  <r>
    <x v="0"/>
    <x v="0"/>
    <x v="0"/>
    <x v="0"/>
    <x v="0"/>
    <x v="0"/>
    <x v="0"/>
    <x v="0"/>
    <x v="2"/>
    <x v="0"/>
    <x v="4"/>
    <x v="3"/>
    <n v="218"/>
    <n v="241"/>
    <n v="231"/>
    <n v="260"/>
    <n v="252"/>
    <n v="257"/>
    <n v="254"/>
    <n v="205"/>
    <n v="243"/>
    <n v="255"/>
    <n v="244"/>
    <n v="291"/>
    <n v="302"/>
    <n v="322"/>
    <n v="284"/>
    <n v="309"/>
    <n v="289"/>
    <n v="268"/>
    <n v="249"/>
    <n v="227"/>
    <n v="207"/>
    <n v="231"/>
    <n v="257"/>
    <n v="243"/>
    <n v="291"/>
    <n v="284"/>
    <n v="268"/>
    <n v="207"/>
    <n v="284"/>
    <n v="234"/>
    <n v="230"/>
    <n v="219"/>
    <n v="218"/>
    <n v="215"/>
    <n v="222"/>
    <n v="231"/>
    <n v="233"/>
    <n v="241"/>
    <n v="232"/>
    <n v="246"/>
    <n v="237"/>
    <n v="231"/>
    <n v="280"/>
    <n v="273"/>
    <n v="286"/>
    <n v="260"/>
    <n v="263"/>
    <n v="260"/>
    <n v="254"/>
    <n v="247"/>
    <n v="252"/>
    <n v="253"/>
    <n v="254"/>
    <n v="250"/>
    <n v="257"/>
    <n v="259"/>
    <n v="254"/>
    <n v="260"/>
    <n v="254"/>
    <n v="240"/>
    <n v="249"/>
    <n v="250"/>
    <n v="212"/>
    <n v="205"/>
    <n v="237"/>
    <n v="219"/>
    <n v="230"/>
    <n v="243"/>
    <n v="237"/>
    <n v="236"/>
    <n v="251"/>
    <n v="232"/>
    <n v="255"/>
    <n v="260"/>
    <n v="254"/>
    <n v="242"/>
    <n v="244"/>
    <n v="329"/>
    <n v="307"/>
    <n v="294"/>
    <n v="291"/>
    <n v="306"/>
    <n v="312"/>
    <n v="312"/>
    <n v="302"/>
    <n v="301"/>
    <n v="321"/>
    <n v="327"/>
    <n v="331"/>
    <n v="322"/>
    <n v="291"/>
    <n v="296"/>
    <n v="299"/>
    <n v="284"/>
    <n v="281"/>
    <n v="281"/>
    <n v="308"/>
    <n v="309"/>
    <n v="305"/>
    <n v="305"/>
    <n v="300"/>
    <n v="294"/>
    <n v="289"/>
    <n v="287"/>
    <n v="281"/>
    <n v="275"/>
    <n v="268"/>
    <n v="267"/>
    <n v="261"/>
    <n v="255"/>
    <n v="249"/>
    <n v="248"/>
    <n v="242"/>
    <n v="236"/>
    <n v="229"/>
    <n v="227"/>
    <n v="220"/>
    <n v="214"/>
    <n v="208"/>
    <n v="207"/>
    <m/>
    <m/>
    <m/>
    <m/>
    <m/>
    <m/>
    <m/>
    <m/>
    <m/>
    <m/>
    <m/>
    <m/>
    <m/>
    <m/>
    <m/>
    <m/>
  </r>
  <r>
    <x v="0"/>
    <x v="0"/>
    <x v="0"/>
    <x v="0"/>
    <x v="0"/>
    <x v="0"/>
    <x v="0"/>
    <x v="0"/>
    <x v="2"/>
    <x v="0"/>
    <x v="4"/>
    <x v="4"/>
    <n v="37.6"/>
    <n v="36.5"/>
    <n v="44.4"/>
    <n v="56.5"/>
    <n v="50.4"/>
    <n v="32.9"/>
    <n v="30.2"/>
    <n v="34.200000000000003"/>
    <n v="52.8"/>
    <n v="25.5"/>
    <n v="19.100000000000001"/>
    <n v="69.3"/>
    <n v="58.1"/>
    <n v="61.9"/>
    <n v="67.599999999999994"/>
    <n v="61.8"/>
    <n v="45.2"/>
    <n v="44.7"/>
    <n v="38.9"/>
    <n v="45.4"/>
    <m/>
    <n v="44.4"/>
    <n v="32.9"/>
    <n v="52.8"/>
    <n v="69.3"/>
    <n v="67.599999999999994"/>
    <n v="44.7"/>
    <m/>
    <n v="67.599999999999994"/>
    <n v="26.6"/>
    <n v="28.8"/>
    <n v="30.4"/>
    <n v="37.6"/>
    <n v="31.6"/>
    <n v="38.299999999999997"/>
    <n v="38.5"/>
    <n v="38.799999999999997"/>
    <n v="36.5"/>
    <n v="41.4"/>
    <n v="42.4"/>
    <n v="43.9"/>
    <n v="44.4"/>
    <n v="60.9"/>
    <n v="68.3"/>
    <n v="68.099999999999994"/>
    <n v="56.5"/>
    <n v="57.2"/>
    <n v="52"/>
    <n v="48.8"/>
    <n v="47.5"/>
    <n v="50.4"/>
    <n v="46.9"/>
    <n v="43.8"/>
    <n v="40.299999999999997"/>
    <n v="32.9"/>
    <n v="34.1"/>
    <n v="30.2"/>
    <n v="34.200000000000003"/>
    <n v="30.2"/>
    <n v="36.4"/>
    <n v="33.6"/>
    <n v="36.799999999999997"/>
    <n v="30.3"/>
    <n v="34.200000000000003"/>
    <n v="35.9"/>
    <n v="37.799999999999997"/>
    <n v="47.9"/>
    <n v="52.8"/>
    <n v="47.4"/>
    <n v="45.4"/>
    <n v="36.9"/>
    <n v="31.4"/>
    <n v="25.5"/>
    <n v="20"/>
    <n v="17.600000000000001"/>
    <n v="19.2"/>
    <n v="19.100000000000001"/>
    <n v="32.299999999999997"/>
    <n v="48"/>
    <n v="73.5"/>
    <n v="69.3"/>
    <n v="80.5"/>
    <n v="70.900000000000006"/>
    <n v="70.900000000000006"/>
    <n v="58.1"/>
    <n v="55.7"/>
    <n v="66.900000000000006"/>
    <n v="65.400000000000006"/>
    <n v="57.1"/>
    <n v="61.9"/>
    <n v="66.099999999999994"/>
    <n v="59.2"/>
    <n v="62.3"/>
    <n v="67.599999999999994"/>
    <n v="61.1"/>
    <n v="54"/>
    <n v="57"/>
    <n v="61.8"/>
    <n v="54.5"/>
    <n v="52.6"/>
    <n v="50"/>
    <n v="47.4"/>
    <n v="45.2"/>
    <n v="46.3"/>
    <n v="45.3"/>
    <n v="44.4"/>
    <n v="44.7"/>
    <n v="44.5"/>
    <n v="43.5"/>
    <n v="41.1"/>
    <n v="38.9"/>
    <n v="37.6"/>
    <n v="36.700000000000003"/>
    <n v="35.799999999999997"/>
    <n v="35.799999999999997"/>
    <n v="45.4"/>
    <n v="61.1"/>
    <n v="89.2"/>
    <n v="173.3"/>
    <m/>
    <m/>
    <m/>
    <m/>
    <m/>
    <m/>
    <m/>
    <m/>
    <m/>
    <m/>
    <m/>
    <m/>
    <m/>
    <m/>
    <m/>
    <m/>
    <m/>
  </r>
  <r>
    <x v="0"/>
    <x v="0"/>
    <x v="0"/>
    <x v="0"/>
    <x v="0"/>
    <x v="0"/>
    <x v="0"/>
    <x v="0"/>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2"/>
    <x v="0"/>
    <x v="5"/>
    <x v="1"/>
    <m/>
    <n v="54"/>
    <n v="27"/>
    <n v="14"/>
    <n v="45"/>
    <n v="39"/>
    <n v="11"/>
    <n v="40"/>
    <n v="47"/>
    <n v="71"/>
    <n v="27"/>
    <n v="35"/>
    <n v="9"/>
    <n v="55"/>
    <n v="34"/>
    <n v="19"/>
    <n v="9"/>
    <n v="26"/>
    <n v="25"/>
    <n v="14"/>
    <n v="38"/>
    <n v="81"/>
    <n v="98"/>
    <n v="98"/>
    <n v="133"/>
    <n v="98"/>
    <n v="54"/>
    <n v="77"/>
    <n v="427"/>
    <m/>
    <m/>
    <m/>
    <m/>
    <m/>
    <m/>
    <m/>
    <n v="8"/>
    <n v="46"/>
    <m/>
    <n v="17"/>
    <n v="10"/>
    <m/>
    <n v="4"/>
    <n v="10"/>
    <m/>
    <m/>
    <n v="32"/>
    <m/>
    <n v="5"/>
    <m/>
    <n v="8"/>
    <n v="10"/>
    <n v="6"/>
    <m/>
    <n v="23"/>
    <m/>
    <n v="7"/>
    <n v="4"/>
    <m/>
    <n v="10"/>
    <n v="20"/>
    <m/>
    <m/>
    <n v="10"/>
    <n v="5"/>
    <n v="16"/>
    <n v="20"/>
    <n v="6"/>
    <n v="5"/>
    <n v="25"/>
    <n v="16"/>
    <n v="25"/>
    <m/>
    <m/>
    <n v="8"/>
    <m/>
    <n v="19"/>
    <m/>
    <m/>
    <m/>
    <n v="35"/>
    <m/>
    <m/>
    <m/>
    <n v="9"/>
    <m/>
    <n v="32"/>
    <m/>
    <n v="23"/>
    <m/>
    <m/>
    <m/>
    <n v="34"/>
    <m/>
    <m/>
    <m/>
    <n v="9"/>
    <n v="10"/>
    <n v="9"/>
    <m/>
    <m/>
    <m/>
    <m/>
    <n v="15"/>
    <n v="4"/>
    <m/>
    <n v="7"/>
    <n v="10"/>
    <n v="6"/>
    <n v="9"/>
    <m/>
    <m/>
    <n v="14"/>
    <m/>
    <m/>
    <m/>
    <n v="20"/>
    <m/>
    <n v="8"/>
    <n v="10"/>
    <m/>
    <m/>
    <m/>
    <m/>
    <m/>
    <m/>
    <m/>
    <m/>
    <m/>
    <m/>
    <m/>
    <m/>
    <m/>
    <m/>
    <m/>
    <m/>
  </r>
  <r>
    <x v="0"/>
    <x v="0"/>
    <x v="0"/>
    <x v="0"/>
    <x v="0"/>
    <x v="0"/>
    <x v="0"/>
    <x v="0"/>
    <x v="2"/>
    <x v="0"/>
    <x v="5"/>
    <x v="2"/>
    <n v="30"/>
    <n v="31"/>
    <n v="19"/>
    <n v="30"/>
    <n v="45"/>
    <n v="22"/>
    <n v="33"/>
    <n v="39"/>
    <n v="26"/>
    <n v="23"/>
    <n v="32"/>
    <n v="38"/>
    <n v="34"/>
    <n v="29"/>
    <n v="26"/>
    <n v="21"/>
    <n v="23"/>
    <n v="19"/>
    <n v="27"/>
    <n v="42"/>
    <n v="25"/>
    <n v="80"/>
    <n v="97"/>
    <n v="98"/>
    <n v="93"/>
    <n v="89"/>
    <n v="63"/>
    <n v="94"/>
    <n v="377"/>
    <n v="10"/>
    <n v="7"/>
    <n v="7"/>
    <n v="6"/>
    <n v="5"/>
    <n v="8"/>
    <n v="8"/>
    <n v="6"/>
    <n v="4"/>
    <n v="5"/>
    <n v="3"/>
    <n v="4"/>
    <n v="7"/>
    <n v="5"/>
    <n v="10"/>
    <n v="5"/>
    <n v="10"/>
    <n v="7"/>
    <n v="11"/>
    <n v="10"/>
    <n v="7"/>
    <n v="10"/>
    <n v="7"/>
    <n v="5"/>
    <n v="6"/>
    <n v="4"/>
    <n v="1"/>
    <n v="3"/>
    <n v="11"/>
    <n v="18"/>
    <n v="3"/>
    <n v="10"/>
    <n v="9"/>
    <n v="5"/>
    <n v="12"/>
    <n v="10"/>
    <n v="6"/>
    <n v="9"/>
    <n v="1"/>
    <n v="7"/>
    <n v="2"/>
    <n v="6"/>
    <n v="3"/>
    <n v="5"/>
    <n v="7"/>
    <n v="7"/>
    <n v="8"/>
    <n v="10"/>
    <n v="11"/>
    <n v="8"/>
    <n v="11"/>
    <n v="8"/>
    <n v="3"/>
    <n v="10"/>
    <n v="10"/>
    <n v="11"/>
    <n v="6"/>
    <n v="7"/>
    <n v="6"/>
    <n v="6"/>
    <n v="4"/>
    <n v="11"/>
    <n v="2"/>
    <n v="7"/>
    <n v="6"/>
    <n v="7"/>
    <n v="6"/>
    <n v="3"/>
    <n v="5"/>
    <n v="5"/>
    <n v="4"/>
    <n v="3"/>
    <n v="4"/>
    <n v="7"/>
    <n v="5"/>
    <n v="6"/>
    <n v="4"/>
    <n v="4"/>
    <n v="6"/>
    <n v="7"/>
    <n v="8"/>
    <n v="6"/>
    <n v="12"/>
    <n v="5"/>
    <n v="11"/>
    <n v="4"/>
    <n v="10"/>
    <n v="3"/>
    <n v="9"/>
    <n v="8"/>
    <n v="5"/>
    <m/>
    <m/>
    <m/>
    <m/>
    <m/>
    <m/>
    <m/>
    <m/>
    <m/>
    <m/>
    <m/>
    <m/>
    <m/>
    <m/>
    <m/>
    <m/>
  </r>
  <r>
    <x v="0"/>
    <x v="0"/>
    <x v="0"/>
    <x v="0"/>
    <x v="0"/>
    <x v="0"/>
    <x v="0"/>
    <x v="0"/>
    <x v="2"/>
    <x v="0"/>
    <x v="5"/>
    <x v="3"/>
    <n v="263"/>
    <n v="304"/>
    <n v="239"/>
    <n v="230"/>
    <n v="223"/>
    <n v="230"/>
    <n v="235"/>
    <n v="241"/>
    <n v="264"/>
    <n v="306"/>
    <n v="300"/>
    <n v="220"/>
    <n v="218"/>
    <n v="241"/>
    <n v="231"/>
    <n v="260"/>
    <n v="252"/>
    <n v="257"/>
    <n v="254"/>
    <n v="205"/>
    <n v="243"/>
    <n v="239"/>
    <n v="230"/>
    <n v="264"/>
    <n v="220"/>
    <n v="231"/>
    <n v="257"/>
    <n v="243"/>
    <n v="231"/>
    <n v="299"/>
    <n v="291"/>
    <n v="265"/>
    <n v="263"/>
    <n v="266"/>
    <n v="259"/>
    <n v="250"/>
    <n v="231"/>
    <n v="304"/>
    <n v="267"/>
    <n v="230"/>
    <n v="247"/>
    <n v="239"/>
    <n v="234"/>
    <n v="242"/>
    <n v="237"/>
    <n v="230"/>
    <n v="231"/>
    <n v="248"/>
    <n v="237"/>
    <n v="234"/>
    <n v="223"/>
    <n v="231"/>
    <n v="233"/>
    <n v="227"/>
    <n v="230"/>
    <n v="248"/>
    <n v="244"/>
    <n v="248"/>
    <n v="235"/>
    <n v="227"/>
    <n v="226"/>
    <n v="223"/>
    <n v="229"/>
    <n v="241"/>
    <n v="242"/>
    <n v="254"/>
    <n v="255"/>
    <n v="264"/>
    <n v="259"/>
    <n v="262"/>
    <n v="272"/>
    <n v="282"/>
    <n v="306"/>
    <n v="305"/>
    <n v="302"/>
    <n v="301"/>
    <n v="300"/>
    <n v="238"/>
    <n v="225"/>
    <n v="212"/>
    <n v="220"/>
    <n v="234"/>
    <n v="230"/>
    <n v="219"/>
    <n v="218"/>
    <n v="215"/>
    <n v="222"/>
    <n v="231"/>
    <n v="233"/>
    <n v="241"/>
    <n v="232"/>
    <n v="246"/>
    <n v="237"/>
    <n v="231"/>
    <n v="280"/>
    <n v="273"/>
    <n v="286"/>
    <n v="260"/>
    <n v="263"/>
    <n v="260"/>
    <n v="254"/>
    <n v="247"/>
    <n v="252"/>
    <n v="253"/>
    <n v="254"/>
    <n v="250"/>
    <n v="257"/>
    <n v="259"/>
    <n v="254"/>
    <n v="260"/>
    <n v="254"/>
    <n v="240"/>
    <n v="249"/>
    <n v="250"/>
    <n v="212"/>
    <n v="205"/>
    <n v="237"/>
    <n v="219"/>
    <n v="230"/>
    <n v="243"/>
    <m/>
    <m/>
    <m/>
    <m/>
    <m/>
    <m/>
    <m/>
    <m/>
    <m/>
    <m/>
    <m/>
    <m/>
    <m/>
    <m/>
    <m/>
    <m/>
  </r>
  <r>
    <x v="0"/>
    <x v="0"/>
    <x v="0"/>
    <x v="0"/>
    <x v="0"/>
    <x v="0"/>
    <x v="0"/>
    <x v="0"/>
    <x v="2"/>
    <x v="0"/>
    <x v="5"/>
    <x v="4"/>
    <n v="42.4"/>
    <n v="63.3"/>
    <n v="32.299999999999997"/>
    <n v="25.6"/>
    <n v="48.5"/>
    <n v="31.9"/>
    <n v="30.1"/>
    <n v="36.5"/>
    <n v="57.4"/>
    <n v="35.6"/>
    <n v="36.6"/>
    <n v="27.5"/>
    <n v="37.6"/>
    <n v="36.5"/>
    <n v="44.4"/>
    <n v="56.5"/>
    <n v="50.4"/>
    <n v="32.9"/>
    <n v="30.2"/>
    <n v="41"/>
    <m/>
    <n v="32.299999999999997"/>
    <n v="31.9"/>
    <n v="57.4"/>
    <n v="27.5"/>
    <n v="44.4"/>
    <n v="32.9"/>
    <m/>
    <n v="44.4"/>
    <n v="45.3"/>
    <n v="42.8"/>
    <n v="40.200000000000003"/>
    <n v="42.4"/>
    <n v="42.9"/>
    <n v="49.8"/>
    <n v="56.8"/>
    <n v="50.2"/>
    <n v="63.3"/>
    <n v="46"/>
    <n v="37.1"/>
    <n v="33.4"/>
    <n v="32.299999999999997"/>
    <n v="27.2"/>
    <n v="28.1"/>
    <n v="26.3"/>
    <n v="25.6"/>
    <n v="25.7"/>
    <n v="31.8"/>
    <n v="33.9"/>
    <n v="36.6"/>
    <n v="48.5"/>
    <n v="60.8"/>
    <n v="46.6"/>
    <n v="30.7"/>
    <n v="31.9"/>
    <n v="27.6"/>
    <n v="23.9"/>
    <n v="27.6"/>
    <n v="30.1"/>
    <n v="24.7"/>
    <n v="26.9"/>
    <n v="26.5"/>
    <n v="30.1"/>
    <n v="36.5"/>
    <n v="48.4"/>
    <n v="50.8"/>
    <n v="67.099999999999994"/>
    <n v="57.4"/>
    <n v="56.3"/>
    <n v="46.8"/>
    <n v="45.3"/>
    <n v="38.1"/>
    <n v="35.6"/>
    <n v="34.700000000000003"/>
    <n v="31.5"/>
    <n v="31.4"/>
    <n v="36.6"/>
    <n v="29.8"/>
    <n v="26.8"/>
    <n v="25.2"/>
    <n v="27.5"/>
    <n v="26.6"/>
    <n v="28.8"/>
    <n v="30.4"/>
    <n v="37.6"/>
    <n v="31.6"/>
    <n v="38.299999999999997"/>
    <n v="38.5"/>
    <n v="38.799999999999997"/>
    <n v="36.5"/>
    <n v="41.4"/>
    <n v="42.4"/>
    <n v="43.9"/>
    <n v="44.4"/>
    <n v="60.9"/>
    <n v="68.3"/>
    <n v="68.099999999999994"/>
    <n v="56.5"/>
    <n v="57.2"/>
    <n v="52"/>
    <n v="48.8"/>
    <n v="47.5"/>
    <n v="50.4"/>
    <n v="46.9"/>
    <n v="43.8"/>
    <n v="40.299999999999997"/>
    <n v="32.9"/>
    <n v="34.1"/>
    <n v="30.2"/>
    <n v="34.200000000000003"/>
    <n v="30.2"/>
    <n v="36.4"/>
    <n v="33.6"/>
    <n v="36.799999999999997"/>
    <n v="30.3"/>
    <n v="41"/>
    <n v="53.9"/>
    <n v="84.2"/>
    <n v="230"/>
    <m/>
    <m/>
    <m/>
    <m/>
    <m/>
    <m/>
    <m/>
    <m/>
    <m/>
    <m/>
    <m/>
    <m/>
    <m/>
    <m/>
    <m/>
    <m/>
    <m/>
  </r>
  <r>
    <x v="1"/>
    <x v="1"/>
    <x v="0"/>
    <x v="0"/>
    <x v="0"/>
    <x v="1"/>
    <x v="0"/>
    <x v="1"/>
    <x v="2"/>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0"/>
    <x v="1"/>
    <m/>
    <m/>
    <m/>
    <n v="2"/>
    <n v="2"/>
    <n v="2"/>
    <n v="2"/>
    <n v="2"/>
    <n v="2"/>
    <n v="2"/>
    <n v="2"/>
    <n v="2"/>
    <n v="2"/>
    <n v="2"/>
    <n v="2"/>
    <m/>
    <m/>
    <m/>
    <m/>
    <m/>
    <m/>
    <m/>
    <n v="6"/>
    <n v="6"/>
    <n v="6"/>
    <n v="6"/>
    <m/>
    <m/>
    <n v="24"/>
    <m/>
    <m/>
    <m/>
    <m/>
    <m/>
    <m/>
    <m/>
    <m/>
    <m/>
    <m/>
    <m/>
    <m/>
    <m/>
    <m/>
    <m/>
    <m/>
    <n v="2"/>
    <m/>
    <m/>
    <m/>
    <m/>
    <n v="2"/>
    <m/>
    <m/>
    <m/>
    <n v="2"/>
    <m/>
    <m/>
    <m/>
    <n v="2"/>
    <m/>
    <m/>
    <m/>
    <m/>
    <n v="2"/>
    <m/>
    <m/>
    <m/>
    <n v="2"/>
    <m/>
    <m/>
    <m/>
    <m/>
    <n v="2"/>
    <m/>
    <m/>
    <m/>
    <n v="2"/>
    <m/>
    <m/>
    <m/>
    <n v="2"/>
    <m/>
    <m/>
    <m/>
    <m/>
    <n v="2"/>
    <m/>
    <m/>
    <m/>
    <n v="2"/>
    <m/>
    <m/>
    <m/>
    <n v="2"/>
    <m/>
    <m/>
    <m/>
    <m/>
    <m/>
    <m/>
    <m/>
    <m/>
    <m/>
    <m/>
    <m/>
    <m/>
    <m/>
    <m/>
    <m/>
    <m/>
    <m/>
    <m/>
    <m/>
    <m/>
    <m/>
    <m/>
    <m/>
    <m/>
    <m/>
    <m/>
    <m/>
    <m/>
    <m/>
    <m/>
    <m/>
    <m/>
    <m/>
    <m/>
    <m/>
    <m/>
    <m/>
    <m/>
    <m/>
    <m/>
    <m/>
    <m/>
  </r>
  <r>
    <x v="1"/>
    <x v="1"/>
    <x v="0"/>
    <x v="0"/>
    <x v="0"/>
    <x v="1"/>
    <x v="0"/>
    <x v="1"/>
    <x v="2"/>
    <x v="0"/>
    <x v="0"/>
    <x v="2"/>
    <m/>
    <m/>
    <m/>
    <n v="2"/>
    <n v="2"/>
    <n v="2"/>
    <n v="2"/>
    <n v="2"/>
    <n v="2"/>
    <n v="2"/>
    <n v="2"/>
    <n v="2"/>
    <n v="2"/>
    <n v="2"/>
    <n v="2"/>
    <m/>
    <m/>
    <m/>
    <m/>
    <m/>
    <m/>
    <m/>
    <n v="6"/>
    <n v="6"/>
    <n v="6"/>
    <n v="6"/>
    <m/>
    <m/>
    <n v="24"/>
    <m/>
    <m/>
    <m/>
    <m/>
    <m/>
    <m/>
    <m/>
    <m/>
    <m/>
    <m/>
    <m/>
    <m/>
    <m/>
    <m/>
    <m/>
    <m/>
    <n v="2"/>
    <m/>
    <m/>
    <m/>
    <m/>
    <n v="2"/>
    <m/>
    <m/>
    <m/>
    <n v="2"/>
    <m/>
    <m/>
    <m/>
    <n v="2"/>
    <m/>
    <m/>
    <m/>
    <m/>
    <n v="2"/>
    <m/>
    <m/>
    <m/>
    <n v="2"/>
    <m/>
    <m/>
    <m/>
    <m/>
    <n v="2"/>
    <m/>
    <m/>
    <m/>
    <n v="2"/>
    <m/>
    <m/>
    <m/>
    <n v="2"/>
    <m/>
    <m/>
    <m/>
    <m/>
    <n v="2"/>
    <m/>
    <m/>
    <m/>
    <n v="2"/>
    <m/>
    <m/>
    <m/>
    <n v="2"/>
    <m/>
    <m/>
    <m/>
    <m/>
    <m/>
    <m/>
    <m/>
    <m/>
    <m/>
    <m/>
    <m/>
    <m/>
    <m/>
    <m/>
    <m/>
    <m/>
    <m/>
    <m/>
    <m/>
    <m/>
    <m/>
    <m/>
    <m/>
    <m/>
    <m/>
    <m/>
    <m/>
    <m/>
    <m/>
    <m/>
    <m/>
    <m/>
    <m/>
    <m/>
    <m/>
    <m/>
    <m/>
    <m/>
    <m/>
    <m/>
    <m/>
    <m/>
  </r>
  <r>
    <x v="1"/>
    <x v="1"/>
    <x v="0"/>
    <x v="0"/>
    <x v="0"/>
    <x v="1"/>
    <x v="0"/>
    <x v="1"/>
    <x v="2"/>
    <x v="0"/>
    <x v="0"/>
    <x v="3"/>
    <m/>
    <m/>
    <m/>
    <n v="18"/>
    <n v="17"/>
    <n v="17"/>
    <n v="17"/>
    <n v="17"/>
    <n v="17"/>
    <n v="16"/>
    <n v="16"/>
    <n v="16"/>
    <n v="16"/>
    <n v="16"/>
    <n v="16"/>
    <n v="16"/>
    <n v="16"/>
    <m/>
    <m/>
    <m/>
    <m/>
    <m/>
    <n v="17"/>
    <n v="17"/>
    <n v="16"/>
    <n v="16"/>
    <n v="16"/>
    <m/>
    <n v="16"/>
    <m/>
    <m/>
    <m/>
    <m/>
    <m/>
    <m/>
    <m/>
    <m/>
    <m/>
    <m/>
    <m/>
    <m/>
    <m/>
    <n v="18"/>
    <n v="18"/>
    <n v="18"/>
    <n v="18"/>
    <n v="18"/>
    <n v="18"/>
    <n v="18"/>
    <n v="17"/>
    <n v="17"/>
    <n v="17"/>
    <n v="17"/>
    <n v="17"/>
    <n v="17"/>
    <n v="17"/>
    <n v="17"/>
    <n v="17"/>
    <n v="17"/>
    <n v="17"/>
    <n v="17"/>
    <n v="17"/>
    <n v="17"/>
    <n v="17"/>
    <n v="17"/>
    <n v="17"/>
    <n v="17"/>
    <n v="17"/>
    <n v="17"/>
    <n v="16"/>
    <n v="16"/>
    <n v="16"/>
    <n v="16"/>
    <n v="16"/>
    <n v="16"/>
    <n v="16"/>
    <n v="16"/>
    <n v="16"/>
    <n v="16"/>
    <n v="16"/>
    <n v="16"/>
    <n v="16"/>
    <n v="16"/>
    <n v="16"/>
    <n v="16"/>
    <n v="16"/>
    <n v="16"/>
    <n v="16"/>
    <n v="16"/>
    <n v="16"/>
    <n v="16"/>
    <n v="16"/>
    <n v="16"/>
    <n v="16"/>
    <n v="16"/>
    <n v="16"/>
    <n v="16"/>
    <n v="16"/>
    <n v="16"/>
    <n v="16"/>
    <n v="16"/>
    <n v="16"/>
    <n v="16"/>
    <m/>
    <m/>
    <m/>
    <m/>
    <m/>
    <m/>
    <m/>
    <m/>
    <m/>
    <m/>
    <m/>
    <m/>
    <m/>
    <m/>
    <m/>
    <m/>
    <m/>
    <m/>
    <m/>
    <m/>
    <m/>
    <m/>
    <m/>
    <m/>
    <m/>
    <m/>
    <m/>
    <m/>
    <m/>
    <m/>
    <m/>
    <m/>
    <m/>
  </r>
  <r>
    <x v="1"/>
    <x v="1"/>
    <x v="0"/>
    <x v="0"/>
    <x v="0"/>
    <x v="1"/>
    <x v="0"/>
    <x v="1"/>
    <x v="2"/>
    <x v="0"/>
    <x v="0"/>
    <x v="4"/>
    <m/>
    <m/>
    <m/>
    <n v="45"/>
    <n v="42.5"/>
    <n v="42.5"/>
    <n v="42.5"/>
    <n v="42.5"/>
    <n v="42.5"/>
    <n v="40"/>
    <n v="40"/>
    <n v="40"/>
    <n v="40"/>
    <n v="40"/>
    <m/>
    <m/>
    <m/>
    <m/>
    <m/>
    <m/>
    <m/>
    <m/>
    <n v="42.5"/>
    <n v="42.5"/>
    <n v="40"/>
    <m/>
    <m/>
    <m/>
    <m/>
    <m/>
    <m/>
    <m/>
    <m/>
    <m/>
    <m/>
    <m/>
    <m/>
    <m/>
    <m/>
    <m/>
    <m/>
    <m/>
    <n v="45"/>
    <n v="45"/>
    <n v="45"/>
    <n v="45"/>
    <n v="45"/>
    <n v="45"/>
    <n v="45"/>
    <n v="21.3"/>
    <n v="42.5"/>
    <n v="42.5"/>
    <n v="42.5"/>
    <n v="21.3"/>
    <n v="42.5"/>
    <n v="42.5"/>
    <n v="42.5"/>
    <n v="42.5"/>
    <n v="42.5"/>
    <n v="42.5"/>
    <n v="42.5"/>
    <n v="42.5"/>
    <n v="21.3"/>
    <n v="42.5"/>
    <n v="42.5"/>
    <n v="42.5"/>
    <n v="42.5"/>
    <n v="42.5"/>
    <n v="42.5"/>
    <n v="40"/>
    <n v="40"/>
    <n v="20"/>
    <n v="40"/>
    <n v="40"/>
    <n v="40"/>
    <n v="20"/>
    <n v="40"/>
    <n v="40"/>
    <n v="40"/>
    <n v="40"/>
    <n v="40"/>
    <n v="40"/>
    <n v="40"/>
    <n v="40"/>
    <n v="20"/>
    <n v="40"/>
    <n v="40"/>
    <n v="40"/>
    <n v="20"/>
    <n v="40"/>
    <n v="40"/>
    <n v="40"/>
    <n v="40"/>
    <m/>
    <m/>
    <m/>
    <m/>
    <m/>
    <m/>
    <m/>
    <m/>
    <m/>
    <m/>
    <m/>
    <m/>
    <m/>
    <m/>
    <m/>
    <m/>
    <m/>
    <m/>
    <m/>
    <m/>
    <m/>
    <m/>
    <m/>
    <m/>
    <m/>
    <m/>
    <m/>
    <m/>
    <m/>
    <m/>
    <m/>
    <m/>
    <m/>
    <m/>
    <m/>
    <m/>
    <m/>
    <m/>
    <m/>
    <m/>
    <m/>
    <m/>
    <m/>
  </r>
  <r>
    <x v="1"/>
    <x v="1"/>
    <x v="0"/>
    <x v="0"/>
    <x v="0"/>
    <x v="1"/>
    <x v="0"/>
    <x v="1"/>
    <x v="2"/>
    <x v="0"/>
    <x v="1"/>
    <x v="5"/>
    <m/>
    <m/>
    <m/>
    <m/>
    <m/>
    <m/>
    <m/>
    <m/>
    <m/>
    <n v="3"/>
    <m/>
    <n v="2"/>
    <n v="5"/>
    <n v="2"/>
    <m/>
    <m/>
    <m/>
    <m/>
    <m/>
    <m/>
    <m/>
    <m/>
    <m/>
    <m/>
    <n v="5"/>
    <n v="7"/>
    <m/>
    <m/>
    <n v="12"/>
    <m/>
    <m/>
    <m/>
    <m/>
    <m/>
    <m/>
    <m/>
    <m/>
    <m/>
    <m/>
    <m/>
    <m/>
    <m/>
    <m/>
    <m/>
    <m/>
    <m/>
    <m/>
    <m/>
    <m/>
    <m/>
    <m/>
    <m/>
    <m/>
    <m/>
    <m/>
    <m/>
    <m/>
    <m/>
    <m/>
    <m/>
    <m/>
    <m/>
    <m/>
    <m/>
    <m/>
    <m/>
    <m/>
    <m/>
    <m/>
    <n v="3"/>
    <m/>
    <m/>
    <m/>
    <m/>
    <m/>
    <m/>
    <m/>
    <n v="2"/>
    <m/>
    <m/>
    <m/>
    <n v="3"/>
    <m/>
    <m/>
    <m/>
    <n v="2"/>
    <m/>
    <m/>
    <m/>
    <n v="2"/>
    <m/>
    <m/>
    <m/>
    <m/>
    <m/>
    <m/>
    <m/>
    <m/>
    <m/>
    <m/>
    <m/>
    <m/>
    <m/>
    <m/>
    <m/>
    <m/>
    <m/>
    <m/>
    <m/>
    <m/>
    <m/>
    <m/>
    <m/>
    <m/>
    <m/>
    <m/>
    <m/>
    <m/>
    <m/>
    <m/>
    <m/>
    <m/>
    <m/>
    <m/>
    <m/>
    <m/>
    <m/>
    <m/>
    <m/>
    <m/>
    <m/>
    <m/>
    <m/>
    <m/>
    <m/>
    <m/>
  </r>
  <r>
    <x v="1"/>
    <x v="1"/>
    <x v="0"/>
    <x v="0"/>
    <x v="0"/>
    <x v="1"/>
    <x v="0"/>
    <x v="1"/>
    <x v="2"/>
    <x v="0"/>
    <x v="1"/>
    <x v="1"/>
    <m/>
    <m/>
    <m/>
    <m/>
    <m/>
    <m/>
    <m/>
    <m/>
    <m/>
    <n v="3"/>
    <m/>
    <n v="2"/>
    <n v="3"/>
    <m/>
    <m/>
    <m/>
    <m/>
    <m/>
    <m/>
    <m/>
    <m/>
    <m/>
    <m/>
    <m/>
    <n v="5"/>
    <n v="3"/>
    <m/>
    <m/>
    <n v="8"/>
    <m/>
    <m/>
    <m/>
    <m/>
    <m/>
    <m/>
    <m/>
    <m/>
    <m/>
    <m/>
    <m/>
    <m/>
    <m/>
    <m/>
    <m/>
    <m/>
    <m/>
    <m/>
    <m/>
    <m/>
    <m/>
    <m/>
    <m/>
    <m/>
    <m/>
    <m/>
    <m/>
    <m/>
    <m/>
    <m/>
    <m/>
    <m/>
    <m/>
    <m/>
    <m/>
    <m/>
    <m/>
    <m/>
    <m/>
    <m/>
    <n v="3"/>
    <m/>
    <m/>
    <m/>
    <m/>
    <m/>
    <m/>
    <m/>
    <n v="2"/>
    <m/>
    <m/>
    <m/>
    <n v="3"/>
    <m/>
    <m/>
    <m/>
    <m/>
    <m/>
    <m/>
    <m/>
    <m/>
    <m/>
    <m/>
    <m/>
    <m/>
    <m/>
    <m/>
    <m/>
    <m/>
    <m/>
    <m/>
    <m/>
    <m/>
    <m/>
    <m/>
    <m/>
    <m/>
    <m/>
    <m/>
    <m/>
    <m/>
    <m/>
    <m/>
    <m/>
    <m/>
    <m/>
    <m/>
    <m/>
    <m/>
    <m/>
    <m/>
    <m/>
    <m/>
    <m/>
    <m/>
    <m/>
    <m/>
    <m/>
    <m/>
    <m/>
    <m/>
    <m/>
    <m/>
    <m/>
    <m/>
    <m/>
    <m/>
  </r>
  <r>
    <x v="1"/>
    <x v="1"/>
    <x v="0"/>
    <x v="0"/>
    <x v="0"/>
    <x v="1"/>
    <x v="0"/>
    <x v="1"/>
    <x v="2"/>
    <x v="0"/>
    <x v="1"/>
    <x v="2"/>
    <m/>
    <n v="3"/>
    <m/>
    <n v="1"/>
    <n v="1"/>
    <n v="1"/>
    <m/>
    <m/>
    <n v="1"/>
    <n v="1"/>
    <n v="2"/>
    <n v="1"/>
    <m/>
    <m/>
    <m/>
    <m/>
    <m/>
    <m/>
    <m/>
    <m/>
    <m/>
    <n v="3"/>
    <n v="3"/>
    <n v="1"/>
    <n v="4"/>
    <m/>
    <m/>
    <m/>
    <n v="8"/>
    <m/>
    <m/>
    <m/>
    <m/>
    <m/>
    <m/>
    <n v="2"/>
    <m/>
    <n v="1"/>
    <m/>
    <m/>
    <m/>
    <m/>
    <n v="1"/>
    <m/>
    <m/>
    <m/>
    <m/>
    <m/>
    <m/>
    <n v="1"/>
    <m/>
    <m/>
    <m/>
    <n v="1"/>
    <m/>
    <m/>
    <m/>
    <m/>
    <m/>
    <m/>
    <m/>
    <m/>
    <m/>
    <m/>
    <m/>
    <n v="1"/>
    <m/>
    <m/>
    <n v="1"/>
    <m/>
    <m/>
    <m/>
    <m/>
    <m/>
    <n v="1"/>
    <m/>
    <n v="1"/>
    <n v="1"/>
    <m/>
    <m/>
    <m/>
    <m/>
    <m/>
    <m/>
    <m/>
    <m/>
    <m/>
    <m/>
    <m/>
    <m/>
    <m/>
    <m/>
    <m/>
    <m/>
    <m/>
    <m/>
    <m/>
    <m/>
    <m/>
    <m/>
    <m/>
    <m/>
    <m/>
    <m/>
    <m/>
    <m/>
    <m/>
    <m/>
    <m/>
    <m/>
    <m/>
    <m/>
    <m/>
    <m/>
    <m/>
    <m/>
    <m/>
    <m/>
    <m/>
    <m/>
    <m/>
    <m/>
    <m/>
    <m/>
    <m/>
    <m/>
    <m/>
    <m/>
    <m/>
    <m/>
    <m/>
    <m/>
    <m/>
    <m/>
    <m/>
    <m/>
  </r>
  <r>
    <x v="1"/>
    <x v="1"/>
    <x v="0"/>
    <x v="0"/>
    <x v="0"/>
    <x v="1"/>
    <x v="0"/>
    <x v="1"/>
    <x v="2"/>
    <x v="0"/>
    <x v="1"/>
    <x v="3"/>
    <n v="19"/>
    <n v="16"/>
    <n v="16"/>
    <n v="15"/>
    <n v="14"/>
    <n v="13"/>
    <n v="13"/>
    <n v="13"/>
    <n v="12"/>
    <n v="11"/>
    <n v="12"/>
    <n v="13"/>
    <n v="16"/>
    <n v="16"/>
    <n v="16"/>
    <n v="16"/>
    <n v="16"/>
    <n v="16"/>
    <n v="16"/>
    <n v="16"/>
    <n v="16"/>
    <n v="16"/>
    <n v="13"/>
    <n v="12"/>
    <n v="13"/>
    <n v="16"/>
    <n v="16"/>
    <n v="16"/>
    <n v="16"/>
    <n v="20"/>
    <n v="19"/>
    <n v="19"/>
    <n v="19"/>
    <n v="19"/>
    <n v="19"/>
    <n v="17"/>
    <n v="17"/>
    <n v="16"/>
    <n v="16"/>
    <n v="16"/>
    <n v="16"/>
    <n v="16"/>
    <n v="15"/>
    <n v="15"/>
    <n v="15"/>
    <n v="15"/>
    <n v="15"/>
    <n v="15"/>
    <n v="15"/>
    <n v="14"/>
    <n v="14"/>
    <n v="14"/>
    <n v="14"/>
    <n v="13"/>
    <n v="13"/>
    <n v="13"/>
    <n v="13"/>
    <n v="13"/>
    <n v="13"/>
    <n v="13"/>
    <n v="2"/>
    <n v="13"/>
    <n v="12"/>
    <n v="13"/>
    <n v="13"/>
    <n v="12"/>
    <n v="12"/>
    <n v="12"/>
    <n v="11"/>
    <n v="11"/>
    <n v="11"/>
    <n v="11"/>
    <n v="11"/>
    <n v="11"/>
    <n v="13"/>
    <n v="13"/>
    <n v="12"/>
    <n v="13"/>
    <n v="13"/>
    <n v="13"/>
    <n v="13"/>
    <n v="16"/>
    <n v="16"/>
    <n v="16"/>
    <n v="16"/>
    <n v="16"/>
    <n v="16"/>
    <n v="16"/>
    <n v="16"/>
    <n v="16"/>
    <n v="16"/>
    <n v="16"/>
    <n v="16"/>
    <n v="16"/>
    <n v="16"/>
    <n v="16"/>
    <n v="16"/>
    <n v="16"/>
    <n v="16"/>
    <n v="16"/>
    <n v="16"/>
    <n v="16"/>
    <n v="16"/>
    <n v="16"/>
    <n v="16"/>
    <n v="16"/>
    <n v="16"/>
    <n v="16"/>
    <n v="16"/>
    <n v="16"/>
    <n v="16"/>
    <n v="16"/>
    <n v="16"/>
    <n v="16"/>
    <n v="16"/>
    <n v="16"/>
    <n v="16"/>
    <n v="16"/>
    <n v="16"/>
    <n v="16"/>
    <m/>
    <m/>
    <m/>
    <m/>
    <m/>
    <m/>
    <m/>
    <m/>
    <m/>
    <m/>
    <m/>
    <m/>
    <m/>
    <m/>
    <m/>
    <m/>
  </r>
  <r>
    <x v="1"/>
    <x v="1"/>
    <x v="0"/>
    <x v="0"/>
    <x v="0"/>
    <x v="1"/>
    <x v="0"/>
    <x v="1"/>
    <x v="2"/>
    <x v="0"/>
    <x v="1"/>
    <x v="4"/>
    <n v="31.7"/>
    <n v="80"/>
    <n v="80"/>
    <n v="75"/>
    <n v="70"/>
    <m/>
    <m/>
    <n v="32.5"/>
    <n v="60"/>
    <n v="18.3"/>
    <n v="60"/>
    <m/>
    <m/>
    <m/>
    <m/>
    <m/>
    <m/>
    <m/>
    <m/>
    <m/>
    <m/>
    <n v="80"/>
    <m/>
    <n v="60"/>
    <m/>
    <m/>
    <m/>
    <m/>
    <m/>
    <m/>
    <n v="47.5"/>
    <n v="47.5"/>
    <n v="31.7"/>
    <n v="31.7"/>
    <n v="31.7"/>
    <n v="85"/>
    <n v="85"/>
    <n v="80"/>
    <n v="80"/>
    <n v="80"/>
    <n v="80"/>
    <n v="80"/>
    <m/>
    <m/>
    <n v="75"/>
    <n v="75"/>
    <n v="75"/>
    <n v="75"/>
    <n v="37.5"/>
    <n v="70"/>
    <n v="70"/>
    <n v="70"/>
    <n v="70"/>
    <m/>
    <m/>
    <m/>
    <m/>
    <m/>
    <m/>
    <m/>
    <n v="10"/>
    <n v="65"/>
    <n v="60"/>
    <n v="32.5"/>
    <n v="32.5"/>
    <n v="60"/>
    <n v="60"/>
    <n v="60"/>
    <m/>
    <n v="55"/>
    <n v="55"/>
    <n v="27.5"/>
    <n v="18.3"/>
    <n v="18.3"/>
    <n v="32.5"/>
    <n v="32.5"/>
    <n v="60"/>
    <m/>
    <m/>
    <m/>
    <m/>
    <m/>
    <m/>
    <m/>
    <m/>
    <m/>
    <m/>
    <m/>
    <m/>
    <m/>
    <m/>
    <m/>
    <m/>
    <m/>
    <m/>
    <m/>
    <m/>
    <m/>
    <m/>
    <m/>
    <m/>
    <m/>
    <m/>
    <m/>
    <m/>
    <m/>
    <m/>
    <m/>
    <m/>
    <m/>
    <m/>
    <m/>
    <m/>
    <m/>
    <m/>
    <m/>
    <m/>
    <m/>
    <m/>
    <m/>
    <m/>
    <m/>
    <m/>
    <m/>
    <m/>
    <m/>
    <m/>
    <m/>
    <m/>
    <m/>
    <m/>
    <m/>
    <m/>
    <m/>
    <m/>
    <m/>
  </r>
  <r>
    <x v="1"/>
    <x v="1"/>
    <x v="0"/>
    <x v="0"/>
    <x v="0"/>
    <x v="1"/>
    <x v="0"/>
    <x v="1"/>
    <x v="2"/>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2"/>
    <x v="1"/>
    <m/>
    <m/>
    <m/>
    <m/>
    <m/>
    <m/>
    <m/>
    <m/>
    <m/>
    <n v="3"/>
    <m/>
    <n v="2"/>
    <n v="2"/>
    <n v="2"/>
    <n v="2"/>
    <m/>
    <m/>
    <m/>
    <m/>
    <m/>
    <m/>
    <m/>
    <m/>
    <m/>
    <n v="5"/>
    <n v="6"/>
    <m/>
    <m/>
    <n v="11"/>
    <m/>
    <m/>
    <m/>
    <m/>
    <m/>
    <m/>
    <m/>
    <m/>
    <m/>
    <m/>
    <m/>
    <m/>
    <m/>
    <m/>
    <m/>
    <m/>
    <m/>
    <m/>
    <m/>
    <m/>
    <m/>
    <m/>
    <m/>
    <m/>
    <m/>
    <m/>
    <m/>
    <m/>
    <m/>
    <m/>
    <m/>
    <m/>
    <m/>
    <m/>
    <m/>
    <m/>
    <m/>
    <m/>
    <m/>
    <m/>
    <n v="3"/>
    <m/>
    <m/>
    <m/>
    <m/>
    <m/>
    <m/>
    <m/>
    <m/>
    <m/>
    <m/>
    <n v="2"/>
    <m/>
    <m/>
    <m/>
    <m/>
    <n v="2"/>
    <m/>
    <m/>
    <m/>
    <n v="2"/>
    <m/>
    <m/>
    <m/>
    <n v="2"/>
    <m/>
    <m/>
    <m/>
    <m/>
    <m/>
    <m/>
    <m/>
    <m/>
    <m/>
    <m/>
    <m/>
    <m/>
    <m/>
    <m/>
    <m/>
    <m/>
    <m/>
    <m/>
    <m/>
    <m/>
    <m/>
    <m/>
    <m/>
    <m/>
    <m/>
    <m/>
    <m/>
    <m/>
    <m/>
    <m/>
    <m/>
    <m/>
    <m/>
    <m/>
    <m/>
    <m/>
    <m/>
    <m/>
    <m/>
    <m/>
    <m/>
    <m/>
  </r>
  <r>
    <x v="1"/>
    <x v="1"/>
    <x v="0"/>
    <x v="0"/>
    <x v="0"/>
    <x v="1"/>
    <x v="0"/>
    <x v="1"/>
    <x v="2"/>
    <x v="0"/>
    <x v="2"/>
    <x v="2"/>
    <m/>
    <n v="3"/>
    <m/>
    <n v="1"/>
    <n v="1"/>
    <n v="1"/>
    <m/>
    <m/>
    <n v="1"/>
    <n v="1"/>
    <n v="1"/>
    <n v="2"/>
    <n v="2"/>
    <n v="2"/>
    <n v="2"/>
    <m/>
    <m/>
    <m/>
    <m/>
    <m/>
    <m/>
    <n v="3"/>
    <n v="3"/>
    <n v="1"/>
    <n v="4"/>
    <n v="6"/>
    <m/>
    <m/>
    <n v="14"/>
    <m/>
    <m/>
    <m/>
    <m/>
    <m/>
    <m/>
    <n v="2"/>
    <m/>
    <n v="1"/>
    <m/>
    <m/>
    <m/>
    <m/>
    <n v="1"/>
    <m/>
    <m/>
    <m/>
    <m/>
    <m/>
    <m/>
    <n v="1"/>
    <m/>
    <m/>
    <m/>
    <n v="1"/>
    <m/>
    <m/>
    <m/>
    <m/>
    <m/>
    <m/>
    <m/>
    <m/>
    <m/>
    <m/>
    <m/>
    <n v="1"/>
    <m/>
    <m/>
    <n v="1"/>
    <m/>
    <m/>
    <m/>
    <m/>
    <m/>
    <n v="1"/>
    <m/>
    <m/>
    <m/>
    <m/>
    <m/>
    <n v="2"/>
    <m/>
    <m/>
    <m/>
    <m/>
    <n v="2"/>
    <m/>
    <m/>
    <m/>
    <n v="2"/>
    <m/>
    <m/>
    <m/>
    <n v="2"/>
    <m/>
    <m/>
    <m/>
    <m/>
    <m/>
    <m/>
    <m/>
    <m/>
    <m/>
    <m/>
    <m/>
    <m/>
    <m/>
    <m/>
    <m/>
    <m/>
    <m/>
    <m/>
    <m/>
    <m/>
    <m/>
    <m/>
    <m/>
    <m/>
    <m/>
    <m/>
    <m/>
    <m/>
    <m/>
    <m/>
    <m/>
    <m/>
    <m/>
    <m/>
    <m/>
    <m/>
    <m/>
    <m/>
    <m/>
    <m/>
    <m/>
    <m/>
  </r>
  <r>
    <x v="1"/>
    <x v="1"/>
    <x v="0"/>
    <x v="0"/>
    <x v="0"/>
    <x v="1"/>
    <x v="0"/>
    <x v="1"/>
    <x v="2"/>
    <x v="0"/>
    <x v="2"/>
    <x v="3"/>
    <m/>
    <n v="17"/>
    <n v="4"/>
    <n v="15"/>
    <n v="14"/>
    <m/>
    <n v="13"/>
    <n v="13"/>
    <m/>
    <m/>
    <m/>
    <m/>
    <m/>
    <m/>
    <m/>
    <m/>
    <m/>
    <m/>
    <m/>
    <m/>
    <m/>
    <n v="4"/>
    <m/>
    <m/>
    <m/>
    <m/>
    <m/>
    <m/>
    <m/>
    <m/>
    <m/>
    <m/>
    <m/>
    <n v="19"/>
    <n v="19"/>
    <n v="17"/>
    <n v="17"/>
    <n v="17"/>
    <n v="16"/>
    <n v="16"/>
    <n v="16"/>
    <n v="4"/>
    <n v="15"/>
    <n v="15"/>
    <n v="15"/>
    <n v="15"/>
    <n v="15"/>
    <n v="15"/>
    <n v="15"/>
    <n v="14"/>
    <n v="14"/>
    <m/>
    <m/>
    <m/>
    <m/>
    <n v="13"/>
    <n v="13"/>
    <n v="13"/>
    <n v="13"/>
    <n v="13"/>
    <n v="2"/>
    <n v="13"/>
    <n v="13"/>
    <n v="13"/>
    <n v="13"/>
    <n v="12"/>
    <m/>
    <m/>
    <n v="11"/>
    <n v="11"/>
    <n v="11"/>
    <n v="11"/>
    <m/>
    <n v="11"/>
    <n v="13"/>
    <m/>
    <m/>
    <m/>
    <m/>
    <m/>
    <m/>
    <m/>
    <m/>
    <m/>
    <m/>
    <m/>
    <m/>
    <m/>
    <m/>
    <m/>
    <m/>
    <m/>
    <m/>
    <m/>
    <m/>
    <m/>
    <m/>
    <m/>
    <m/>
    <m/>
    <m/>
    <m/>
    <m/>
    <m/>
    <m/>
    <m/>
    <m/>
    <m/>
    <m/>
    <m/>
    <m/>
    <m/>
    <m/>
    <m/>
    <m/>
    <m/>
    <m/>
    <m/>
    <m/>
    <m/>
    <m/>
    <m/>
    <m/>
    <m/>
    <m/>
    <m/>
    <m/>
    <m/>
    <m/>
    <m/>
    <m/>
    <m/>
    <m/>
    <m/>
    <m/>
    <m/>
  </r>
  <r>
    <x v="1"/>
    <x v="1"/>
    <x v="0"/>
    <x v="0"/>
    <x v="0"/>
    <x v="1"/>
    <x v="0"/>
    <x v="1"/>
    <x v="2"/>
    <x v="0"/>
    <x v="2"/>
    <x v="4"/>
    <m/>
    <n v="85"/>
    <n v="20"/>
    <n v="75"/>
    <n v="70"/>
    <m/>
    <m/>
    <n v="32.5"/>
    <m/>
    <m/>
    <m/>
    <m/>
    <m/>
    <m/>
    <m/>
    <m/>
    <m/>
    <m/>
    <m/>
    <m/>
    <m/>
    <n v="20"/>
    <m/>
    <m/>
    <m/>
    <m/>
    <m/>
    <m/>
    <m/>
    <m/>
    <m/>
    <m/>
    <m/>
    <n v="31.7"/>
    <n v="31.7"/>
    <n v="85"/>
    <n v="85"/>
    <n v="85"/>
    <n v="80"/>
    <n v="80"/>
    <n v="80"/>
    <n v="20"/>
    <m/>
    <m/>
    <n v="75"/>
    <n v="75"/>
    <n v="75"/>
    <n v="75"/>
    <n v="37.5"/>
    <n v="70"/>
    <n v="70"/>
    <m/>
    <m/>
    <m/>
    <m/>
    <m/>
    <m/>
    <m/>
    <m/>
    <m/>
    <n v="10"/>
    <n v="65"/>
    <n v="65"/>
    <n v="32.5"/>
    <n v="32.5"/>
    <n v="60"/>
    <m/>
    <m/>
    <m/>
    <n v="55"/>
    <n v="55"/>
    <n v="55"/>
    <m/>
    <n v="55"/>
    <m/>
    <m/>
    <m/>
    <m/>
    <m/>
    <m/>
    <m/>
    <m/>
    <m/>
    <m/>
    <m/>
    <m/>
    <m/>
    <m/>
    <m/>
    <m/>
    <m/>
    <m/>
    <m/>
    <m/>
    <m/>
    <m/>
    <m/>
    <m/>
    <m/>
    <m/>
    <m/>
    <m/>
    <m/>
    <m/>
    <m/>
    <m/>
    <m/>
    <m/>
    <m/>
    <m/>
    <m/>
    <m/>
    <m/>
    <m/>
    <m/>
    <m/>
    <m/>
    <m/>
    <m/>
    <m/>
    <m/>
    <m/>
    <m/>
    <m/>
    <m/>
    <m/>
    <m/>
    <m/>
    <m/>
    <m/>
    <m/>
    <m/>
    <m/>
    <m/>
    <m/>
    <m/>
  </r>
  <r>
    <x v="1"/>
    <x v="1"/>
    <x v="0"/>
    <x v="0"/>
    <x v="0"/>
    <x v="1"/>
    <x v="0"/>
    <x v="1"/>
    <x v="2"/>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3"/>
    <x v="1"/>
    <n v="0"/>
    <n v="0"/>
    <n v="0"/>
    <n v="0"/>
    <n v="0"/>
    <n v="0"/>
    <n v="0"/>
    <n v="0"/>
    <n v="0"/>
    <n v="3"/>
    <n v="0"/>
    <n v="2"/>
    <n v="5"/>
    <n v="2"/>
    <n v="2"/>
    <n v="0"/>
    <n v="0"/>
    <n v="0"/>
    <n v="0"/>
    <n v="0"/>
    <n v="0"/>
    <n v="0"/>
    <n v="0"/>
    <n v="0"/>
    <n v="5"/>
    <n v="9"/>
    <n v="0"/>
    <n v="0"/>
    <n v="14"/>
    <m/>
    <m/>
    <m/>
    <m/>
    <m/>
    <m/>
    <m/>
    <m/>
    <m/>
    <m/>
    <m/>
    <m/>
    <m/>
    <m/>
    <m/>
    <m/>
    <m/>
    <m/>
    <m/>
    <m/>
    <m/>
    <m/>
    <m/>
    <m/>
    <m/>
    <m/>
    <m/>
    <m/>
    <m/>
    <m/>
    <m/>
    <m/>
    <m/>
    <m/>
    <m/>
    <m/>
    <m/>
    <m/>
    <m/>
    <m/>
    <n v="3"/>
    <m/>
    <m/>
    <m/>
    <m/>
    <m/>
    <m/>
    <m/>
    <n v="2"/>
    <m/>
    <m/>
    <m/>
    <n v="3"/>
    <n v="0"/>
    <n v="0"/>
    <n v="0"/>
    <n v="2"/>
    <n v="0"/>
    <n v="0"/>
    <n v="0"/>
    <n v="2"/>
    <n v="0"/>
    <n v="0"/>
    <n v="0"/>
    <n v="2"/>
    <n v="0"/>
    <n v="0"/>
    <n v="0"/>
    <n v="0"/>
    <n v="0"/>
    <n v="0"/>
    <n v="0"/>
    <n v="0"/>
    <n v="0"/>
    <n v="0"/>
    <n v="0"/>
    <n v="0"/>
    <n v="0"/>
    <n v="0"/>
    <n v="0"/>
    <n v="0"/>
    <n v="0"/>
    <n v="0"/>
    <n v="0"/>
    <n v="0"/>
    <n v="0"/>
    <n v="0"/>
    <n v="0"/>
    <n v="0"/>
    <n v="0"/>
    <n v="0"/>
    <m/>
    <m/>
    <m/>
    <m/>
    <m/>
    <m/>
    <m/>
    <m/>
    <m/>
    <m/>
    <m/>
    <m/>
    <m/>
    <m/>
    <m/>
    <m/>
  </r>
  <r>
    <x v="1"/>
    <x v="1"/>
    <x v="0"/>
    <x v="0"/>
    <x v="0"/>
    <x v="1"/>
    <x v="0"/>
    <x v="1"/>
    <x v="2"/>
    <x v="0"/>
    <x v="3"/>
    <x v="2"/>
    <n v="0"/>
    <n v="3"/>
    <n v="0"/>
    <n v="1"/>
    <n v="1"/>
    <n v="1"/>
    <n v="0"/>
    <n v="0"/>
    <n v="1"/>
    <n v="1"/>
    <n v="2"/>
    <n v="1"/>
    <n v="2"/>
    <n v="2"/>
    <n v="2"/>
    <n v="0"/>
    <n v="0"/>
    <n v="0"/>
    <n v="0"/>
    <n v="0"/>
    <n v="0"/>
    <n v="3"/>
    <n v="3"/>
    <n v="1"/>
    <n v="4"/>
    <n v="6"/>
    <n v="0"/>
    <n v="0"/>
    <n v="14"/>
    <m/>
    <m/>
    <m/>
    <m/>
    <m/>
    <m/>
    <n v="2"/>
    <m/>
    <n v="1"/>
    <m/>
    <m/>
    <m/>
    <m/>
    <n v="1"/>
    <m/>
    <m/>
    <m/>
    <m/>
    <m/>
    <m/>
    <n v="1"/>
    <m/>
    <m/>
    <m/>
    <n v="1"/>
    <m/>
    <m/>
    <m/>
    <m/>
    <m/>
    <m/>
    <m/>
    <m/>
    <m/>
    <m/>
    <m/>
    <n v="1"/>
    <m/>
    <m/>
    <n v="1"/>
    <m/>
    <m/>
    <m/>
    <m/>
    <m/>
    <n v="1"/>
    <m/>
    <n v="1"/>
    <n v="1"/>
    <m/>
    <m/>
    <m/>
    <m/>
    <n v="0"/>
    <n v="0"/>
    <n v="0"/>
    <n v="2"/>
    <n v="0"/>
    <n v="0"/>
    <n v="0"/>
    <n v="2"/>
    <n v="0"/>
    <n v="0"/>
    <n v="0"/>
    <n v="2"/>
    <n v="0"/>
    <n v="0"/>
    <n v="0"/>
    <n v="0"/>
    <n v="0"/>
    <n v="0"/>
    <n v="0"/>
    <n v="0"/>
    <n v="0"/>
    <n v="0"/>
    <n v="0"/>
    <n v="0"/>
    <n v="0"/>
    <n v="0"/>
    <n v="0"/>
    <n v="0"/>
    <n v="0"/>
    <n v="0"/>
    <n v="0"/>
    <n v="0"/>
    <n v="0"/>
    <n v="0"/>
    <n v="0"/>
    <n v="0"/>
    <n v="0"/>
    <n v="0"/>
    <m/>
    <m/>
    <m/>
    <m/>
    <m/>
    <m/>
    <m/>
    <m/>
    <m/>
    <m/>
    <m/>
    <m/>
    <m/>
    <m/>
    <m/>
    <m/>
  </r>
  <r>
    <x v="1"/>
    <x v="1"/>
    <x v="0"/>
    <x v="0"/>
    <x v="0"/>
    <x v="1"/>
    <x v="0"/>
    <x v="1"/>
    <x v="2"/>
    <x v="0"/>
    <x v="3"/>
    <x v="3"/>
    <n v="19"/>
    <n v="16"/>
    <n v="16"/>
    <n v="15"/>
    <n v="14"/>
    <n v="13"/>
    <n v="13"/>
    <n v="13"/>
    <n v="12"/>
    <n v="11"/>
    <n v="12"/>
    <n v="0"/>
    <n v="16"/>
    <n v="16"/>
    <n v="16"/>
    <n v="16"/>
    <n v="16"/>
    <n v="16"/>
    <n v="16"/>
    <n v="16"/>
    <n v="16"/>
    <n v="16"/>
    <n v="13"/>
    <n v="12"/>
    <n v="0"/>
    <n v="16"/>
    <n v="16"/>
    <n v="16"/>
    <n v="16"/>
    <n v="20"/>
    <n v="19"/>
    <n v="19"/>
    <n v="19"/>
    <n v="19"/>
    <n v="19"/>
    <n v="17"/>
    <n v="17"/>
    <n v="16"/>
    <n v="16"/>
    <n v="16"/>
    <n v="16"/>
    <n v="16"/>
    <n v="15"/>
    <n v="15"/>
    <n v="15"/>
    <n v="15"/>
    <n v="15"/>
    <n v="15"/>
    <n v="15"/>
    <n v="14"/>
    <n v="14"/>
    <n v="14"/>
    <n v="14"/>
    <n v="13"/>
    <n v="13"/>
    <n v="13"/>
    <n v="13"/>
    <n v="13"/>
    <n v="13"/>
    <n v="13"/>
    <n v="2"/>
    <n v="13"/>
    <n v="12"/>
    <n v="13"/>
    <n v="13"/>
    <n v="12"/>
    <n v="0"/>
    <n v="12"/>
    <n v="11"/>
    <n v="11"/>
    <n v="11"/>
    <n v="11"/>
    <n v="11"/>
    <n v="11"/>
    <n v="13"/>
    <n v="0"/>
    <n v="12"/>
    <n v="13"/>
    <n v="13"/>
    <n v="13"/>
    <n v="0"/>
    <n v="16"/>
    <n v="16"/>
    <n v="16"/>
    <n v="16"/>
    <n v="16"/>
    <n v="16"/>
    <n v="16"/>
    <n v="16"/>
    <n v="16"/>
    <n v="16"/>
    <n v="16"/>
    <n v="16"/>
    <n v="16"/>
    <n v="16"/>
    <n v="16"/>
    <n v="16"/>
    <n v="16"/>
    <n v="16"/>
    <n v="16"/>
    <n v="16"/>
    <n v="16"/>
    <n v="16"/>
    <n v="16"/>
    <n v="16"/>
    <n v="16"/>
    <n v="16"/>
    <n v="16"/>
    <n v="16"/>
    <n v="16"/>
    <n v="16"/>
    <n v="16"/>
    <n v="16"/>
    <n v="16"/>
    <n v="16"/>
    <n v="16"/>
    <n v="16"/>
    <n v="16"/>
    <n v="16"/>
    <n v="16"/>
    <m/>
    <m/>
    <m/>
    <m/>
    <m/>
    <m/>
    <m/>
    <m/>
    <m/>
    <m/>
    <m/>
    <m/>
    <m/>
    <m/>
    <m/>
    <m/>
  </r>
  <r>
    <x v="1"/>
    <x v="1"/>
    <x v="0"/>
    <x v="0"/>
    <x v="0"/>
    <x v="1"/>
    <x v="0"/>
    <x v="1"/>
    <x v="2"/>
    <x v="0"/>
    <x v="3"/>
    <x v="4"/>
    <n v="31.666666666666664"/>
    <n v="80"/>
    <n v="80"/>
    <n v="75"/>
    <n v="70"/>
    <n v="0"/>
    <n v="0"/>
    <n v="32.5"/>
    <n v="60"/>
    <n v="18.333333333333332"/>
    <n v="60"/>
    <n v="0"/>
    <n v="40"/>
    <n v="40"/>
    <n v="0"/>
    <n v="0"/>
    <n v="0"/>
    <n v="0"/>
    <n v="0"/>
    <n v="0"/>
    <n v="0"/>
    <n v="80"/>
    <n v="0"/>
    <n v="60"/>
    <n v="0"/>
    <n v="0"/>
    <n v="0"/>
    <n v="0"/>
    <n v="0"/>
    <m/>
    <n v="47.5"/>
    <n v="47.5"/>
    <n v="31.666666666666664"/>
    <n v="31.666666666666664"/>
    <n v="31.666666666666664"/>
    <n v="85"/>
    <n v="85"/>
    <n v="80"/>
    <n v="80"/>
    <n v="80"/>
    <n v="80"/>
    <n v="80"/>
    <n v="0"/>
    <n v="0"/>
    <n v="75"/>
    <n v="75"/>
    <n v="75"/>
    <n v="75"/>
    <n v="37.5"/>
    <n v="70"/>
    <n v="70"/>
    <n v="70"/>
    <n v="70"/>
    <n v="0"/>
    <n v="0"/>
    <n v="0"/>
    <n v="0"/>
    <n v="0"/>
    <n v="0"/>
    <n v="0"/>
    <n v="10"/>
    <n v="65"/>
    <n v="60"/>
    <n v="32.5"/>
    <n v="32.5"/>
    <n v="60"/>
    <n v="0"/>
    <n v="60"/>
    <n v="0"/>
    <n v="55"/>
    <n v="55"/>
    <n v="27.5"/>
    <n v="18.333333333333332"/>
    <n v="18.333333333333332"/>
    <n v="32.5"/>
    <n v="0"/>
    <n v="60"/>
    <n v="0"/>
    <n v="0"/>
    <n v="0"/>
    <n v="0"/>
    <n v="40"/>
    <n v="40"/>
    <n v="40"/>
    <n v="20"/>
    <n v="40"/>
    <n v="40"/>
    <n v="40"/>
    <n v="20"/>
    <n v="40"/>
    <n v="40"/>
    <n v="40"/>
    <n v="40"/>
    <n v="0"/>
    <n v="0"/>
    <n v="0"/>
    <n v="0"/>
    <n v="0"/>
    <n v="0"/>
    <n v="0"/>
    <n v="0"/>
    <n v="0"/>
    <n v="0"/>
    <n v="0"/>
    <n v="0"/>
    <n v="0"/>
    <n v="0"/>
    <n v="0"/>
    <n v="0"/>
    <n v="0"/>
    <n v="0"/>
    <n v="0"/>
    <n v="0"/>
    <n v="0"/>
    <n v="0"/>
    <n v="0"/>
    <n v="0"/>
    <n v="0"/>
    <n v="0"/>
    <n v="0"/>
    <m/>
    <m/>
    <m/>
    <m/>
    <m/>
    <m/>
    <m/>
    <m/>
    <m/>
    <m/>
    <m/>
    <m/>
    <m/>
    <m/>
    <m/>
    <m/>
  </r>
  <r>
    <x v="1"/>
    <x v="1"/>
    <x v="0"/>
    <x v="0"/>
    <x v="0"/>
    <x v="1"/>
    <x v="0"/>
    <x v="1"/>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1"/>
    <x v="1"/>
    <x v="0"/>
    <x v="0"/>
    <x v="0"/>
    <x v="1"/>
    <x v="0"/>
    <x v="1"/>
    <x v="2"/>
    <x v="0"/>
    <x v="3"/>
    <x v="8"/>
    <m/>
    <m/>
    <m/>
    <m/>
    <m/>
    <m/>
    <m/>
    <m/>
    <m/>
    <m/>
    <m/>
    <m/>
    <m/>
    <m/>
    <m/>
    <m/>
    <m/>
    <m/>
    <m/>
    <m/>
    <m/>
    <m/>
    <m/>
    <m/>
    <m/>
    <m/>
    <m/>
    <m/>
    <m/>
    <m/>
    <m/>
    <m/>
    <m/>
    <m/>
    <m/>
    <m/>
    <m/>
    <m/>
    <m/>
    <m/>
    <m/>
    <m/>
    <m/>
    <m/>
    <m/>
    <m/>
    <m/>
    <m/>
    <m/>
    <m/>
    <n v="0"/>
    <m/>
    <m/>
    <m/>
    <m/>
    <m/>
    <m/>
    <m/>
    <m/>
    <m/>
    <m/>
    <m/>
    <m/>
    <m/>
    <m/>
    <m/>
    <m/>
    <m/>
    <m/>
    <m/>
    <m/>
    <m/>
    <m/>
    <m/>
    <m/>
    <m/>
    <n v="0"/>
    <m/>
    <m/>
    <m/>
    <m/>
    <m/>
    <m/>
    <m/>
    <m/>
    <m/>
    <m/>
    <m/>
    <m/>
    <m/>
    <m/>
    <m/>
    <m/>
    <m/>
    <m/>
    <m/>
    <m/>
    <m/>
    <m/>
    <m/>
    <m/>
    <m/>
    <m/>
    <m/>
    <m/>
    <m/>
    <m/>
    <m/>
    <m/>
    <m/>
    <m/>
    <m/>
    <m/>
    <m/>
    <m/>
    <m/>
    <m/>
    <m/>
    <m/>
    <m/>
    <m/>
    <m/>
    <m/>
    <m/>
    <m/>
    <m/>
    <m/>
    <m/>
    <m/>
    <m/>
    <m/>
    <m/>
    <m/>
    <m/>
    <m/>
    <m/>
  </r>
  <r>
    <x v="1"/>
    <x v="1"/>
    <x v="0"/>
    <x v="0"/>
    <x v="0"/>
    <x v="1"/>
    <x v="0"/>
    <x v="1"/>
    <x v="2"/>
    <x v="0"/>
    <x v="3"/>
    <x v="9"/>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1"/>
    <x v="1"/>
    <x v="0"/>
    <x v="0"/>
    <x v="0"/>
    <x v="1"/>
    <x v="0"/>
    <x v="1"/>
    <x v="2"/>
    <x v="0"/>
    <x v="3"/>
    <x v="10"/>
    <m/>
    <m/>
    <m/>
    <m/>
    <m/>
    <m/>
    <m/>
    <m/>
    <m/>
    <m/>
    <m/>
    <m/>
    <m/>
    <m/>
    <m/>
    <m/>
    <m/>
    <m/>
    <m/>
    <m/>
    <m/>
    <m/>
    <m/>
    <m/>
    <m/>
    <m/>
    <m/>
    <m/>
    <m/>
    <m/>
    <m/>
    <m/>
    <m/>
    <m/>
    <m/>
    <m/>
    <m/>
    <m/>
    <m/>
    <m/>
    <m/>
    <m/>
    <m/>
    <m/>
    <m/>
    <m/>
    <m/>
    <m/>
    <m/>
    <m/>
    <m/>
    <m/>
    <m/>
    <m/>
    <m/>
    <m/>
    <m/>
    <m/>
    <m/>
    <m/>
    <m/>
    <m/>
    <m/>
    <m/>
    <m/>
    <m/>
    <n v="0"/>
    <m/>
    <m/>
    <m/>
    <m/>
    <m/>
    <m/>
    <m/>
    <m/>
    <n v="0"/>
    <m/>
    <m/>
    <m/>
    <m/>
    <n v="0"/>
    <m/>
    <m/>
    <m/>
    <m/>
    <m/>
    <m/>
    <m/>
    <m/>
    <m/>
    <m/>
    <m/>
    <m/>
    <m/>
    <m/>
    <m/>
    <m/>
    <m/>
    <m/>
    <m/>
    <m/>
    <m/>
    <m/>
    <m/>
    <m/>
    <m/>
    <m/>
    <m/>
    <m/>
    <m/>
    <m/>
    <m/>
    <m/>
    <m/>
    <m/>
    <m/>
    <m/>
    <m/>
    <m/>
    <m/>
    <m/>
    <m/>
    <m/>
    <m/>
    <m/>
    <m/>
    <m/>
    <m/>
    <m/>
    <m/>
    <m/>
    <m/>
    <m/>
    <m/>
    <m/>
    <m/>
  </r>
  <r>
    <x v="1"/>
    <x v="1"/>
    <x v="0"/>
    <x v="0"/>
    <x v="0"/>
    <x v="1"/>
    <x v="0"/>
    <x v="1"/>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3"/>
    <x v="12"/>
    <m/>
    <m/>
    <m/>
    <m/>
    <m/>
    <m/>
    <m/>
    <m/>
    <m/>
    <m/>
    <m/>
    <m/>
    <m/>
    <m/>
    <m/>
    <m/>
    <m/>
    <m/>
    <m/>
    <m/>
    <m/>
    <m/>
    <m/>
    <m/>
    <m/>
    <m/>
    <m/>
    <m/>
    <m/>
    <m/>
    <m/>
    <m/>
    <m/>
    <m/>
    <m/>
    <m/>
    <m/>
    <m/>
    <m/>
    <m/>
    <m/>
    <m/>
    <n v="-0.77272727272727304"/>
    <n v="-0.77272727272727304"/>
    <n v="-0.77272727272727304"/>
    <n v="-0.77272727272727304"/>
    <n v="-0.77272727272727304"/>
    <n v="-0.77272727272727304"/>
    <n v="-0.77272727272727304"/>
    <n v="-0.77272727272727304"/>
    <n v="-0.77272727272727304"/>
    <n v="-0.77272727272727304"/>
    <n v="-0.77272727272727304"/>
    <n v="-0.77272727272727304"/>
    <n v="-0.77272727272727304"/>
    <n v="-0.85714285714285698"/>
    <n v="-0.85714285714285698"/>
    <n v="-0.85714285714285698"/>
    <n v="-0.85714285714285698"/>
    <n v="-0.85714285714285698"/>
    <n v="-0.85714285714285698"/>
    <n v="-0.85714285714285698"/>
    <n v="-0.85714285714285698"/>
    <n v="-0.85714285714285698"/>
    <n v="-0.85714285714285698"/>
    <n v="-0.85714285714285698"/>
    <n v="-0.85714285714285698"/>
    <n v="-0.85714285714285698"/>
    <n v="-0.86666666666666703"/>
    <n v="-0.86666666666666703"/>
    <n v="-0.86666666666666703"/>
    <n v="-0.86666666666666703"/>
    <n v="-0.86666666666666703"/>
    <n v="-0.86666666666666703"/>
    <n v="-0.86666666666666703"/>
    <n v="-0.86666666666666703"/>
    <n v="-0.86666666666666703"/>
    <n v="-0.86666666666666703"/>
    <n v="-0.86666666666666703"/>
    <n v="-0.86666666666666703"/>
    <n v="-0.86666666666666703"/>
    <n v="-1"/>
    <n v="-1"/>
    <n v="-1"/>
    <n v="-1"/>
    <n v="-1"/>
    <n v="-1"/>
    <n v="-1"/>
    <n v="-1"/>
    <n v="-1"/>
    <n v="-1"/>
    <n v="-1"/>
    <n v="-1"/>
    <n v="-1"/>
    <m/>
    <m/>
    <m/>
    <m/>
    <m/>
    <m/>
    <m/>
    <m/>
    <m/>
    <m/>
    <m/>
    <m/>
    <m/>
    <m/>
    <m/>
    <m/>
    <m/>
    <m/>
    <m/>
    <m/>
    <m/>
    <m/>
    <m/>
    <m/>
    <m/>
    <m/>
    <m/>
    <m/>
    <m/>
    <m/>
    <m/>
    <m/>
    <m/>
    <m/>
    <m/>
    <m/>
    <m/>
    <m/>
    <m/>
    <m/>
    <m/>
    <m/>
  </r>
  <r>
    <x v="1"/>
    <x v="1"/>
    <x v="0"/>
    <x v="0"/>
    <x v="0"/>
    <x v="1"/>
    <x v="0"/>
    <x v="1"/>
    <x v="2"/>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4"/>
    <x v="1"/>
    <n v="3"/>
    <n v="6"/>
    <m/>
    <m/>
    <m/>
    <m/>
    <m/>
    <n v="6"/>
    <m/>
    <m/>
    <m/>
    <n v="3"/>
    <m/>
    <m/>
    <m/>
    <m/>
    <m/>
    <m/>
    <m/>
    <m/>
    <m/>
    <n v="9"/>
    <m/>
    <n v="6"/>
    <n v="3"/>
    <m/>
    <m/>
    <m/>
    <n v="9"/>
    <m/>
    <m/>
    <n v="3"/>
    <m/>
    <n v="3"/>
    <m/>
    <m/>
    <m/>
    <n v="3"/>
    <m/>
    <m/>
    <m/>
    <m/>
    <m/>
    <m/>
    <m/>
    <m/>
    <m/>
    <m/>
    <m/>
    <m/>
    <m/>
    <m/>
    <m/>
    <m/>
    <m/>
    <m/>
    <m/>
    <m/>
    <m/>
    <n v="3"/>
    <m/>
    <m/>
    <n v="3"/>
    <m/>
    <m/>
    <m/>
    <m/>
    <m/>
    <m/>
    <m/>
    <m/>
    <m/>
    <m/>
    <m/>
    <m/>
    <m/>
    <m/>
    <n v="3"/>
    <m/>
    <m/>
    <m/>
    <m/>
    <m/>
    <m/>
    <m/>
    <m/>
    <m/>
    <m/>
    <m/>
    <m/>
    <m/>
    <m/>
    <m/>
    <m/>
    <m/>
    <m/>
    <m/>
    <m/>
    <m/>
    <m/>
    <m/>
    <m/>
    <m/>
    <m/>
    <m/>
    <m/>
    <m/>
    <m/>
    <m/>
    <m/>
    <m/>
    <m/>
    <m/>
    <m/>
    <m/>
    <m/>
    <m/>
    <m/>
    <m/>
    <m/>
    <m/>
    <m/>
    <m/>
    <m/>
    <m/>
    <m/>
    <m/>
    <m/>
    <m/>
    <m/>
    <m/>
    <m/>
    <m/>
    <m/>
    <m/>
    <m/>
  </r>
  <r>
    <x v="1"/>
    <x v="1"/>
    <x v="0"/>
    <x v="0"/>
    <x v="0"/>
    <x v="1"/>
    <x v="0"/>
    <x v="1"/>
    <x v="2"/>
    <x v="0"/>
    <x v="4"/>
    <x v="2"/>
    <n v="1"/>
    <n v="3"/>
    <n v="2"/>
    <m/>
    <n v="3"/>
    <n v="2"/>
    <n v="2"/>
    <n v="1"/>
    <n v="1"/>
    <n v="2"/>
    <n v="1"/>
    <m/>
    <m/>
    <n v="3"/>
    <m/>
    <n v="1"/>
    <m/>
    <m/>
    <m/>
    <m/>
    <m/>
    <n v="6"/>
    <n v="5"/>
    <n v="4"/>
    <n v="3"/>
    <n v="3"/>
    <n v="1"/>
    <m/>
    <n v="15"/>
    <n v="1"/>
    <m/>
    <m/>
    <m/>
    <m/>
    <n v="1"/>
    <n v="1"/>
    <m/>
    <n v="1"/>
    <m/>
    <m/>
    <n v="1"/>
    <n v="1"/>
    <m/>
    <m/>
    <m/>
    <m/>
    <n v="2"/>
    <m/>
    <m/>
    <n v="1"/>
    <m/>
    <n v="1"/>
    <m/>
    <m/>
    <n v="1"/>
    <m/>
    <n v="1"/>
    <n v="1"/>
    <m/>
    <m/>
    <n v="1"/>
    <m/>
    <m/>
    <m/>
    <n v="1"/>
    <m/>
    <m/>
    <m/>
    <m/>
    <n v="1"/>
    <n v="1"/>
    <m/>
    <m/>
    <n v="1"/>
    <m/>
    <m/>
    <m/>
    <m/>
    <m/>
    <m/>
    <m/>
    <m/>
    <m/>
    <m/>
    <m/>
    <m/>
    <m/>
    <n v="2"/>
    <m/>
    <n v="1"/>
    <m/>
    <m/>
    <m/>
    <m/>
    <n v="1"/>
    <m/>
    <m/>
    <m/>
    <m/>
    <m/>
    <m/>
    <m/>
    <m/>
    <m/>
    <m/>
    <m/>
    <m/>
    <m/>
    <m/>
    <m/>
    <m/>
    <m/>
    <m/>
    <m/>
    <m/>
    <m/>
    <m/>
    <m/>
    <m/>
    <m/>
    <m/>
    <m/>
    <m/>
    <m/>
    <m/>
    <m/>
    <m/>
    <m/>
    <m/>
    <m/>
    <m/>
    <m/>
    <m/>
    <m/>
    <m/>
    <m/>
  </r>
  <r>
    <x v="1"/>
    <x v="1"/>
    <x v="0"/>
    <x v="0"/>
    <x v="0"/>
    <x v="1"/>
    <x v="0"/>
    <x v="1"/>
    <x v="2"/>
    <x v="0"/>
    <x v="4"/>
    <x v="3"/>
    <n v="-32"/>
    <n v="-26"/>
    <n v="-27"/>
    <n v="-28"/>
    <n v="-31"/>
    <n v="-33"/>
    <n v="-35"/>
    <n v="-36"/>
    <n v="20"/>
    <n v="18"/>
    <n v="17"/>
    <n v="20"/>
    <n v="19"/>
    <n v="16"/>
    <n v="16"/>
    <n v="3"/>
    <n v="3"/>
    <n v="3"/>
    <n v="3"/>
    <n v="3"/>
    <n v="3"/>
    <n v="-27"/>
    <n v="-33"/>
    <n v="20"/>
    <n v="20"/>
    <n v="16"/>
    <n v="3"/>
    <n v="3"/>
    <n v="16"/>
    <n v="-32"/>
    <n v="-32"/>
    <n v="-32"/>
    <n v="-32"/>
    <n v="-32"/>
    <n v="-33"/>
    <n v="-28"/>
    <n v="-28"/>
    <n v="-26"/>
    <n v="-26"/>
    <n v="-26"/>
    <n v="-27"/>
    <n v="-27"/>
    <n v="-28"/>
    <n v="-28"/>
    <n v="-28"/>
    <n v="-28"/>
    <n v="-30"/>
    <n v="-30"/>
    <n v="-30"/>
    <n v="-31"/>
    <n v="-31"/>
    <n v="-32"/>
    <n v="-32"/>
    <n v="-32"/>
    <n v="-33"/>
    <n v="-33"/>
    <n v="-34"/>
    <n v="-35"/>
    <n v="-35"/>
    <n v="-35"/>
    <n v="-36"/>
    <n v="-29"/>
    <n v="-36"/>
    <n v="-36"/>
    <n v="14"/>
    <n v="14"/>
    <n v="17"/>
    <n v="20"/>
    <n v="20"/>
    <n v="19"/>
    <n v="18"/>
    <n v="18"/>
    <n v="18"/>
    <n v="17"/>
    <n v="17"/>
    <n v="17"/>
    <n v="17"/>
    <n v="20"/>
    <n v="20"/>
    <n v="20"/>
    <n v="20"/>
    <n v="20"/>
    <n v="19"/>
    <n v="19"/>
    <n v="19"/>
    <n v="19"/>
    <n v="19"/>
    <n v="17"/>
    <n v="17"/>
    <n v="16"/>
    <n v="16"/>
    <n v="16"/>
    <n v="16"/>
    <n v="16"/>
    <n v="15"/>
    <n v="3"/>
    <n v="3"/>
    <n v="3"/>
    <n v="3"/>
    <n v="3"/>
    <n v="3"/>
    <n v="3"/>
    <n v="3"/>
    <n v="3"/>
    <n v="3"/>
    <n v="3"/>
    <n v="3"/>
    <n v="3"/>
    <n v="3"/>
    <n v="3"/>
    <n v="3"/>
    <n v="3"/>
    <n v="3"/>
    <n v="3"/>
    <n v="3"/>
    <n v="3"/>
    <n v="3"/>
    <n v="3"/>
    <n v="3"/>
    <n v="3"/>
    <m/>
    <m/>
    <m/>
    <m/>
    <m/>
    <m/>
    <m/>
    <m/>
    <m/>
    <m/>
    <m/>
    <m/>
    <m/>
    <m/>
    <m/>
    <m/>
  </r>
  <r>
    <x v="1"/>
    <x v="1"/>
    <x v="0"/>
    <x v="0"/>
    <x v="0"/>
    <x v="1"/>
    <x v="0"/>
    <x v="1"/>
    <x v="2"/>
    <x v="0"/>
    <x v="4"/>
    <x v="4"/>
    <n v="-53.3"/>
    <n v="-65"/>
    <n v="-67.5"/>
    <n v="-46.7"/>
    <n v="-77.5"/>
    <n v="-82.5"/>
    <n v="-175"/>
    <n v="-180"/>
    <n v="50"/>
    <n v="90"/>
    <m/>
    <m/>
    <n v="31.7"/>
    <n v="80"/>
    <n v="80"/>
    <m/>
    <m/>
    <m/>
    <m/>
    <m/>
    <m/>
    <n v="-67.5"/>
    <n v="-82.5"/>
    <n v="50"/>
    <m/>
    <n v="80"/>
    <m/>
    <m/>
    <n v="80"/>
    <n v="-160"/>
    <n v="-80"/>
    <n v="-80"/>
    <n v="-53.3"/>
    <n v="-53.3"/>
    <n v="-82.5"/>
    <n v="-70"/>
    <n v="-46.7"/>
    <n v="-65"/>
    <n v="-65"/>
    <n v="-65"/>
    <n v="-135"/>
    <n v="-67.5"/>
    <n v="-70"/>
    <n v="-70"/>
    <n v="-46.7"/>
    <n v="-46.7"/>
    <n v="-75"/>
    <n v="-75"/>
    <n v="-75"/>
    <n v="-77.5"/>
    <n v="-77.5"/>
    <n v="-80"/>
    <n v="-53.3"/>
    <n v="-53.3"/>
    <n v="-82.5"/>
    <n v="-55"/>
    <n v="-85"/>
    <n v="-175"/>
    <n v="-175"/>
    <n v="-87.5"/>
    <n v="-180"/>
    <n v="-145"/>
    <n v="-180"/>
    <n v="-180"/>
    <n v="70"/>
    <n v="35"/>
    <n v="42.5"/>
    <n v="50"/>
    <n v="33.299999999999997"/>
    <n v="47.5"/>
    <n v="90"/>
    <n v="90"/>
    <n v="90"/>
    <m/>
    <m/>
    <m/>
    <m/>
    <m/>
    <m/>
    <m/>
    <m/>
    <m/>
    <n v="47.5"/>
    <n v="47.5"/>
    <n v="31.7"/>
    <n v="31.7"/>
    <n v="31.7"/>
    <n v="85"/>
    <n v="85"/>
    <n v="80"/>
    <n v="80"/>
    <n v="80"/>
    <n v="80"/>
    <n v="80"/>
    <m/>
    <m/>
    <m/>
    <m/>
    <m/>
    <m/>
    <m/>
    <m/>
    <m/>
    <m/>
    <m/>
    <m/>
    <m/>
    <m/>
    <m/>
    <m/>
    <m/>
    <m/>
    <m/>
    <m/>
    <m/>
    <m/>
    <m/>
    <m/>
    <m/>
    <m/>
    <m/>
    <m/>
    <m/>
    <m/>
    <m/>
    <m/>
    <m/>
    <m/>
    <m/>
    <m/>
    <m/>
    <m/>
    <m/>
    <m/>
    <m/>
    <m/>
  </r>
  <r>
    <x v="1"/>
    <x v="1"/>
    <x v="0"/>
    <x v="0"/>
    <x v="0"/>
    <x v="1"/>
    <x v="0"/>
    <x v="1"/>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2"/>
    <x v="0"/>
    <x v="5"/>
    <x v="1"/>
    <m/>
    <n v="2"/>
    <m/>
    <n v="3"/>
    <n v="2"/>
    <n v="2"/>
    <m/>
    <m/>
    <m/>
    <n v="6"/>
    <m/>
    <n v="4"/>
    <n v="3"/>
    <n v="6"/>
    <m/>
    <m/>
    <m/>
    <m/>
    <m/>
    <n v="6"/>
    <m/>
    <n v="2"/>
    <n v="7"/>
    <m/>
    <n v="10"/>
    <n v="9"/>
    <m/>
    <n v="6"/>
    <n v="26"/>
    <m/>
    <m/>
    <m/>
    <m/>
    <m/>
    <n v="2"/>
    <m/>
    <m/>
    <m/>
    <m/>
    <m/>
    <m/>
    <m/>
    <m/>
    <m/>
    <n v="3"/>
    <m/>
    <m/>
    <m/>
    <m/>
    <m/>
    <n v="2"/>
    <n v="2"/>
    <m/>
    <m/>
    <m/>
    <m/>
    <m/>
    <m/>
    <m/>
    <m/>
    <m/>
    <m/>
    <m/>
    <m/>
    <m/>
    <m/>
    <m/>
    <m/>
    <m/>
    <n v="6"/>
    <m/>
    <m/>
    <m/>
    <m/>
    <m/>
    <m/>
    <m/>
    <n v="2"/>
    <m/>
    <n v="2"/>
    <m/>
    <m/>
    <m/>
    <n v="3"/>
    <m/>
    <n v="3"/>
    <m/>
    <m/>
    <m/>
    <n v="3"/>
    <m/>
    <m/>
    <m/>
    <m/>
    <m/>
    <m/>
    <m/>
    <m/>
    <m/>
    <m/>
    <m/>
    <m/>
    <m/>
    <m/>
    <m/>
    <m/>
    <m/>
    <m/>
    <m/>
    <m/>
    <m/>
    <n v="3"/>
    <m/>
    <m/>
    <n v="3"/>
    <m/>
    <m/>
    <m/>
    <m/>
    <m/>
    <m/>
    <m/>
    <m/>
    <m/>
    <m/>
    <m/>
    <m/>
    <m/>
    <m/>
    <m/>
    <m/>
    <m/>
    <m/>
    <m/>
    <m/>
    <m/>
  </r>
  <r>
    <x v="1"/>
    <x v="1"/>
    <x v="0"/>
    <x v="0"/>
    <x v="0"/>
    <x v="1"/>
    <x v="0"/>
    <x v="1"/>
    <x v="2"/>
    <x v="0"/>
    <x v="5"/>
    <x v="2"/>
    <n v="4"/>
    <n v="4"/>
    <n v="5"/>
    <n v="7"/>
    <n v="9"/>
    <n v="6"/>
    <n v="8"/>
    <n v="11"/>
    <n v="9"/>
    <n v="5"/>
    <n v="6"/>
    <n v="4"/>
    <n v="1"/>
    <n v="3"/>
    <n v="2"/>
    <m/>
    <n v="3"/>
    <n v="2"/>
    <n v="2"/>
    <n v="1"/>
    <n v="1"/>
    <n v="13"/>
    <n v="22"/>
    <n v="28"/>
    <n v="15"/>
    <n v="6"/>
    <n v="5"/>
    <n v="4"/>
    <n v="71"/>
    <n v="1"/>
    <n v="1"/>
    <m/>
    <n v="2"/>
    <m/>
    <n v="1"/>
    <m/>
    <n v="2"/>
    <n v="1"/>
    <n v="1"/>
    <m/>
    <n v="1"/>
    <n v="3"/>
    <n v="2"/>
    <n v="2"/>
    <n v="1"/>
    <n v="2"/>
    <n v="1"/>
    <n v="2"/>
    <n v="2"/>
    <n v="1"/>
    <n v="3"/>
    <n v="1"/>
    <n v="2"/>
    <n v="1"/>
    <n v="2"/>
    <n v="2"/>
    <n v="2"/>
    <n v="2"/>
    <n v="2"/>
    <n v="1"/>
    <n v="3"/>
    <m/>
    <n v="4"/>
    <n v="3"/>
    <n v="2"/>
    <n v="4"/>
    <n v="1"/>
    <n v="2"/>
    <n v="2"/>
    <n v="1"/>
    <n v="2"/>
    <m/>
    <m/>
    <n v="1"/>
    <n v="3"/>
    <n v="1"/>
    <n v="1"/>
    <n v="1"/>
    <n v="2"/>
    <n v="1"/>
    <m/>
    <n v="1"/>
    <m/>
    <m/>
    <m/>
    <m/>
    <n v="1"/>
    <n v="1"/>
    <m/>
    <n v="1"/>
    <m/>
    <m/>
    <n v="1"/>
    <n v="1"/>
    <m/>
    <m/>
    <m/>
    <m/>
    <n v="2"/>
    <m/>
    <m/>
    <n v="1"/>
    <m/>
    <n v="1"/>
    <m/>
    <m/>
    <n v="1"/>
    <m/>
    <n v="1"/>
    <n v="1"/>
    <m/>
    <m/>
    <n v="1"/>
    <m/>
    <m/>
    <m/>
    <n v="1"/>
    <m/>
    <m/>
    <m/>
    <m/>
    <m/>
    <m/>
    <m/>
    <m/>
    <m/>
    <m/>
    <m/>
    <m/>
    <m/>
    <m/>
    <m/>
    <m/>
    <m/>
    <m/>
    <m/>
  </r>
  <r>
    <x v="1"/>
    <x v="1"/>
    <x v="0"/>
    <x v="0"/>
    <x v="0"/>
    <x v="1"/>
    <x v="0"/>
    <x v="1"/>
    <x v="2"/>
    <x v="0"/>
    <x v="5"/>
    <x v="3"/>
    <n v="25"/>
    <n v="23"/>
    <n v="17"/>
    <n v="12"/>
    <n v="3"/>
    <n v="-2"/>
    <n v="-20"/>
    <n v="-17"/>
    <n v="-26"/>
    <n v="-31"/>
    <n v="-31"/>
    <n v="-31"/>
    <n v="-32"/>
    <n v="-26"/>
    <n v="-27"/>
    <n v="-28"/>
    <n v="-31"/>
    <n v="-33"/>
    <n v="-35"/>
    <n v="-36"/>
    <n v="20"/>
    <n v="17"/>
    <n v="-2"/>
    <n v="-26"/>
    <n v="-31"/>
    <n v="-27"/>
    <n v="-33"/>
    <n v="20"/>
    <n v="-27"/>
    <n v="27"/>
    <n v="26"/>
    <n v="28"/>
    <n v="25"/>
    <n v="25"/>
    <n v="19"/>
    <n v="19"/>
    <n v="17"/>
    <n v="23"/>
    <n v="22"/>
    <n v="21"/>
    <n v="20"/>
    <n v="17"/>
    <n v="15"/>
    <n v="13"/>
    <n v="14"/>
    <n v="12"/>
    <n v="14"/>
    <n v="11"/>
    <n v="8"/>
    <n v="7"/>
    <n v="3"/>
    <n v="3"/>
    <n v="-8"/>
    <m/>
    <n v="-2"/>
    <n v="-1"/>
    <n v="-3"/>
    <n v="-5"/>
    <n v="-20"/>
    <n v="-7"/>
    <n v="-10"/>
    <n v="-10"/>
    <n v="-14"/>
    <n v="-17"/>
    <n v="-19"/>
    <n v="-23"/>
    <n v="-24"/>
    <n v="-26"/>
    <n v="-28"/>
    <n v="-29"/>
    <n v="-31"/>
    <n v="-31"/>
    <n v="-31"/>
    <n v="-29"/>
    <n v="-32"/>
    <n v="-33"/>
    <n v="-31"/>
    <n v="-32"/>
    <n v="-34"/>
    <n v="-33"/>
    <n v="-31"/>
    <n v="-32"/>
    <n v="-32"/>
    <n v="-32"/>
    <n v="-32"/>
    <n v="-32"/>
    <n v="-33"/>
    <n v="-28"/>
    <n v="-28"/>
    <n v="-26"/>
    <n v="-26"/>
    <n v="-26"/>
    <n v="-27"/>
    <n v="-27"/>
    <n v="-28"/>
    <n v="-28"/>
    <n v="-28"/>
    <n v="-28"/>
    <n v="-30"/>
    <n v="-30"/>
    <n v="-30"/>
    <n v="-31"/>
    <n v="-31"/>
    <n v="-32"/>
    <n v="-32"/>
    <n v="-32"/>
    <n v="-33"/>
    <n v="-33"/>
    <n v="-34"/>
    <n v="-35"/>
    <n v="-35"/>
    <n v="-35"/>
    <n v="-36"/>
    <n v="-29"/>
    <n v="-36"/>
    <n v="-36"/>
    <n v="14"/>
    <n v="14"/>
    <n v="17"/>
    <n v="20"/>
    <m/>
    <m/>
    <m/>
    <m/>
    <m/>
    <m/>
    <m/>
    <m/>
    <m/>
    <m/>
    <m/>
    <m/>
    <m/>
    <m/>
    <m/>
    <m/>
  </r>
  <r>
    <x v="1"/>
    <x v="1"/>
    <x v="0"/>
    <x v="0"/>
    <x v="0"/>
    <x v="1"/>
    <x v="0"/>
    <x v="1"/>
    <x v="2"/>
    <x v="0"/>
    <x v="5"/>
    <x v="4"/>
    <n v="31.3"/>
    <n v="16.399999999999999"/>
    <n v="10.6"/>
    <n v="6.7"/>
    <n v="1.9"/>
    <n v="-1.1000000000000001"/>
    <n v="-9.1"/>
    <n v="-7.7"/>
    <n v="-26"/>
    <n v="-22.1"/>
    <n v="-31"/>
    <n v="-155"/>
    <n v="-53.3"/>
    <n v="-65"/>
    <n v="-67.5"/>
    <n v="-46.7"/>
    <n v="-77.5"/>
    <n v="-82.5"/>
    <n v="-175"/>
    <n v="-180"/>
    <m/>
    <n v="10.6"/>
    <n v="-1.1000000000000001"/>
    <n v="-26"/>
    <n v="-155"/>
    <n v="-67.5"/>
    <n v="-82.5"/>
    <m/>
    <n v="-67.5"/>
    <n v="33.799999999999997"/>
    <n v="43.3"/>
    <n v="28"/>
    <n v="31.3"/>
    <n v="25"/>
    <n v="23.8"/>
    <n v="19"/>
    <n v="14.2"/>
    <n v="16.399999999999999"/>
    <n v="13.8"/>
    <n v="11.7"/>
    <n v="10"/>
    <n v="10.6"/>
    <n v="9.4"/>
    <n v="8.1"/>
    <n v="8.8000000000000007"/>
    <n v="6.7"/>
    <n v="7.8"/>
    <n v="6.1"/>
    <n v="5"/>
    <n v="3.9"/>
    <n v="1.9"/>
    <n v="1.7"/>
    <n v="-4.4000000000000004"/>
    <m/>
    <n v="-1.1000000000000001"/>
    <n v="-0.5"/>
    <n v="-1.9"/>
    <n v="-2.5"/>
    <n v="-9.1"/>
    <n v="-2.9"/>
    <n v="-3.8"/>
    <n v="-3.6"/>
    <n v="-5.8"/>
    <n v="-7.7"/>
    <n v="-9.5"/>
    <n v="-14.4"/>
    <n v="-17.100000000000001"/>
    <n v="-26"/>
    <n v="-35"/>
    <n v="-24.2"/>
    <n v="-31"/>
    <n v="-25.8"/>
    <n v="-22.1"/>
    <n v="-18.100000000000001"/>
    <n v="-26.7"/>
    <n v="-33"/>
    <n v="-31"/>
    <n v="-40"/>
    <n v="-85"/>
    <n v="-165"/>
    <n v="-155"/>
    <n v="-160"/>
    <n v="-80"/>
    <n v="-80"/>
    <n v="-53.3"/>
    <n v="-53.3"/>
    <n v="-82.5"/>
    <n v="-70"/>
    <n v="-46.7"/>
    <n v="-65"/>
    <n v="-65"/>
    <n v="-65"/>
    <n v="-135"/>
    <n v="-67.5"/>
    <n v="-70"/>
    <n v="-70"/>
    <n v="-46.7"/>
    <n v="-46.7"/>
    <n v="-75"/>
    <n v="-75"/>
    <n v="-75"/>
    <n v="-77.5"/>
    <n v="-77.5"/>
    <n v="-80"/>
    <n v="-53.3"/>
    <n v="-53.3"/>
    <n v="-82.5"/>
    <n v="-55"/>
    <n v="-85"/>
    <n v="-175"/>
    <n v="-175"/>
    <n v="-87.5"/>
    <n v="-180"/>
    <n v="-145"/>
    <n v="-180"/>
    <n v="-180"/>
    <m/>
    <m/>
    <m/>
    <m/>
    <m/>
    <m/>
    <m/>
    <m/>
    <m/>
    <m/>
    <m/>
    <m/>
    <m/>
    <m/>
    <m/>
    <m/>
    <m/>
    <m/>
    <m/>
    <m/>
  </r>
  <r>
    <x v="3"/>
    <x v="3"/>
    <x v="0"/>
    <x v="1"/>
    <x v="1"/>
    <x v="3"/>
    <x v="0"/>
    <x v="2"/>
    <x v="2"/>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2"/>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1"/>
    <x v="5"/>
    <m/>
    <m/>
    <m/>
    <m/>
    <n v="6"/>
    <m/>
    <m/>
    <m/>
    <m/>
    <m/>
    <m/>
    <m/>
    <m/>
    <m/>
    <m/>
    <m/>
    <m/>
    <m/>
    <m/>
    <m/>
    <m/>
    <m/>
    <n v="6"/>
    <m/>
    <m/>
    <m/>
    <m/>
    <m/>
    <n v="6"/>
    <m/>
    <m/>
    <m/>
    <m/>
    <m/>
    <m/>
    <m/>
    <m/>
    <m/>
    <m/>
    <m/>
    <m/>
    <m/>
    <m/>
    <m/>
    <m/>
    <m/>
    <m/>
    <m/>
    <m/>
    <n v="6"/>
    <m/>
    <m/>
    <m/>
    <m/>
    <m/>
    <m/>
    <m/>
    <m/>
    <m/>
    <m/>
    <m/>
    <m/>
    <m/>
    <m/>
    <m/>
    <m/>
    <m/>
    <m/>
    <m/>
    <m/>
    <m/>
    <m/>
    <m/>
    <m/>
    <m/>
    <m/>
    <m/>
    <m/>
    <m/>
    <m/>
    <m/>
    <m/>
    <m/>
    <m/>
    <m/>
    <m/>
    <m/>
    <m/>
    <m/>
    <m/>
    <m/>
    <m/>
    <m/>
    <m/>
    <m/>
    <m/>
    <m/>
    <m/>
    <m/>
    <m/>
    <m/>
    <m/>
    <m/>
    <m/>
    <m/>
    <m/>
    <m/>
    <m/>
    <m/>
    <m/>
    <m/>
    <m/>
    <m/>
    <m/>
    <m/>
    <m/>
    <m/>
    <m/>
    <m/>
    <m/>
    <m/>
    <m/>
    <m/>
    <m/>
    <m/>
    <m/>
    <m/>
    <m/>
    <m/>
    <m/>
    <m/>
    <m/>
    <m/>
    <m/>
    <m/>
    <m/>
  </r>
  <r>
    <x v="3"/>
    <x v="3"/>
    <x v="0"/>
    <x v="1"/>
    <x v="1"/>
    <x v="3"/>
    <x v="0"/>
    <x v="2"/>
    <x v="2"/>
    <x v="0"/>
    <x v="1"/>
    <x v="1"/>
    <m/>
    <m/>
    <m/>
    <m/>
    <n v="6"/>
    <m/>
    <m/>
    <m/>
    <m/>
    <m/>
    <m/>
    <m/>
    <m/>
    <m/>
    <m/>
    <m/>
    <m/>
    <m/>
    <m/>
    <m/>
    <m/>
    <m/>
    <n v="6"/>
    <m/>
    <m/>
    <m/>
    <m/>
    <m/>
    <n v="6"/>
    <m/>
    <m/>
    <m/>
    <m/>
    <m/>
    <m/>
    <m/>
    <m/>
    <m/>
    <m/>
    <m/>
    <m/>
    <m/>
    <m/>
    <m/>
    <m/>
    <m/>
    <m/>
    <m/>
    <m/>
    <n v="6"/>
    <m/>
    <m/>
    <m/>
    <m/>
    <m/>
    <m/>
    <m/>
    <m/>
    <m/>
    <m/>
    <m/>
    <m/>
    <m/>
    <m/>
    <m/>
    <m/>
    <m/>
    <m/>
    <m/>
    <m/>
    <m/>
    <m/>
    <m/>
    <m/>
    <m/>
    <m/>
    <m/>
    <m/>
    <m/>
    <m/>
    <m/>
    <m/>
    <m/>
    <m/>
    <m/>
    <m/>
    <m/>
    <m/>
    <m/>
    <m/>
    <m/>
    <m/>
    <m/>
    <m/>
    <m/>
    <m/>
    <m/>
    <m/>
    <m/>
    <m/>
    <m/>
    <m/>
    <m/>
    <m/>
    <m/>
    <m/>
    <m/>
    <m/>
    <m/>
    <m/>
    <m/>
    <m/>
    <m/>
    <m/>
    <m/>
    <m/>
    <m/>
    <m/>
    <m/>
    <m/>
    <m/>
    <m/>
    <m/>
    <m/>
    <m/>
    <m/>
    <m/>
    <m/>
    <m/>
    <m/>
    <m/>
    <m/>
    <m/>
    <m/>
    <m/>
    <m/>
  </r>
  <r>
    <x v="3"/>
    <x v="3"/>
    <x v="0"/>
    <x v="1"/>
    <x v="1"/>
    <x v="3"/>
    <x v="0"/>
    <x v="2"/>
    <x v="2"/>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1"/>
    <x v="3"/>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n v="4"/>
    <m/>
    <m/>
    <m/>
    <m/>
    <m/>
    <m/>
    <m/>
    <m/>
    <m/>
    <m/>
    <m/>
    <m/>
    <m/>
    <m/>
    <m/>
    <m/>
  </r>
  <r>
    <x v="3"/>
    <x v="3"/>
    <x v="0"/>
    <x v="1"/>
    <x v="1"/>
    <x v="3"/>
    <x v="0"/>
    <x v="2"/>
    <x v="2"/>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2"/>
    <x v="1"/>
    <m/>
    <m/>
    <m/>
    <m/>
    <n v="6"/>
    <m/>
    <m/>
    <m/>
    <m/>
    <m/>
    <m/>
    <m/>
    <m/>
    <m/>
    <m/>
    <m/>
    <m/>
    <m/>
    <m/>
    <m/>
    <m/>
    <m/>
    <n v="6"/>
    <m/>
    <m/>
    <m/>
    <m/>
    <m/>
    <n v="6"/>
    <m/>
    <m/>
    <m/>
    <m/>
    <m/>
    <m/>
    <m/>
    <m/>
    <m/>
    <m/>
    <m/>
    <m/>
    <m/>
    <m/>
    <m/>
    <m/>
    <m/>
    <m/>
    <m/>
    <m/>
    <n v="6"/>
    <m/>
    <m/>
    <m/>
    <m/>
    <m/>
    <m/>
    <m/>
    <m/>
    <m/>
    <m/>
    <m/>
    <m/>
    <m/>
    <m/>
    <m/>
    <m/>
    <m/>
    <m/>
    <m/>
    <m/>
    <m/>
    <m/>
    <m/>
    <m/>
    <m/>
    <m/>
    <m/>
    <m/>
    <m/>
    <m/>
    <m/>
    <m/>
    <m/>
    <m/>
    <m/>
    <m/>
    <m/>
    <m/>
    <m/>
    <m/>
    <m/>
    <m/>
    <m/>
    <m/>
    <m/>
    <m/>
    <m/>
    <m/>
    <m/>
    <m/>
    <m/>
    <m/>
    <m/>
    <m/>
    <m/>
    <m/>
    <m/>
    <m/>
    <m/>
    <m/>
    <m/>
    <m/>
    <m/>
    <m/>
    <m/>
    <m/>
    <m/>
    <m/>
    <m/>
    <m/>
    <m/>
    <m/>
    <m/>
    <m/>
    <m/>
    <m/>
    <m/>
    <m/>
    <m/>
    <m/>
    <m/>
    <m/>
    <m/>
    <m/>
    <m/>
    <m/>
  </r>
  <r>
    <x v="3"/>
    <x v="3"/>
    <x v="0"/>
    <x v="1"/>
    <x v="1"/>
    <x v="3"/>
    <x v="0"/>
    <x v="2"/>
    <x v="2"/>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2"/>
    <x v="3"/>
    <m/>
    <n v="4"/>
    <n v="4"/>
    <n v="4"/>
    <n v="4"/>
    <m/>
    <n v="4"/>
    <n v="4"/>
    <m/>
    <m/>
    <m/>
    <m/>
    <m/>
    <m/>
    <m/>
    <m/>
    <m/>
    <m/>
    <m/>
    <m/>
    <m/>
    <n v="4"/>
    <m/>
    <m/>
    <m/>
    <m/>
    <m/>
    <m/>
    <m/>
    <m/>
    <m/>
    <m/>
    <m/>
    <n v="4"/>
    <n v="4"/>
    <n v="4"/>
    <n v="4"/>
    <n v="4"/>
    <n v="4"/>
    <n v="4"/>
    <n v="4"/>
    <n v="4"/>
    <n v="4"/>
    <n v="4"/>
    <n v="4"/>
    <n v="4"/>
    <n v="4"/>
    <n v="4"/>
    <n v="4"/>
    <m/>
    <n v="4"/>
    <m/>
    <m/>
    <m/>
    <m/>
    <n v="4"/>
    <n v="4"/>
    <n v="4"/>
    <n v="4"/>
    <n v="4"/>
    <n v="4"/>
    <n v="4"/>
    <n v="4"/>
    <n v="4"/>
    <n v="4"/>
    <n v="4"/>
    <m/>
    <m/>
    <n v="4"/>
    <n v="4"/>
    <n v="4"/>
    <m/>
    <m/>
    <n v="4"/>
    <n v="4"/>
    <m/>
    <m/>
    <m/>
    <m/>
    <m/>
    <m/>
    <m/>
    <m/>
    <m/>
    <m/>
    <m/>
    <m/>
    <m/>
    <m/>
    <m/>
    <m/>
    <m/>
    <m/>
    <m/>
    <m/>
    <m/>
    <m/>
    <m/>
    <m/>
    <m/>
    <m/>
    <m/>
    <m/>
    <m/>
    <m/>
    <m/>
    <m/>
    <m/>
    <m/>
    <m/>
    <m/>
    <m/>
    <m/>
    <m/>
    <m/>
    <m/>
    <m/>
    <m/>
    <m/>
    <m/>
    <m/>
    <m/>
    <m/>
    <m/>
    <m/>
    <m/>
    <m/>
    <m/>
    <m/>
    <m/>
    <m/>
    <m/>
    <m/>
    <m/>
    <m/>
    <m/>
  </r>
  <r>
    <x v="3"/>
    <x v="3"/>
    <x v="0"/>
    <x v="1"/>
    <x v="1"/>
    <x v="3"/>
    <x v="0"/>
    <x v="2"/>
    <x v="2"/>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1"/>
    <n v="0"/>
    <n v="0"/>
    <n v="0"/>
    <n v="0"/>
    <n v="6"/>
    <n v="0"/>
    <n v="0"/>
    <n v="0"/>
    <n v="0"/>
    <n v="0"/>
    <n v="0"/>
    <n v="0"/>
    <n v="0"/>
    <n v="0"/>
    <n v="0"/>
    <n v="0"/>
    <n v="0"/>
    <n v="0"/>
    <n v="0"/>
    <n v="0"/>
    <n v="0"/>
    <n v="0"/>
    <n v="6"/>
    <n v="0"/>
    <n v="0"/>
    <n v="0"/>
    <n v="0"/>
    <n v="0"/>
    <n v="6"/>
    <m/>
    <m/>
    <m/>
    <m/>
    <m/>
    <m/>
    <m/>
    <m/>
    <m/>
    <m/>
    <m/>
    <m/>
    <m/>
    <m/>
    <m/>
    <m/>
    <m/>
    <m/>
    <m/>
    <m/>
    <n v="6"/>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2"/>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2"/>
    <x v="0"/>
    <x v="3"/>
    <x v="3"/>
    <n v="4"/>
    <n v="4"/>
    <n v="4"/>
    <n v="4"/>
    <n v="4"/>
    <n v="4"/>
    <n v="4"/>
    <n v="4"/>
    <n v="4"/>
    <n v="4"/>
    <n v="4"/>
    <n v="0"/>
    <n v="4"/>
    <n v="4"/>
    <n v="4"/>
    <n v="4"/>
    <n v="4"/>
    <n v="4"/>
    <n v="4"/>
    <n v="4"/>
    <n v="4"/>
    <n v="4"/>
    <n v="4"/>
    <n v="4"/>
    <n v="0"/>
    <n v="4"/>
    <n v="4"/>
    <n v="4"/>
    <n v="4"/>
    <n v="4"/>
    <n v="4"/>
    <n v="4"/>
    <n v="4"/>
    <n v="4"/>
    <n v="4"/>
    <n v="4"/>
    <n v="4"/>
    <n v="4"/>
    <n v="4"/>
    <n v="4"/>
    <n v="4"/>
    <n v="4"/>
    <n v="4"/>
    <n v="4"/>
    <n v="4"/>
    <n v="4"/>
    <n v="4"/>
    <n v="4"/>
    <n v="4"/>
    <n v="0"/>
    <n v="4"/>
    <n v="4"/>
    <n v="4"/>
    <n v="4"/>
    <n v="4"/>
    <n v="4"/>
    <n v="4"/>
    <n v="4"/>
    <n v="4"/>
    <n v="4"/>
    <n v="4"/>
    <n v="4"/>
    <n v="4"/>
    <n v="4"/>
    <n v="4"/>
    <n v="4"/>
    <n v="0"/>
    <n v="4"/>
    <n v="4"/>
    <n v="4"/>
    <n v="4"/>
    <n v="0"/>
    <n v="4"/>
    <n v="4"/>
    <n v="4"/>
    <n v="0"/>
    <n v="4"/>
    <n v="4"/>
    <n v="4"/>
    <n v="4"/>
    <n v="0"/>
    <n v="4"/>
    <n v="4"/>
    <n v="4"/>
    <n v="4"/>
    <n v="4"/>
    <n v="4"/>
    <n v="4"/>
    <n v="4"/>
    <n v="4"/>
    <n v="4"/>
    <n v="4"/>
    <n v="4"/>
    <n v="4"/>
    <n v="4"/>
    <n v="4"/>
    <n v="4"/>
    <n v="4"/>
    <n v="4"/>
    <n v="4"/>
    <n v="4"/>
    <n v="4"/>
    <n v="4"/>
    <n v="4"/>
    <n v="4"/>
    <n v="4"/>
    <n v="4"/>
    <n v="4"/>
    <n v="4"/>
    <n v="4"/>
    <n v="4"/>
    <n v="4"/>
    <n v="4"/>
    <n v="4"/>
    <n v="4"/>
    <n v="4"/>
    <n v="4"/>
    <n v="4"/>
    <n v="4"/>
    <n v="4"/>
    <m/>
    <m/>
    <m/>
    <m/>
    <m/>
    <m/>
    <m/>
    <m/>
    <m/>
    <m/>
    <m/>
    <m/>
    <m/>
    <m/>
    <m/>
    <m/>
  </r>
  <r>
    <x v="3"/>
    <x v="3"/>
    <x v="0"/>
    <x v="1"/>
    <x v="1"/>
    <x v="3"/>
    <x v="0"/>
    <x v="2"/>
    <x v="2"/>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2"/>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3"/>
    <x v="3"/>
    <x v="0"/>
    <x v="1"/>
    <x v="1"/>
    <x v="3"/>
    <x v="0"/>
    <x v="2"/>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2"/>
    <x v="0"/>
    <x v="4"/>
    <x v="1"/>
    <m/>
    <m/>
    <m/>
    <m/>
    <m/>
    <m/>
    <m/>
    <m/>
    <m/>
    <m/>
    <m/>
    <m/>
    <m/>
    <m/>
    <m/>
    <m/>
    <n v="1"/>
    <m/>
    <m/>
    <m/>
    <m/>
    <m/>
    <m/>
    <m/>
    <m/>
    <m/>
    <n v="1"/>
    <m/>
    <m/>
    <m/>
    <m/>
    <m/>
    <m/>
    <m/>
    <m/>
    <m/>
    <m/>
    <m/>
    <m/>
    <m/>
    <m/>
    <m/>
    <m/>
    <m/>
    <m/>
    <m/>
    <m/>
    <m/>
    <m/>
    <m/>
    <m/>
    <m/>
    <m/>
    <m/>
    <m/>
    <m/>
    <m/>
    <m/>
    <m/>
    <m/>
    <m/>
    <m/>
    <m/>
    <m/>
    <m/>
    <m/>
    <m/>
    <m/>
    <m/>
    <m/>
    <m/>
    <m/>
    <m/>
    <m/>
    <m/>
    <m/>
    <m/>
    <m/>
    <m/>
    <m/>
    <m/>
    <m/>
    <m/>
    <m/>
    <m/>
    <m/>
    <m/>
    <m/>
    <m/>
    <m/>
    <m/>
    <m/>
    <m/>
    <m/>
    <m/>
    <m/>
    <m/>
    <m/>
    <m/>
    <n v="1"/>
    <m/>
    <m/>
    <m/>
    <m/>
    <m/>
    <m/>
    <m/>
    <m/>
    <m/>
    <m/>
    <m/>
    <m/>
    <m/>
    <m/>
    <m/>
    <m/>
    <m/>
    <m/>
    <m/>
    <m/>
    <m/>
    <m/>
    <m/>
    <m/>
    <m/>
    <m/>
    <m/>
    <m/>
    <m/>
    <m/>
    <m/>
    <m/>
    <m/>
    <m/>
    <m/>
    <m/>
  </r>
  <r>
    <x v="3"/>
    <x v="3"/>
    <x v="0"/>
    <x v="1"/>
    <x v="1"/>
    <x v="3"/>
    <x v="0"/>
    <x v="2"/>
    <x v="2"/>
    <x v="0"/>
    <x v="4"/>
    <x v="2"/>
    <n v="1"/>
    <m/>
    <m/>
    <m/>
    <m/>
    <m/>
    <m/>
    <m/>
    <m/>
    <m/>
    <m/>
    <m/>
    <m/>
    <m/>
    <m/>
    <m/>
    <m/>
    <m/>
    <m/>
    <m/>
    <m/>
    <n v="1"/>
    <m/>
    <m/>
    <m/>
    <m/>
    <m/>
    <m/>
    <m/>
    <n v="1"/>
    <m/>
    <m/>
    <m/>
    <m/>
    <m/>
    <m/>
    <m/>
    <m/>
    <m/>
    <m/>
    <m/>
    <m/>
    <m/>
    <m/>
    <m/>
    <m/>
    <m/>
    <m/>
    <m/>
    <m/>
    <m/>
    <m/>
    <m/>
    <m/>
    <m/>
    <m/>
    <m/>
    <m/>
    <m/>
    <m/>
    <m/>
    <m/>
    <m/>
    <m/>
    <m/>
    <m/>
    <m/>
    <m/>
    <m/>
    <m/>
    <m/>
    <m/>
    <m/>
    <m/>
    <m/>
    <m/>
    <m/>
    <m/>
    <m/>
    <m/>
    <m/>
    <m/>
    <m/>
    <m/>
    <m/>
    <m/>
    <m/>
    <m/>
    <m/>
    <m/>
    <m/>
    <m/>
    <m/>
    <m/>
    <m/>
    <m/>
    <m/>
    <m/>
    <m/>
    <m/>
    <m/>
    <m/>
    <m/>
    <m/>
    <m/>
    <m/>
    <m/>
    <m/>
    <m/>
    <m/>
    <m/>
    <m/>
    <m/>
    <m/>
    <m/>
    <m/>
    <m/>
    <m/>
    <m/>
    <m/>
    <m/>
    <m/>
    <m/>
    <m/>
    <m/>
    <m/>
    <m/>
    <m/>
    <m/>
    <m/>
    <m/>
    <m/>
    <m/>
    <m/>
    <m/>
    <m/>
  </r>
  <r>
    <x v="3"/>
    <x v="3"/>
    <x v="0"/>
    <x v="1"/>
    <x v="1"/>
    <x v="3"/>
    <x v="0"/>
    <x v="2"/>
    <x v="2"/>
    <x v="0"/>
    <x v="4"/>
    <x v="3"/>
    <n v="-78"/>
    <n v="-78"/>
    <n v="-78"/>
    <n v="-78"/>
    <n v="-78"/>
    <n v="-78"/>
    <n v="-78"/>
    <n v="-75"/>
    <n v="4"/>
    <n v="4"/>
    <n v="4"/>
    <n v="4"/>
    <n v="4"/>
    <n v="4"/>
    <n v="4"/>
    <n v="4"/>
    <n v="5"/>
    <n v="5"/>
    <n v="5"/>
    <n v="5"/>
    <n v="5"/>
    <n v="-78"/>
    <n v="-78"/>
    <n v="4"/>
    <n v="4"/>
    <n v="4"/>
    <n v="5"/>
    <n v="5"/>
    <n v="4"/>
    <n v="-78"/>
    <n v="-78"/>
    <n v="-78"/>
    <n v="-78"/>
    <n v="-78"/>
    <n v="-78"/>
    <n v="-78"/>
    <n v="-78"/>
    <n v="-78"/>
    <n v="-78"/>
    <n v="-78"/>
    <n v="-78"/>
    <n v="-78"/>
    <n v="-78"/>
    <n v="-78"/>
    <n v="-78"/>
    <n v="-78"/>
    <n v="-78"/>
    <n v="-78"/>
    <n v="-78"/>
    <n v="-78"/>
    <n v="-78"/>
    <n v="-78"/>
    <n v="-78"/>
    <n v="-78"/>
    <n v="-78"/>
    <n v="-78"/>
    <n v="-78"/>
    <n v="-78"/>
    <n v="-78"/>
    <n v="-78"/>
    <n v="-78"/>
    <n v="-78"/>
    <n v="-75"/>
    <n v="-75"/>
    <n v="4"/>
    <n v="4"/>
    <n v="4"/>
    <n v="4"/>
    <n v="4"/>
    <n v="4"/>
    <n v="4"/>
    <n v="4"/>
    <n v="4"/>
    <n v="4"/>
    <n v="4"/>
    <n v="4"/>
    <n v="4"/>
    <n v="4"/>
    <n v="4"/>
    <n v="4"/>
    <n v="4"/>
    <n v="4"/>
    <n v="4"/>
    <n v="4"/>
    <n v="4"/>
    <n v="4"/>
    <n v="4"/>
    <n v="4"/>
    <n v="4"/>
    <n v="4"/>
    <n v="4"/>
    <n v="4"/>
    <n v="4"/>
    <n v="4"/>
    <n v="4"/>
    <n v="4"/>
    <n v="4"/>
    <n v="4"/>
    <n v="4"/>
    <n v="5"/>
    <n v="5"/>
    <n v="5"/>
    <n v="5"/>
    <n v="5"/>
    <n v="5"/>
    <n v="5"/>
    <n v="5"/>
    <n v="5"/>
    <n v="5"/>
    <n v="5"/>
    <n v="5"/>
    <n v="5"/>
    <n v="5"/>
    <n v="5"/>
    <n v="5"/>
    <n v="5"/>
    <n v="5"/>
    <n v="5"/>
    <n v="5"/>
    <n v="5"/>
    <m/>
    <m/>
    <m/>
    <m/>
    <m/>
    <m/>
    <m/>
    <m/>
    <m/>
    <m/>
    <m/>
    <m/>
    <m/>
    <m/>
    <m/>
    <m/>
  </r>
  <r>
    <x v="3"/>
    <x v="3"/>
    <x v="0"/>
    <x v="1"/>
    <x v="1"/>
    <x v="3"/>
    <x v="0"/>
    <x v="2"/>
    <x v="2"/>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2"/>
    <x v="0"/>
    <x v="5"/>
    <x v="1"/>
    <m/>
    <m/>
    <m/>
    <m/>
    <m/>
    <m/>
    <m/>
    <m/>
    <n v="6"/>
    <n v="6"/>
    <m/>
    <m/>
    <m/>
    <m/>
    <m/>
    <m/>
    <m/>
    <m/>
    <m/>
    <m/>
    <m/>
    <m/>
    <m/>
    <n v="6"/>
    <n v="6"/>
    <m/>
    <m/>
    <m/>
    <n v="12"/>
    <m/>
    <m/>
    <m/>
    <m/>
    <m/>
    <m/>
    <m/>
    <m/>
    <m/>
    <m/>
    <m/>
    <m/>
    <m/>
    <m/>
    <m/>
    <m/>
    <m/>
    <m/>
    <m/>
    <m/>
    <m/>
    <m/>
    <m/>
    <m/>
    <m/>
    <m/>
    <m/>
    <m/>
    <m/>
    <m/>
    <m/>
    <m/>
    <m/>
    <m/>
    <m/>
    <m/>
    <n v="6"/>
    <m/>
    <m/>
    <m/>
    <m/>
    <m/>
    <n v="6"/>
    <m/>
    <m/>
    <m/>
    <m/>
    <m/>
    <m/>
    <m/>
    <m/>
    <m/>
    <m/>
    <m/>
    <m/>
    <m/>
    <m/>
    <m/>
    <m/>
    <m/>
    <m/>
    <m/>
    <m/>
    <m/>
    <m/>
    <m/>
    <m/>
    <m/>
    <m/>
    <m/>
    <m/>
    <m/>
    <m/>
    <m/>
    <m/>
    <m/>
    <m/>
    <m/>
    <m/>
    <m/>
    <m/>
    <m/>
    <m/>
    <m/>
    <m/>
    <m/>
    <m/>
    <m/>
    <m/>
    <m/>
    <m/>
    <m/>
    <m/>
    <m/>
    <m/>
    <m/>
    <m/>
    <m/>
    <m/>
    <m/>
    <m/>
    <m/>
    <m/>
    <m/>
    <m/>
    <m/>
    <m/>
  </r>
  <r>
    <x v="3"/>
    <x v="3"/>
    <x v="0"/>
    <x v="1"/>
    <x v="1"/>
    <x v="3"/>
    <x v="0"/>
    <x v="2"/>
    <x v="2"/>
    <x v="0"/>
    <x v="5"/>
    <x v="2"/>
    <m/>
    <m/>
    <m/>
    <m/>
    <m/>
    <m/>
    <m/>
    <m/>
    <m/>
    <m/>
    <m/>
    <m/>
    <n v="1"/>
    <m/>
    <m/>
    <m/>
    <m/>
    <m/>
    <m/>
    <m/>
    <m/>
    <m/>
    <m/>
    <m/>
    <m/>
    <n v="1"/>
    <m/>
    <m/>
    <n v="1"/>
    <m/>
    <m/>
    <m/>
    <m/>
    <m/>
    <m/>
    <m/>
    <m/>
    <m/>
    <m/>
    <m/>
    <m/>
    <m/>
    <m/>
    <m/>
    <m/>
    <m/>
    <m/>
    <m/>
    <m/>
    <m/>
    <m/>
    <m/>
    <m/>
    <m/>
    <m/>
    <m/>
    <m/>
    <m/>
    <m/>
    <m/>
    <m/>
    <m/>
    <m/>
    <m/>
    <m/>
    <m/>
    <m/>
    <m/>
    <m/>
    <m/>
    <m/>
    <m/>
    <m/>
    <m/>
    <m/>
    <m/>
    <m/>
    <m/>
    <m/>
    <m/>
    <m/>
    <n v="1"/>
    <m/>
    <m/>
    <m/>
    <m/>
    <m/>
    <m/>
    <m/>
    <m/>
    <m/>
    <m/>
    <m/>
    <m/>
    <m/>
    <m/>
    <m/>
    <m/>
    <m/>
    <m/>
    <m/>
    <m/>
    <m/>
    <m/>
    <m/>
    <m/>
    <m/>
    <m/>
    <m/>
    <m/>
    <m/>
    <m/>
    <m/>
    <m/>
    <m/>
    <m/>
    <m/>
    <m/>
    <m/>
    <m/>
    <m/>
    <m/>
    <m/>
    <m/>
    <m/>
    <m/>
    <m/>
    <m/>
    <m/>
    <m/>
    <m/>
    <m/>
    <m/>
    <m/>
    <m/>
    <m/>
  </r>
  <r>
    <x v="3"/>
    <x v="3"/>
    <x v="0"/>
    <x v="1"/>
    <x v="1"/>
    <x v="3"/>
    <x v="0"/>
    <x v="2"/>
    <x v="2"/>
    <x v="0"/>
    <x v="5"/>
    <x v="3"/>
    <n v="-77"/>
    <n v="-77"/>
    <n v="-77"/>
    <n v="-77"/>
    <n v="-77"/>
    <n v="-77"/>
    <n v="-77"/>
    <n v="-77"/>
    <n v="-77"/>
    <n v="-77"/>
    <n v="-77"/>
    <n v="-77"/>
    <n v="-78"/>
    <n v="-78"/>
    <n v="-78"/>
    <n v="-78"/>
    <n v="-78"/>
    <n v="-78"/>
    <n v="-78"/>
    <n v="-75"/>
    <n v="4"/>
    <n v="-77"/>
    <n v="-77"/>
    <n v="-77"/>
    <n v="-77"/>
    <n v="-78"/>
    <n v="-78"/>
    <n v="4"/>
    <n v="-78"/>
    <n v="-76"/>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7"/>
    <n v="-78"/>
    <n v="-78"/>
    <n v="-78"/>
    <n v="-78"/>
    <n v="-78"/>
    <n v="-78"/>
    <n v="-78"/>
    <n v="-78"/>
    <n v="-78"/>
    <n v="-78"/>
    <n v="-78"/>
    <n v="-78"/>
    <n v="-78"/>
    <n v="-78"/>
    <n v="-78"/>
    <n v="-78"/>
    <n v="-78"/>
    <n v="-78"/>
    <n v="-78"/>
    <n v="-78"/>
    <n v="-78"/>
    <n v="-78"/>
    <n v="-78"/>
    <n v="-78"/>
    <n v="-78"/>
    <n v="-78"/>
    <n v="-78"/>
    <n v="-78"/>
    <n v="-78"/>
    <n v="-78"/>
    <n v="-78"/>
    <n v="-78"/>
    <n v="-78"/>
    <n v="-75"/>
    <n v="-75"/>
    <n v="4"/>
    <n v="4"/>
    <n v="4"/>
    <n v="4"/>
    <m/>
    <m/>
    <m/>
    <m/>
    <m/>
    <m/>
    <m/>
    <m/>
    <m/>
    <m/>
    <m/>
    <m/>
    <m/>
    <m/>
    <m/>
    <m/>
  </r>
  <r>
    <x v="3"/>
    <x v="3"/>
    <x v="0"/>
    <x v="1"/>
    <x v="1"/>
    <x v="3"/>
    <x v="0"/>
    <x v="2"/>
    <x v="2"/>
    <x v="0"/>
    <x v="5"/>
    <x v="4"/>
    <m/>
    <m/>
    <m/>
    <m/>
    <m/>
    <m/>
    <m/>
    <m/>
    <m/>
    <m/>
    <n v="-385"/>
    <n v="-385"/>
    <m/>
    <m/>
    <m/>
    <m/>
    <m/>
    <m/>
    <m/>
    <m/>
    <m/>
    <m/>
    <m/>
    <m/>
    <n v="-385"/>
    <m/>
    <m/>
    <m/>
    <m/>
    <m/>
    <m/>
    <m/>
    <m/>
    <m/>
    <m/>
    <m/>
    <m/>
    <m/>
    <m/>
    <m/>
    <m/>
    <m/>
    <m/>
    <m/>
    <m/>
    <m/>
    <m/>
    <m/>
    <m/>
    <m/>
    <m/>
    <m/>
    <m/>
    <m/>
    <m/>
    <m/>
    <m/>
    <m/>
    <m/>
    <m/>
    <m/>
    <m/>
    <m/>
    <m/>
    <m/>
    <m/>
    <m/>
    <m/>
    <m/>
    <m/>
    <m/>
    <m/>
    <m/>
    <m/>
    <m/>
    <m/>
    <n v="-385"/>
    <n v="-385"/>
    <n v="-385"/>
    <n v="-385"/>
    <n v="-385"/>
    <m/>
    <m/>
    <m/>
    <m/>
    <m/>
    <m/>
    <m/>
    <m/>
    <m/>
    <m/>
    <m/>
    <m/>
    <m/>
    <m/>
    <m/>
    <m/>
    <m/>
    <m/>
    <m/>
    <m/>
    <m/>
    <m/>
    <m/>
    <m/>
    <m/>
    <m/>
    <m/>
    <m/>
    <m/>
    <m/>
    <m/>
    <m/>
    <m/>
    <m/>
    <m/>
    <m/>
    <m/>
    <m/>
    <m/>
    <m/>
    <m/>
    <m/>
    <m/>
    <m/>
    <m/>
    <m/>
    <m/>
    <m/>
    <m/>
    <m/>
    <m/>
    <m/>
    <m/>
    <m/>
    <m/>
  </r>
  <r>
    <x v="4"/>
    <x v="4"/>
    <x v="0"/>
    <x v="1"/>
    <x v="2"/>
    <x v="4"/>
    <x v="0"/>
    <x v="3"/>
    <x v="2"/>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2"/>
    <x v="0"/>
    <x v="0"/>
    <x v="1"/>
    <m/>
    <m/>
    <m/>
    <n v="91"/>
    <n v="119"/>
    <n v="83"/>
    <n v="80"/>
    <n v="100"/>
    <n v="73"/>
    <n v="99"/>
    <n v="160"/>
    <n v="199"/>
    <n v="126"/>
    <n v="100"/>
    <n v="100"/>
    <m/>
    <m/>
    <m/>
    <m/>
    <m/>
    <m/>
    <m/>
    <n v="293"/>
    <n v="253"/>
    <n v="458"/>
    <n v="326"/>
    <m/>
    <m/>
    <n v="1330"/>
    <m/>
    <m/>
    <m/>
    <m/>
    <m/>
    <m/>
    <m/>
    <m/>
    <m/>
    <m/>
    <m/>
    <m/>
    <m/>
    <n v="26"/>
    <n v="23"/>
    <n v="19"/>
    <n v="23"/>
    <n v="32"/>
    <n v="16"/>
    <n v="14"/>
    <n v="23"/>
    <n v="34"/>
    <n v="27"/>
    <n v="15"/>
    <n v="16"/>
    <n v="25"/>
    <n v="20"/>
    <n v="16"/>
    <n v="18"/>
    <n v="26"/>
    <n v="18"/>
    <n v="24"/>
    <n v="23"/>
    <n v="18"/>
    <n v="17"/>
    <n v="14"/>
    <n v="20"/>
    <n v="16"/>
    <n v="23"/>
    <n v="12"/>
    <n v="24"/>
    <n v="19"/>
    <n v="22"/>
    <n v="22"/>
    <n v="22"/>
    <n v="30"/>
    <n v="65"/>
    <n v="43"/>
    <n v="43"/>
    <n v="65"/>
    <n v="56"/>
    <n v="35"/>
    <n v="25"/>
    <n v="25"/>
    <n v="25"/>
    <n v="26"/>
    <n v="25"/>
    <n v="25"/>
    <n v="25"/>
    <n v="25"/>
    <n v="25"/>
    <n v="25"/>
    <n v="25"/>
    <n v="25"/>
    <n v="25"/>
    <m/>
    <m/>
    <m/>
    <m/>
    <m/>
    <m/>
    <m/>
    <m/>
    <m/>
    <m/>
    <m/>
    <m/>
    <m/>
    <m/>
    <m/>
    <m/>
    <m/>
    <m/>
    <m/>
    <m/>
    <m/>
    <m/>
    <m/>
    <m/>
    <m/>
    <m/>
    <m/>
    <m/>
    <m/>
    <m/>
    <m/>
    <m/>
    <m/>
    <m/>
    <m/>
    <m/>
    <m/>
    <m/>
    <m/>
    <m/>
    <m/>
    <m/>
  </r>
  <r>
    <x v="4"/>
    <x v="4"/>
    <x v="0"/>
    <x v="1"/>
    <x v="2"/>
    <x v="4"/>
    <x v="0"/>
    <x v="3"/>
    <x v="2"/>
    <x v="0"/>
    <x v="0"/>
    <x v="2"/>
    <m/>
    <m/>
    <m/>
    <n v="91"/>
    <n v="119"/>
    <n v="83"/>
    <n v="80"/>
    <n v="100"/>
    <n v="73"/>
    <n v="99"/>
    <n v="160"/>
    <n v="199"/>
    <n v="126"/>
    <n v="100"/>
    <n v="100"/>
    <m/>
    <m/>
    <m/>
    <m/>
    <m/>
    <m/>
    <m/>
    <n v="293"/>
    <n v="253"/>
    <n v="458"/>
    <n v="326"/>
    <m/>
    <m/>
    <n v="1330"/>
    <m/>
    <m/>
    <m/>
    <m/>
    <m/>
    <m/>
    <m/>
    <m/>
    <m/>
    <m/>
    <m/>
    <m/>
    <m/>
    <n v="26"/>
    <n v="23"/>
    <n v="19"/>
    <n v="23"/>
    <n v="32"/>
    <n v="16"/>
    <n v="14"/>
    <n v="23"/>
    <n v="34"/>
    <n v="27"/>
    <n v="15"/>
    <n v="16"/>
    <n v="25"/>
    <n v="20"/>
    <n v="16"/>
    <n v="18"/>
    <n v="26"/>
    <n v="18"/>
    <n v="24"/>
    <n v="23"/>
    <n v="18"/>
    <n v="17"/>
    <n v="14"/>
    <n v="20"/>
    <n v="16"/>
    <n v="23"/>
    <n v="12"/>
    <n v="24"/>
    <n v="19"/>
    <n v="22"/>
    <n v="22"/>
    <n v="22"/>
    <n v="30"/>
    <n v="65"/>
    <n v="43"/>
    <n v="43"/>
    <n v="65"/>
    <n v="56"/>
    <n v="35"/>
    <n v="25"/>
    <n v="25"/>
    <n v="25"/>
    <n v="26"/>
    <n v="25"/>
    <n v="25"/>
    <n v="25"/>
    <n v="25"/>
    <n v="25"/>
    <n v="25"/>
    <n v="25"/>
    <n v="25"/>
    <n v="25"/>
    <m/>
    <m/>
    <m/>
    <m/>
    <m/>
    <m/>
    <m/>
    <m/>
    <m/>
    <m/>
    <m/>
    <m/>
    <m/>
    <m/>
    <m/>
    <m/>
    <m/>
    <m/>
    <m/>
    <m/>
    <m/>
    <m/>
    <m/>
    <m/>
    <m/>
    <m/>
    <m/>
    <m/>
    <m/>
    <m/>
    <m/>
    <m/>
    <m/>
    <m/>
    <m/>
    <m/>
    <m/>
    <m/>
    <m/>
    <m/>
    <m/>
    <m/>
  </r>
  <r>
    <x v="4"/>
    <x v="4"/>
    <x v="0"/>
    <x v="1"/>
    <x v="2"/>
    <x v="4"/>
    <x v="0"/>
    <x v="3"/>
    <x v="2"/>
    <x v="0"/>
    <x v="0"/>
    <x v="3"/>
    <m/>
    <m/>
    <m/>
    <n v="581"/>
    <n v="581"/>
    <n v="581"/>
    <n v="581"/>
    <n v="581"/>
    <n v="581"/>
    <n v="581"/>
    <n v="580"/>
    <n v="579"/>
    <n v="581"/>
    <n v="582"/>
    <n v="583"/>
    <n v="583"/>
    <n v="583"/>
    <m/>
    <m/>
    <m/>
    <m/>
    <m/>
    <n v="581"/>
    <n v="581"/>
    <n v="579"/>
    <n v="583"/>
    <n v="583"/>
    <m/>
    <n v="583"/>
    <m/>
    <m/>
    <m/>
    <m/>
    <m/>
    <m/>
    <m/>
    <m/>
    <m/>
    <m/>
    <m/>
    <m/>
    <m/>
    <n v="580"/>
    <n v="581"/>
    <n v="581"/>
    <n v="581"/>
    <n v="580"/>
    <n v="580"/>
    <n v="580"/>
    <n v="581"/>
    <n v="581"/>
    <n v="581"/>
    <n v="582"/>
    <n v="581"/>
    <n v="581"/>
    <n v="581"/>
    <n v="581"/>
    <n v="581"/>
    <n v="581"/>
    <n v="581"/>
    <n v="581"/>
    <n v="582"/>
    <n v="581"/>
    <n v="581"/>
    <n v="581"/>
    <n v="580"/>
    <n v="581"/>
    <n v="581"/>
    <n v="581"/>
    <n v="580"/>
    <n v="580"/>
    <n v="581"/>
    <n v="581"/>
    <n v="581"/>
    <n v="581"/>
    <n v="581"/>
    <n v="580"/>
    <n v="580"/>
    <n v="580"/>
    <n v="579"/>
    <n v="579"/>
    <n v="580"/>
    <n v="580"/>
    <n v="580"/>
    <n v="581"/>
    <n v="581"/>
    <n v="581"/>
    <n v="582"/>
    <n v="582"/>
    <n v="582"/>
    <n v="583"/>
    <n v="583"/>
    <n v="583"/>
    <n v="583"/>
    <n v="583"/>
    <n v="583"/>
    <n v="583"/>
    <n v="583"/>
    <n v="583"/>
    <n v="583"/>
    <n v="583"/>
    <n v="583"/>
    <n v="583"/>
    <m/>
    <m/>
    <m/>
    <m/>
    <m/>
    <m/>
    <m/>
    <m/>
    <m/>
    <m/>
    <m/>
    <m/>
    <m/>
    <m/>
    <m/>
    <m/>
    <m/>
    <m/>
    <m/>
    <m/>
    <m/>
    <m/>
    <m/>
    <m/>
    <m/>
    <m/>
    <m/>
    <m/>
    <m/>
    <m/>
    <m/>
    <m/>
    <m/>
  </r>
  <r>
    <x v="4"/>
    <x v="4"/>
    <x v="0"/>
    <x v="1"/>
    <x v="2"/>
    <x v="4"/>
    <x v="0"/>
    <x v="3"/>
    <x v="2"/>
    <x v="0"/>
    <x v="0"/>
    <x v="4"/>
    <m/>
    <m/>
    <m/>
    <n v="24.4"/>
    <n v="28.2"/>
    <n v="29.6"/>
    <n v="29.1"/>
    <n v="34.200000000000003"/>
    <n v="29.3"/>
    <n v="14.3"/>
    <n v="12.9"/>
    <n v="23"/>
    <n v="23.2"/>
    <n v="29.1"/>
    <m/>
    <m/>
    <m/>
    <m/>
    <m/>
    <m/>
    <m/>
    <m/>
    <n v="29.6"/>
    <n v="29.3"/>
    <n v="23"/>
    <m/>
    <m/>
    <m/>
    <m/>
    <m/>
    <m/>
    <m/>
    <m/>
    <m/>
    <m/>
    <m/>
    <m/>
    <m/>
    <m/>
    <m/>
    <m/>
    <m/>
    <n v="25.7"/>
    <n v="27.9"/>
    <n v="26.9"/>
    <n v="24.4"/>
    <n v="25.4"/>
    <n v="25.7"/>
    <n v="25.2"/>
    <n v="24.8"/>
    <n v="28.2"/>
    <n v="31.6"/>
    <n v="30.6"/>
    <n v="27.7"/>
    <n v="29.6"/>
    <n v="28.5"/>
    <n v="26.7"/>
    <n v="26.7"/>
    <n v="29.1"/>
    <n v="30.3"/>
    <n v="31.6"/>
    <n v="34.200000000000003"/>
    <n v="32.299999999999997"/>
    <n v="34.200000000000003"/>
    <n v="30.6"/>
    <n v="30.9"/>
    <n v="29.1"/>
    <n v="29.3"/>
    <n v="26.7"/>
    <n v="25.2"/>
    <n v="18"/>
    <n v="16"/>
    <n v="14.3"/>
    <n v="11.8"/>
    <n v="10.7"/>
    <n v="12"/>
    <n v="12.9"/>
    <n v="14.1"/>
    <n v="17.5"/>
    <n v="21.3"/>
    <n v="23"/>
    <n v="23"/>
    <n v="23"/>
    <n v="23"/>
    <n v="23.2"/>
    <n v="23.2"/>
    <n v="23.2"/>
    <n v="23.3"/>
    <n v="23.3"/>
    <n v="29.1"/>
    <n v="38.9"/>
    <n v="58.3"/>
    <n v="116.6"/>
    <m/>
    <m/>
    <m/>
    <m/>
    <m/>
    <m/>
    <m/>
    <m/>
    <m/>
    <m/>
    <m/>
    <m/>
    <m/>
    <m/>
    <m/>
    <m/>
    <m/>
    <m/>
    <m/>
    <m/>
    <m/>
    <m/>
    <m/>
    <m/>
    <m/>
    <m/>
    <m/>
    <m/>
    <m/>
    <m/>
    <m/>
    <m/>
    <m/>
    <m/>
    <m/>
    <m/>
    <m/>
    <m/>
    <m/>
    <m/>
    <m/>
    <m/>
    <m/>
  </r>
  <r>
    <x v="4"/>
    <x v="4"/>
    <x v="0"/>
    <x v="1"/>
    <x v="2"/>
    <x v="4"/>
    <x v="0"/>
    <x v="3"/>
    <x v="2"/>
    <x v="0"/>
    <x v="1"/>
    <x v="5"/>
    <n v="139"/>
    <n v="64"/>
    <n v="129"/>
    <n v="153"/>
    <n v="193"/>
    <n v="103"/>
    <n v="99"/>
    <n v="111"/>
    <n v="83"/>
    <n v="222"/>
    <n v="141"/>
    <n v="-1"/>
    <n v="25"/>
    <m/>
    <m/>
    <m/>
    <m/>
    <m/>
    <m/>
    <m/>
    <m/>
    <n v="332"/>
    <n v="449"/>
    <n v="293"/>
    <n v="362"/>
    <n v="25"/>
    <m/>
    <m/>
    <n v="1129"/>
    <m/>
    <n v="55"/>
    <m/>
    <n v="84"/>
    <n v="6"/>
    <m/>
    <n v="20"/>
    <n v="28"/>
    <n v="10"/>
    <n v="95"/>
    <n v="10"/>
    <m/>
    <n v="24"/>
    <m/>
    <n v="20"/>
    <n v="123"/>
    <n v="10"/>
    <n v="78"/>
    <n v="14"/>
    <n v="19"/>
    <n v="12"/>
    <n v="70"/>
    <n v="20"/>
    <n v="26"/>
    <n v="5"/>
    <n v="52"/>
    <n v="15"/>
    <n v="27"/>
    <n v="10"/>
    <n v="47"/>
    <n v="10"/>
    <n v="30"/>
    <n v="22"/>
    <n v="49"/>
    <m/>
    <n v="57"/>
    <n v="10"/>
    <n v="16"/>
    <m/>
    <n v="28"/>
    <n v="7"/>
    <n v="27"/>
    <n v="10"/>
    <n v="150"/>
    <n v="4"/>
    <n v="80"/>
    <m/>
    <n v="57"/>
    <n v="10"/>
    <m/>
    <n v="-11"/>
    <m/>
    <n v="25"/>
    <m/>
    <m/>
    <m/>
    <m/>
    <m/>
    <m/>
    <m/>
    <m/>
    <m/>
    <m/>
    <m/>
    <m/>
    <m/>
    <m/>
    <m/>
    <m/>
    <m/>
    <m/>
    <m/>
    <m/>
    <m/>
    <m/>
    <m/>
    <m/>
    <m/>
    <m/>
    <m/>
    <m/>
    <m/>
    <m/>
    <m/>
    <m/>
    <m/>
    <m/>
    <m/>
    <m/>
    <m/>
    <m/>
    <m/>
    <m/>
    <m/>
    <m/>
    <m/>
    <m/>
    <m/>
    <m/>
    <m/>
    <m/>
    <m/>
    <m/>
    <m/>
    <m/>
    <m/>
    <m/>
  </r>
  <r>
    <x v="4"/>
    <x v="4"/>
    <x v="0"/>
    <x v="1"/>
    <x v="2"/>
    <x v="4"/>
    <x v="0"/>
    <x v="3"/>
    <x v="2"/>
    <x v="0"/>
    <x v="1"/>
    <x v="1"/>
    <n v="139"/>
    <n v="64"/>
    <n v="129"/>
    <n v="153"/>
    <n v="193"/>
    <n v="103"/>
    <n v="99"/>
    <n v="81"/>
    <n v="73"/>
    <n v="232"/>
    <n v="141"/>
    <n v="29"/>
    <n v="100"/>
    <n v="130"/>
    <n v="130"/>
    <n v="12"/>
    <n v="15"/>
    <n v="78"/>
    <n v="100"/>
    <n v="128"/>
    <n v="101"/>
    <n v="332"/>
    <n v="449"/>
    <n v="253"/>
    <n v="402"/>
    <n v="360"/>
    <n v="105"/>
    <n v="329"/>
    <n v="1464"/>
    <m/>
    <n v="55"/>
    <m/>
    <n v="84"/>
    <n v="6"/>
    <m/>
    <n v="20"/>
    <n v="28"/>
    <n v="10"/>
    <n v="95"/>
    <n v="10"/>
    <m/>
    <n v="24"/>
    <m/>
    <n v="20"/>
    <n v="123"/>
    <n v="10"/>
    <n v="78"/>
    <n v="14"/>
    <n v="19"/>
    <n v="12"/>
    <n v="70"/>
    <n v="20"/>
    <n v="26"/>
    <n v="5"/>
    <n v="52"/>
    <n v="15"/>
    <n v="27"/>
    <n v="10"/>
    <n v="47"/>
    <n v="10"/>
    <m/>
    <n v="22"/>
    <n v="49"/>
    <m/>
    <n v="57"/>
    <m/>
    <n v="16"/>
    <m/>
    <n v="28"/>
    <n v="7"/>
    <n v="37"/>
    <n v="10"/>
    <n v="150"/>
    <n v="4"/>
    <n v="80"/>
    <m/>
    <n v="57"/>
    <n v="10"/>
    <m/>
    <n v="19"/>
    <m/>
    <n v="25"/>
    <m/>
    <n v="5"/>
    <n v="50"/>
    <n v="20"/>
    <n v="50"/>
    <n v="10"/>
    <n v="50"/>
    <n v="20"/>
    <n v="50"/>
    <n v="10"/>
    <n v="50"/>
    <n v="20"/>
    <m/>
    <n v="10"/>
    <m/>
    <n v="2"/>
    <n v="3"/>
    <n v="3"/>
    <n v="3"/>
    <n v="3"/>
    <n v="3"/>
    <n v="3"/>
    <n v="22"/>
    <n v="26"/>
    <n v="27"/>
    <n v="26"/>
    <n v="24"/>
    <n v="26"/>
    <n v="24"/>
    <n v="25"/>
    <n v="24"/>
    <n v="26"/>
    <n v="26"/>
    <n v="27"/>
    <n v="28"/>
    <n v="23"/>
    <n v="25"/>
    <n v="25"/>
    <m/>
    <m/>
    <m/>
    <m/>
    <m/>
    <m/>
    <m/>
    <m/>
    <m/>
    <m/>
    <m/>
    <m/>
    <m/>
    <m/>
    <m/>
    <m/>
  </r>
  <r>
    <x v="4"/>
    <x v="4"/>
    <x v="0"/>
    <x v="1"/>
    <x v="2"/>
    <x v="4"/>
    <x v="0"/>
    <x v="3"/>
    <x v="2"/>
    <x v="0"/>
    <x v="1"/>
    <x v="2"/>
    <n v="122"/>
    <n v="155"/>
    <n v="153"/>
    <n v="105"/>
    <n v="157"/>
    <n v="121"/>
    <n v="131"/>
    <n v="161"/>
    <n v="119"/>
    <n v="196"/>
    <n v="182"/>
    <n v="207"/>
    <n v="185"/>
    <n v="152"/>
    <n v="153"/>
    <n v="99"/>
    <n v="134"/>
    <n v="106"/>
    <n v="100"/>
    <n v="128"/>
    <n v="101"/>
    <n v="430"/>
    <n v="383"/>
    <n v="411"/>
    <n v="585"/>
    <n v="490"/>
    <n v="339"/>
    <n v="329"/>
    <n v="1869"/>
    <n v="34"/>
    <n v="31"/>
    <n v="30"/>
    <n v="27"/>
    <n v="26"/>
    <n v="35"/>
    <n v="31"/>
    <n v="27"/>
    <n v="36"/>
    <n v="50"/>
    <n v="35"/>
    <n v="32"/>
    <n v="36"/>
    <n v="37"/>
    <n v="24"/>
    <n v="20"/>
    <n v="24"/>
    <n v="26"/>
    <n v="28"/>
    <n v="35"/>
    <n v="40"/>
    <n v="28"/>
    <n v="30"/>
    <n v="28"/>
    <n v="35"/>
    <n v="28"/>
    <n v="34"/>
    <n v="37"/>
    <n v="29"/>
    <n v="31"/>
    <n v="43"/>
    <n v="27"/>
    <n v="36"/>
    <n v="24"/>
    <n v="31"/>
    <n v="21"/>
    <n v="29"/>
    <n v="30"/>
    <n v="39"/>
    <n v="39"/>
    <n v="40"/>
    <n v="35"/>
    <n v="41"/>
    <n v="41"/>
    <n v="51"/>
    <n v="48"/>
    <n v="24"/>
    <n v="59"/>
    <n v="55"/>
    <n v="48"/>
    <n v="57"/>
    <n v="47"/>
    <n v="39"/>
    <n v="33"/>
    <n v="36"/>
    <n v="36"/>
    <n v="41"/>
    <n v="41"/>
    <n v="36"/>
    <n v="40"/>
    <n v="35"/>
    <n v="53"/>
    <n v="35"/>
    <n v="33"/>
    <n v="32"/>
    <n v="32"/>
    <n v="24"/>
    <n v="18"/>
    <n v="25"/>
    <n v="26"/>
    <n v="24"/>
    <n v="27"/>
    <n v="28"/>
    <n v="29"/>
    <n v="28"/>
    <n v="25"/>
    <n v="26"/>
    <n v="27"/>
    <n v="26"/>
    <n v="24"/>
    <n v="26"/>
    <n v="24"/>
    <n v="25"/>
    <n v="24"/>
    <n v="26"/>
    <n v="26"/>
    <n v="27"/>
    <n v="28"/>
    <n v="23"/>
    <n v="25"/>
    <n v="25"/>
    <m/>
    <m/>
    <m/>
    <m/>
    <m/>
    <m/>
    <m/>
    <m/>
    <m/>
    <m/>
    <m/>
    <m/>
    <m/>
    <m/>
    <m/>
    <m/>
  </r>
  <r>
    <x v="4"/>
    <x v="4"/>
    <x v="0"/>
    <x v="1"/>
    <x v="2"/>
    <x v="4"/>
    <x v="0"/>
    <x v="3"/>
    <x v="2"/>
    <x v="0"/>
    <x v="1"/>
    <x v="3"/>
    <n v="777"/>
    <n v="921"/>
    <n v="735"/>
    <n v="783"/>
    <n v="745"/>
    <n v="741"/>
    <n v="755"/>
    <n v="636"/>
    <n v="648"/>
    <n v="650"/>
    <n v="564"/>
    <n v="580"/>
    <n v="489"/>
    <n v="467"/>
    <n v="457"/>
    <n v="370"/>
    <n v="251"/>
    <n v="223"/>
    <n v="223"/>
    <n v="223"/>
    <n v="207"/>
    <n v="735"/>
    <n v="741"/>
    <n v="648"/>
    <n v="580"/>
    <n v="457"/>
    <n v="223"/>
    <n v="207"/>
    <n v="457"/>
    <n v="820"/>
    <n v="835"/>
    <n v="812"/>
    <n v="777"/>
    <n v="965"/>
    <n v="951"/>
    <n v="947"/>
    <n v="947"/>
    <n v="921"/>
    <n v="866"/>
    <n v="884"/>
    <n v="890"/>
    <n v="735"/>
    <n v="701"/>
    <n v="695"/>
    <n v="742"/>
    <n v="783"/>
    <n v="764"/>
    <n v="812"/>
    <n v="807"/>
    <n v="771"/>
    <n v="745"/>
    <n v="794"/>
    <n v="777"/>
    <n v="774"/>
    <n v="741"/>
    <n v="760"/>
    <n v="748"/>
    <n v="743"/>
    <n v="755"/>
    <n v="725"/>
    <n v="680"/>
    <n v="685"/>
    <n v="630"/>
    <n v="636"/>
    <n v="655"/>
    <n v="657"/>
    <n v="659"/>
    <n v="648"/>
    <n v="611"/>
    <n v="587"/>
    <n v="594"/>
    <n v="563"/>
    <n v="650"/>
    <n v="606"/>
    <n v="573"/>
    <n v="600"/>
    <n v="564"/>
    <n v="548"/>
    <n v="681"/>
    <n v="640"/>
    <n v="580"/>
    <n v="560"/>
    <n v="527"/>
    <n v="496"/>
    <n v="510"/>
    <n v="489"/>
    <n v="498"/>
    <n v="472"/>
    <n v="482"/>
    <n v="467"/>
    <n v="464"/>
    <n v="439"/>
    <n v="469"/>
    <n v="457"/>
    <n v="425"/>
    <n v="411"/>
    <n v="393"/>
    <n v="370"/>
    <n v="347"/>
    <n v="326"/>
    <n v="302"/>
    <n v="277"/>
    <n v="251"/>
    <n v="226"/>
    <n v="223"/>
    <n v="223"/>
    <n v="223"/>
    <n v="223"/>
    <n v="223"/>
    <n v="223"/>
    <n v="223"/>
    <n v="223"/>
    <n v="223"/>
    <n v="223"/>
    <n v="223"/>
    <n v="223"/>
    <n v="223"/>
    <n v="223"/>
    <n v="223"/>
    <n v="207"/>
    <m/>
    <m/>
    <m/>
    <m/>
    <m/>
    <m/>
    <m/>
    <m/>
    <m/>
    <m/>
    <m/>
    <m/>
    <m/>
    <m/>
    <m/>
    <m/>
  </r>
  <r>
    <x v="4"/>
    <x v="4"/>
    <x v="0"/>
    <x v="1"/>
    <x v="2"/>
    <x v="4"/>
    <x v="0"/>
    <x v="3"/>
    <x v="2"/>
    <x v="0"/>
    <x v="1"/>
    <x v="4"/>
    <n v="25.1"/>
    <n v="24.2"/>
    <n v="28.1"/>
    <n v="24.9"/>
    <n v="24"/>
    <n v="21.3"/>
    <n v="23.4"/>
    <n v="20.100000000000001"/>
    <n v="16.5"/>
    <n v="13.7"/>
    <n v="11.5"/>
    <n v="15.7"/>
    <n v="11.9"/>
    <n v="12.6"/>
    <n v="18.3"/>
    <n v="13.8"/>
    <n v="9.5"/>
    <n v="8.9"/>
    <n v="8.6999999999999993"/>
    <n v="11"/>
    <m/>
    <n v="28.1"/>
    <n v="21.3"/>
    <n v="16.5"/>
    <n v="15.7"/>
    <n v="18.3"/>
    <n v="8.9"/>
    <m/>
    <n v="18.3"/>
    <n v="27.5"/>
    <n v="28"/>
    <n v="27.8"/>
    <n v="25.1"/>
    <n v="27"/>
    <n v="26.6"/>
    <n v="26.3"/>
    <n v="25.1"/>
    <n v="24.2"/>
    <n v="26.4"/>
    <n v="29.7"/>
    <n v="31.6"/>
    <n v="28.1"/>
    <n v="28.7"/>
    <n v="26.1"/>
    <n v="24.2"/>
    <n v="24.9"/>
    <n v="23.7"/>
    <n v="25.2"/>
    <n v="25.1"/>
    <n v="25.9"/>
    <n v="24"/>
    <n v="24.5"/>
    <n v="23.8"/>
    <n v="24.3"/>
    <n v="21.3"/>
    <n v="22.8"/>
    <n v="22.5"/>
    <n v="23.1"/>
    <n v="23.4"/>
    <n v="26.1"/>
    <n v="24.1"/>
    <n v="25.4"/>
    <n v="21"/>
    <n v="20.100000000000001"/>
    <n v="18.5"/>
    <n v="18"/>
    <n v="17"/>
    <n v="16.5"/>
    <n v="14.7"/>
    <n v="13.6"/>
    <n v="14.5"/>
    <n v="12.6"/>
    <n v="13.7"/>
    <n v="12.9"/>
    <n v="11.8"/>
    <n v="11.3"/>
    <n v="11.5"/>
    <n v="12.2"/>
    <n v="16.100000000000001"/>
    <n v="16.8"/>
    <n v="15.7"/>
    <n v="15"/>
    <n v="13.9"/>
    <n v="12.8"/>
    <n v="13.2"/>
    <n v="11.9"/>
    <n v="12.5"/>
    <n v="12"/>
    <n v="12.8"/>
    <n v="12.6"/>
    <n v="14.9"/>
    <n v="15.8"/>
    <n v="17.899999999999999"/>
    <n v="18.3"/>
    <n v="18.2"/>
    <n v="17.100000000000001"/>
    <n v="15.1"/>
    <n v="13.8"/>
    <n v="12.8"/>
    <n v="11.9"/>
    <n v="11.1"/>
    <n v="10.3"/>
    <n v="9.5"/>
    <n v="8.8000000000000007"/>
    <n v="8.6"/>
    <n v="8.8000000000000007"/>
    <n v="8.9"/>
    <n v="9.1"/>
    <n v="8.9"/>
    <n v="8.9"/>
    <n v="8.6999999999999993"/>
    <n v="8.5"/>
    <n v="8.6"/>
    <n v="8.6"/>
    <n v="8.6999999999999993"/>
    <n v="11"/>
    <n v="15.3"/>
    <n v="22.3"/>
    <n v="44.6"/>
    <m/>
    <m/>
    <m/>
    <m/>
    <m/>
    <m/>
    <m/>
    <m/>
    <m/>
    <m/>
    <m/>
    <m/>
    <m/>
    <m/>
    <m/>
    <m/>
    <m/>
  </r>
  <r>
    <x v="4"/>
    <x v="4"/>
    <x v="0"/>
    <x v="1"/>
    <x v="2"/>
    <x v="4"/>
    <x v="0"/>
    <x v="3"/>
    <x v="2"/>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2"/>
    <x v="0"/>
    <x v="2"/>
    <x v="1"/>
    <n v="139"/>
    <n v="64"/>
    <n v="129"/>
    <n v="153"/>
    <n v="193"/>
    <n v="103"/>
    <n v="99"/>
    <n v="81"/>
    <n v="73"/>
    <n v="232"/>
    <n v="84"/>
    <n v="77"/>
    <n v="126"/>
    <n v="99"/>
    <n v="99"/>
    <m/>
    <m/>
    <m/>
    <m/>
    <m/>
    <m/>
    <n v="332"/>
    <n v="449"/>
    <n v="253"/>
    <n v="393"/>
    <n v="324"/>
    <m/>
    <m/>
    <n v="1419"/>
    <m/>
    <n v="55"/>
    <m/>
    <n v="84"/>
    <n v="6"/>
    <m/>
    <n v="20"/>
    <n v="28"/>
    <n v="10"/>
    <n v="95"/>
    <n v="10"/>
    <m/>
    <n v="24"/>
    <m/>
    <n v="20"/>
    <n v="123"/>
    <n v="10"/>
    <n v="78"/>
    <n v="14"/>
    <n v="19"/>
    <n v="12"/>
    <n v="70"/>
    <n v="20"/>
    <n v="26"/>
    <n v="5"/>
    <n v="52"/>
    <n v="15"/>
    <n v="27"/>
    <n v="10"/>
    <n v="47"/>
    <n v="10"/>
    <m/>
    <n v="22"/>
    <n v="49"/>
    <m/>
    <n v="57"/>
    <m/>
    <n v="16"/>
    <m/>
    <n v="28"/>
    <n v="7"/>
    <n v="37"/>
    <n v="10"/>
    <n v="150"/>
    <n v="4"/>
    <n v="80"/>
    <m/>
    <m/>
    <n v="20"/>
    <m/>
    <n v="7"/>
    <n v="50"/>
    <n v="25"/>
    <n v="25"/>
    <n v="25"/>
    <n v="26"/>
    <n v="25"/>
    <n v="24"/>
    <n v="25"/>
    <n v="25"/>
    <n v="25"/>
    <n v="24"/>
    <n v="25"/>
    <n v="25"/>
    <n v="25"/>
    <m/>
    <m/>
    <m/>
    <m/>
    <m/>
    <m/>
    <m/>
    <m/>
    <m/>
    <m/>
    <m/>
    <m/>
    <m/>
    <m/>
    <m/>
    <m/>
    <m/>
    <m/>
    <m/>
    <m/>
    <m/>
    <m/>
    <m/>
    <m/>
    <m/>
    <m/>
    <m/>
    <m/>
    <m/>
    <m/>
    <m/>
    <m/>
    <m/>
    <m/>
    <m/>
    <m/>
    <m/>
    <m/>
    <m/>
    <m/>
    <m/>
    <m/>
  </r>
  <r>
    <x v="4"/>
    <x v="4"/>
    <x v="0"/>
    <x v="1"/>
    <x v="2"/>
    <x v="4"/>
    <x v="0"/>
    <x v="3"/>
    <x v="2"/>
    <x v="0"/>
    <x v="2"/>
    <x v="2"/>
    <n v="122"/>
    <n v="155"/>
    <n v="153"/>
    <n v="105"/>
    <n v="157"/>
    <n v="121"/>
    <n v="131"/>
    <n v="161"/>
    <n v="119"/>
    <n v="196"/>
    <n v="345"/>
    <n v="419"/>
    <n v="289"/>
    <n v="256"/>
    <n v="344"/>
    <n v="100"/>
    <n v="125"/>
    <n v="61"/>
    <m/>
    <m/>
    <m/>
    <n v="430"/>
    <n v="383"/>
    <n v="411"/>
    <n v="960"/>
    <n v="889"/>
    <n v="286"/>
    <m/>
    <n v="2643"/>
    <n v="34"/>
    <n v="31"/>
    <n v="30"/>
    <n v="27"/>
    <n v="26"/>
    <n v="35"/>
    <n v="31"/>
    <n v="27"/>
    <n v="36"/>
    <n v="50"/>
    <n v="35"/>
    <n v="32"/>
    <n v="36"/>
    <n v="37"/>
    <n v="24"/>
    <n v="20"/>
    <n v="24"/>
    <n v="26"/>
    <n v="28"/>
    <n v="35"/>
    <n v="40"/>
    <n v="28"/>
    <n v="30"/>
    <n v="28"/>
    <n v="35"/>
    <n v="28"/>
    <n v="34"/>
    <n v="37"/>
    <n v="29"/>
    <n v="31"/>
    <n v="43"/>
    <n v="27"/>
    <n v="36"/>
    <n v="24"/>
    <n v="31"/>
    <n v="21"/>
    <n v="29"/>
    <n v="30"/>
    <n v="39"/>
    <n v="39"/>
    <n v="40"/>
    <n v="35"/>
    <n v="41"/>
    <n v="41"/>
    <n v="51"/>
    <n v="48"/>
    <n v="24"/>
    <n v="222"/>
    <n v="142"/>
    <n v="73"/>
    <n v="134"/>
    <n v="70"/>
    <n v="60"/>
    <n v="46"/>
    <n v="75"/>
    <n v="56"/>
    <n v="52"/>
    <n v="51"/>
    <n v="65"/>
    <n v="61"/>
    <n v="79"/>
    <n v="109"/>
    <n v="86"/>
    <n v="71"/>
    <n v="78"/>
    <n v="25"/>
    <n v="25"/>
    <n v="25"/>
    <n v="25"/>
    <n v="25"/>
    <n v="25"/>
    <n v="25"/>
    <n v="25"/>
    <n v="25"/>
    <n v="25"/>
    <n v="36"/>
    <m/>
    <m/>
    <m/>
    <m/>
    <m/>
    <m/>
    <m/>
    <m/>
    <m/>
    <m/>
    <m/>
    <m/>
    <m/>
    <m/>
    <m/>
    <m/>
    <m/>
    <m/>
    <m/>
    <m/>
    <m/>
    <m/>
    <m/>
    <m/>
    <m/>
    <m/>
    <m/>
    <m/>
    <m/>
    <m/>
    <m/>
  </r>
  <r>
    <x v="4"/>
    <x v="4"/>
    <x v="0"/>
    <x v="1"/>
    <x v="2"/>
    <x v="4"/>
    <x v="0"/>
    <x v="3"/>
    <x v="2"/>
    <x v="0"/>
    <x v="2"/>
    <x v="3"/>
    <m/>
    <n v="945"/>
    <n v="709"/>
    <n v="781"/>
    <n v="744"/>
    <m/>
    <n v="764"/>
    <n v="659"/>
    <n v="634"/>
    <m/>
    <n v="378"/>
    <n v="36"/>
    <n v="-127"/>
    <n v="-283"/>
    <n v="-527"/>
    <n v="186"/>
    <n v="61"/>
    <m/>
    <m/>
    <m/>
    <m/>
    <n v="709"/>
    <m/>
    <n v="634"/>
    <n v="36"/>
    <n v="-527"/>
    <m/>
    <m/>
    <n v="-527"/>
    <m/>
    <m/>
    <m/>
    <m/>
    <n v="963"/>
    <n v="949"/>
    <n v="945"/>
    <n v="962"/>
    <n v="945"/>
    <n v="864"/>
    <n v="882"/>
    <n v="888"/>
    <n v="709"/>
    <n v="699"/>
    <n v="693"/>
    <n v="740"/>
    <n v="781"/>
    <n v="762"/>
    <n v="810"/>
    <n v="805"/>
    <n v="769"/>
    <n v="744"/>
    <m/>
    <m/>
    <m/>
    <m/>
    <n v="761"/>
    <n v="749"/>
    <n v="744"/>
    <n v="764"/>
    <n v="726"/>
    <n v="681"/>
    <n v="686"/>
    <n v="661"/>
    <n v="659"/>
    <n v="656"/>
    <n v="658"/>
    <n v="662"/>
    <n v="634"/>
    <n v="611"/>
    <n v="587"/>
    <n v="594"/>
    <n v="604"/>
    <m/>
    <n v="606"/>
    <n v="573"/>
    <n v="600"/>
    <n v="378"/>
    <n v="256"/>
    <n v="183"/>
    <n v="56"/>
    <n v="36"/>
    <n v="1"/>
    <n v="-20"/>
    <n v="-70"/>
    <n v="-100"/>
    <n v="-127"/>
    <n v="-153"/>
    <n v="-193"/>
    <n v="-229"/>
    <n v="-283"/>
    <n v="-367"/>
    <n v="-428"/>
    <n v="-474"/>
    <n v="-527"/>
    <n v="261"/>
    <n v="236"/>
    <n v="211"/>
    <n v="186"/>
    <n v="161"/>
    <n v="136"/>
    <n v="111"/>
    <n v="86"/>
    <n v="61"/>
    <n v="36"/>
    <m/>
    <m/>
    <m/>
    <m/>
    <m/>
    <m/>
    <m/>
    <m/>
    <m/>
    <m/>
    <m/>
    <m/>
    <m/>
    <m/>
    <m/>
    <m/>
    <m/>
    <m/>
    <m/>
    <m/>
    <m/>
    <m/>
    <m/>
    <m/>
    <m/>
    <m/>
    <m/>
    <m/>
    <m/>
    <m/>
    <m/>
    <m/>
  </r>
  <r>
    <x v="4"/>
    <x v="4"/>
    <x v="0"/>
    <x v="1"/>
    <x v="2"/>
    <x v="4"/>
    <x v="0"/>
    <x v="3"/>
    <x v="2"/>
    <x v="0"/>
    <x v="2"/>
    <x v="4"/>
    <m/>
    <n v="24.9"/>
    <n v="27.1"/>
    <n v="24.9"/>
    <n v="24"/>
    <m/>
    <n v="23.7"/>
    <n v="20.9"/>
    <n v="16.2"/>
    <m/>
    <n v="3.9"/>
    <n v="0.6"/>
    <n v="-1.7"/>
    <n v="-3.8"/>
    <n v="-21.1"/>
    <n v="7.4"/>
    <n v="5"/>
    <m/>
    <m/>
    <m/>
    <m/>
    <n v="27.1"/>
    <m/>
    <n v="16.2"/>
    <n v="0.6"/>
    <n v="-21.1"/>
    <m/>
    <m/>
    <n v="-21.1"/>
    <m/>
    <m/>
    <m/>
    <m/>
    <n v="26.9"/>
    <n v="26.5"/>
    <n v="26.3"/>
    <n v="25.4"/>
    <n v="24.9"/>
    <n v="26.3"/>
    <n v="29.6"/>
    <n v="31.5"/>
    <n v="27.1"/>
    <n v="28.6"/>
    <n v="26.1"/>
    <n v="24.2"/>
    <n v="24.9"/>
    <n v="23.7"/>
    <n v="25.2"/>
    <n v="25"/>
    <n v="25.8"/>
    <n v="24"/>
    <m/>
    <m/>
    <m/>
    <m/>
    <n v="22.8"/>
    <n v="22.6"/>
    <n v="23.1"/>
    <n v="23.7"/>
    <n v="26.1"/>
    <n v="24.1"/>
    <n v="25.4"/>
    <n v="22"/>
    <n v="20.9"/>
    <n v="18.5"/>
    <n v="18"/>
    <n v="17.100000000000001"/>
    <n v="16.2"/>
    <n v="14.7"/>
    <n v="13.6"/>
    <n v="14.5"/>
    <n v="7.8"/>
    <m/>
    <n v="6"/>
    <n v="4.8"/>
    <n v="4.7"/>
    <n v="3.9"/>
    <n v="3.3"/>
    <n v="2.4"/>
    <n v="0.9"/>
    <n v="0.6"/>
    <m/>
    <n v="-0.3"/>
    <n v="-1.2"/>
    <n v="-1.6"/>
    <n v="-1.7"/>
    <n v="-1.9"/>
    <n v="-2.4"/>
    <n v="-2.7"/>
    <n v="-3.8"/>
    <n v="-6.4"/>
    <n v="-9.6"/>
    <n v="-13.3"/>
    <n v="-21.1"/>
    <n v="10.4"/>
    <n v="9.4"/>
    <n v="8.4"/>
    <n v="7.4"/>
    <n v="6.4"/>
    <n v="5"/>
    <n v="5"/>
    <n v="5"/>
    <n v="5"/>
    <n v="5"/>
    <m/>
    <m/>
    <m/>
    <m/>
    <m/>
    <m/>
    <m/>
    <m/>
    <m/>
    <m/>
    <m/>
    <m/>
    <m/>
    <m/>
    <m/>
    <m/>
    <m/>
    <m/>
    <m/>
    <m/>
    <m/>
    <m/>
    <m/>
    <m/>
    <m/>
    <m/>
    <m/>
    <m/>
    <m/>
    <m/>
    <m/>
    <m/>
  </r>
  <r>
    <x v="4"/>
    <x v="4"/>
    <x v="0"/>
    <x v="1"/>
    <x v="2"/>
    <x v="4"/>
    <x v="0"/>
    <x v="3"/>
    <x v="2"/>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2"/>
    <x v="0"/>
    <x v="3"/>
    <x v="1"/>
    <n v="139"/>
    <n v="64"/>
    <n v="129"/>
    <n v="153"/>
    <n v="193"/>
    <n v="103"/>
    <n v="99"/>
    <n v="81"/>
    <n v="73"/>
    <n v="232"/>
    <n v="141"/>
    <n v="29"/>
    <n v="25"/>
    <n v="99"/>
    <n v="100"/>
    <n v="0"/>
    <n v="0"/>
    <n v="0"/>
    <n v="0"/>
    <n v="0"/>
    <n v="0"/>
    <n v="332"/>
    <n v="449"/>
    <n v="253"/>
    <n v="402"/>
    <n v="224"/>
    <n v="0"/>
    <n v="0"/>
    <n v="1328"/>
    <m/>
    <n v="55"/>
    <m/>
    <n v="84"/>
    <n v="6"/>
    <m/>
    <n v="20"/>
    <n v="28"/>
    <n v="10"/>
    <n v="95"/>
    <n v="10"/>
    <m/>
    <n v="24"/>
    <m/>
    <n v="20"/>
    <n v="123"/>
    <n v="10"/>
    <n v="78"/>
    <n v="14"/>
    <n v="19"/>
    <n v="12"/>
    <n v="70"/>
    <n v="20"/>
    <n v="26"/>
    <n v="5"/>
    <n v="52"/>
    <n v="15"/>
    <n v="27"/>
    <n v="10"/>
    <n v="47"/>
    <n v="10"/>
    <m/>
    <n v="22"/>
    <n v="49"/>
    <m/>
    <n v="57"/>
    <m/>
    <n v="16"/>
    <m/>
    <n v="28"/>
    <n v="7"/>
    <n v="37"/>
    <n v="10"/>
    <n v="150"/>
    <n v="4"/>
    <n v="80"/>
    <m/>
    <n v="57"/>
    <n v="10"/>
    <m/>
    <n v="19"/>
    <m/>
    <n v="25"/>
    <n v="0"/>
    <n v="0"/>
    <n v="0"/>
    <n v="0"/>
    <n v="24"/>
    <n v="25"/>
    <n v="25"/>
    <n v="25"/>
    <n v="25"/>
    <n v="25"/>
    <n v="25"/>
    <n v="25"/>
    <n v="0"/>
    <n v="0"/>
    <n v="0"/>
    <n v="0"/>
    <n v="0"/>
    <n v="0"/>
    <n v="0"/>
    <n v="0"/>
    <n v="0"/>
    <n v="0"/>
    <n v="0"/>
    <n v="0"/>
    <n v="0"/>
    <n v="0"/>
    <n v="0"/>
    <n v="0"/>
    <n v="0"/>
    <n v="0"/>
    <n v="0"/>
    <n v="0"/>
    <n v="0"/>
    <n v="0"/>
    <n v="0"/>
    <n v="0"/>
    <n v="0"/>
    <n v="0"/>
    <m/>
    <m/>
    <m/>
    <m/>
    <m/>
    <m/>
    <m/>
    <m/>
    <m/>
    <m/>
    <m/>
    <m/>
    <m/>
    <m/>
    <m/>
    <m/>
  </r>
  <r>
    <x v="4"/>
    <x v="4"/>
    <x v="0"/>
    <x v="1"/>
    <x v="2"/>
    <x v="4"/>
    <x v="0"/>
    <x v="3"/>
    <x v="2"/>
    <x v="0"/>
    <x v="3"/>
    <x v="2"/>
    <n v="122"/>
    <n v="155"/>
    <n v="153"/>
    <n v="105"/>
    <n v="157"/>
    <n v="121"/>
    <n v="131"/>
    <n v="161"/>
    <n v="119"/>
    <n v="196"/>
    <n v="182"/>
    <n v="207"/>
    <n v="285"/>
    <n v="271"/>
    <n v="328"/>
    <n v="196"/>
    <n v="252"/>
    <n v="163"/>
    <n v="176"/>
    <n v="200"/>
    <n v="128"/>
    <n v="430"/>
    <n v="383"/>
    <n v="411"/>
    <n v="585"/>
    <n v="884"/>
    <n v="611"/>
    <n v="504"/>
    <n v="2263"/>
    <n v="34"/>
    <n v="31"/>
    <n v="30"/>
    <n v="27"/>
    <n v="26"/>
    <n v="35"/>
    <n v="31"/>
    <n v="27"/>
    <n v="36"/>
    <n v="50"/>
    <n v="35"/>
    <n v="32"/>
    <n v="36"/>
    <n v="37"/>
    <n v="24"/>
    <n v="20"/>
    <n v="24"/>
    <n v="26"/>
    <n v="28"/>
    <n v="35"/>
    <n v="40"/>
    <n v="28"/>
    <n v="30"/>
    <n v="28"/>
    <n v="35"/>
    <n v="28"/>
    <n v="34"/>
    <n v="37"/>
    <n v="29"/>
    <n v="31"/>
    <n v="43"/>
    <n v="27"/>
    <n v="36"/>
    <n v="24"/>
    <n v="31"/>
    <n v="21"/>
    <n v="29"/>
    <n v="30"/>
    <n v="39"/>
    <n v="39"/>
    <n v="40"/>
    <n v="35"/>
    <n v="41"/>
    <n v="41"/>
    <n v="51"/>
    <n v="48"/>
    <n v="24"/>
    <n v="59"/>
    <n v="55"/>
    <n v="48"/>
    <n v="57"/>
    <n v="47"/>
    <n v="39"/>
    <n v="53"/>
    <n v="78"/>
    <n v="56"/>
    <n v="59"/>
    <n v="56"/>
    <n v="70"/>
    <n v="60"/>
    <n v="85"/>
    <n v="97"/>
    <n v="85"/>
    <n v="72"/>
    <n v="74"/>
    <n v="65"/>
    <n v="47"/>
    <n v="41"/>
    <n v="43"/>
    <n v="46"/>
    <n v="44"/>
    <n v="56"/>
    <n v="63"/>
    <n v="43"/>
    <n v="36"/>
    <n v="44"/>
    <n v="45"/>
    <n v="38"/>
    <n v="44"/>
    <n v="50"/>
    <n v="37"/>
    <n v="45"/>
    <n v="62"/>
    <n v="32"/>
    <n v="44"/>
    <n v="27"/>
    <n v="35"/>
    <n v="21"/>
    <n v="33"/>
    <n v="33"/>
    <n v="41"/>
    <m/>
    <m/>
    <m/>
    <m/>
    <m/>
    <m/>
    <m/>
    <m/>
    <m/>
    <m/>
    <m/>
    <m/>
    <m/>
    <m/>
    <m/>
    <m/>
  </r>
  <r>
    <x v="4"/>
    <x v="4"/>
    <x v="0"/>
    <x v="1"/>
    <x v="2"/>
    <x v="4"/>
    <x v="0"/>
    <x v="3"/>
    <x v="2"/>
    <x v="0"/>
    <x v="3"/>
    <x v="3"/>
    <n v="777"/>
    <n v="921"/>
    <n v="735"/>
    <n v="783"/>
    <n v="745"/>
    <n v="741"/>
    <n v="755"/>
    <n v="636"/>
    <n v="648"/>
    <n v="650"/>
    <n v="564"/>
    <n v="580"/>
    <n v="314"/>
    <n v="142"/>
    <n v="-86"/>
    <n v="-282"/>
    <n v="-534"/>
    <n v="-697"/>
    <n v="-873"/>
    <n v="-1073"/>
    <n v="-1201"/>
    <n v="735"/>
    <n v="741"/>
    <n v="648"/>
    <n v="580"/>
    <n v="-86"/>
    <n v="-697"/>
    <n v="-1201"/>
    <n v="-86"/>
    <n v="820"/>
    <n v="835"/>
    <n v="812"/>
    <n v="777"/>
    <n v="965"/>
    <n v="951"/>
    <n v="947"/>
    <n v="962"/>
    <n v="921"/>
    <n v="866"/>
    <n v="884"/>
    <n v="890"/>
    <n v="735"/>
    <n v="701"/>
    <n v="695"/>
    <n v="742"/>
    <n v="783"/>
    <n v="764"/>
    <n v="812"/>
    <n v="807"/>
    <n v="771"/>
    <n v="745"/>
    <n v="794"/>
    <n v="777"/>
    <n v="774"/>
    <n v="741"/>
    <n v="760"/>
    <n v="748"/>
    <n v="743"/>
    <n v="755"/>
    <n v="725"/>
    <n v="680"/>
    <n v="685"/>
    <n v="630"/>
    <n v="636"/>
    <n v="655"/>
    <n v="657"/>
    <n v="659"/>
    <n v="648"/>
    <n v="611"/>
    <n v="587"/>
    <n v="594"/>
    <n v="563"/>
    <n v="650"/>
    <n v="606"/>
    <n v="573"/>
    <n v="600"/>
    <n v="564"/>
    <n v="548"/>
    <n v="681"/>
    <n v="640"/>
    <n v="580"/>
    <n v="560"/>
    <n v="507"/>
    <n v="429"/>
    <n v="373"/>
    <n v="314"/>
    <n v="282"/>
    <n v="237"/>
    <n v="202"/>
    <n v="142"/>
    <n v="70"/>
    <n v="10"/>
    <n v="-37"/>
    <n v="-86"/>
    <n v="-151"/>
    <n v="-198"/>
    <n v="-239"/>
    <n v="-282"/>
    <n v="-328"/>
    <n v="-372"/>
    <n v="-428"/>
    <n v="-491"/>
    <n v="-534"/>
    <n v="-570"/>
    <n v="-614"/>
    <n v="-659"/>
    <n v="-697"/>
    <n v="-741"/>
    <n v="-791"/>
    <n v="-828"/>
    <n v="-873"/>
    <n v="-935"/>
    <n v="-967"/>
    <n v="-1011"/>
    <n v="-1038"/>
    <n v="-1073"/>
    <n v="-1094"/>
    <n v="-1127"/>
    <n v="-1160"/>
    <n v="-1201"/>
    <m/>
    <m/>
    <m/>
    <m/>
    <m/>
    <m/>
    <m/>
    <m/>
    <m/>
    <m/>
    <m/>
    <m/>
    <m/>
    <m/>
    <m/>
    <m/>
  </r>
  <r>
    <x v="4"/>
    <x v="4"/>
    <x v="0"/>
    <x v="1"/>
    <x v="2"/>
    <x v="4"/>
    <x v="0"/>
    <x v="3"/>
    <x v="2"/>
    <x v="0"/>
    <x v="3"/>
    <x v="4"/>
    <n v="25.064516129032256"/>
    <n v="24.236842105263158"/>
    <n v="28.053435114503817"/>
    <n v="24.936305732484072"/>
    <n v="24.032258064516128"/>
    <n v="21.293103448275865"/>
    <n v="23.447204968944099"/>
    <n v="20.126582278481013"/>
    <n v="16.530612244897959"/>
    <n v="13.71308016877637"/>
    <n v="11.463414634146341"/>
    <n v="10.17543859649123"/>
    <n v="4.2663043478260869"/>
    <n v="1.806615776081425"/>
    <n v="-1.7768595041322313"/>
    <n v="-5.5952380952380949"/>
    <n v="-12.89855072463768"/>
    <n v="-14.642857142857142"/>
    <n v="-21.825000000000003"/>
    <n v="-41.9140625"/>
    <n v="0"/>
    <n v="28.053435114503817"/>
    <n v="21.293103448275865"/>
    <n v="16.530612244897959"/>
    <n v="10.17543859649123"/>
    <n v="-1.7768595041322313"/>
    <n v="-14.642857142857142"/>
    <n v="0"/>
    <n v="-1.7768595041322313"/>
    <n v="27.5"/>
    <n v="28.020134228187921"/>
    <n v="27.80821917808219"/>
    <n v="25.064516129032256"/>
    <n v="26.955307262569832"/>
    <n v="26.564245810055866"/>
    <n v="26.305555555555557"/>
    <n v="25.449735449735449"/>
    <n v="24.236842105263158"/>
    <n v="26.402439024390244"/>
    <n v="29.664429530201343"/>
    <n v="31.560283687943262"/>
    <n v="28.053435114503817"/>
    <n v="28.729508196721309"/>
    <n v="26.127819548872182"/>
    <n v="24.248366013071895"/>
    <n v="24.936305732484072"/>
    <n v="23.726708074534159"/>
    <n v="25.217391304347828"/>
    <n v="25.062111801242235"/>
    <n v="25.872483221476511"/>
    <n v="24.032258064516128"/>
    <n v="24.506172839506171"/>
    <n v="23.834355828220858"/>
    <n v="24.339622641509436"/>
    <n v="21.293103448275865"/>
    <n v="22.754491017964074"/>
    <n v="22.53012048192771"/>
    <n v="23.074534161490682"/>
    <n v="23.447204968944099"/>
    <n v="26.079136690647484"/>
    <n v="24.113475177304963"/>
    <n v="25.370370370370374"/>
    <n v="21"/>
    <n v="20.126582278481013"/>
    <n v="18.502824858757062"/>
    <n v="17.95081967213115"/>
    <n v="16.984536082474225"/>
    <n v="16.530612244897959"/>
    <n v="14.6875"/>
    <n v="13.587962962962962"/>
    <n v="14.487804878048781"/>
    <n v="12.623318385650224"/>
    <n v="13.71308016877637"/>
    <n v="12.948717948717949"/>
    <n v="11.790123456790123"/>
    <n v="11.278195488721805"/>
    <n v="11.463414634146341"/>
    <n v="11.229508196721312"/>
    <n v="12.427007299270072"/>
    <n v="11.721611721611723"/>
    <n v="10.17543859649123"/>
    <n v="9.2715231788079464"/>
    <n v="7.9467084639498431"/>
    <n v="7.1262458471760795"/>
    <n v="5.6515151515151523"/>
    <n v="4.2663043478260869"/>
    <n v="3.5516372795969775"/>
    <n v="2.9699248120300754"/>
    <n v="2.4455205811138017"/>
    <n v="1.806615776081425"/>
    <n v="1.0204081632653061"/>
    <n v="0.16722408026755853"/>
    <n v="-0.68518518518518523"/>
    <n v="-1.7768595041322313"/>
    <n v="-3.4162895927601813"/>
    <n v="-4.304347826086957"/>
    <n v="-4.7420634920634921"/>
    <n v="-5.5952380952380949"/>
    <n v="-6.776859504132231"/>
    <n v="-7.6859504132231402"/>
    <n v="-9.2640692640692652"/>
    <n v="-11.91747572815534"/>
    <n v="-12.89855072463768"/>
    <n v="-12.895927601809955"/>
    <n v="-14.345794392523366"/>
    <n v="-15.397196261682243"/>
    <n v="-14.642857142857142"/>
    <n v="-16.393805309734514"/>
    <n v="-17.977272727272727"/>
    <n v="-19.714285714285715"/>
    <n v="-21.825000000000003"/>
    <n v="-29.40251572327044"/>
    <n v="-30.21875"/>
    <n v="-33.926174496644293"/>
    <n v="-31.840490797546011"/>
    <n v="-41.9140625"/>
    <n v="-51.121495327102799"/>
    <n v="-76.148648648648646"/>
    <n v="-141.46341463414635"/>
    <n v="0"/>
    <m/>
    <m/>
    <m/>
    <m/>
    <m/>
    <m/>
    <m/>
    <m/>
    <m/>
    <m/>
    <m/>
    <m/>
    <m/>
    <m/>
    <m/>
    <m/>
  </r>
  <r>
    <x v="4"/>
    <x v="4"/>
    <x v="0"/>
    <x v="1"/>
    <x v="2"/>
    <x v="4"/>
    <x v="0"/>
    <x v="3"/>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4"/>
    <x v="4"/>
    <x v="0"/>
    <x v="1"/>
    <x v="2"/>
    <x v="4"/>
    <x v="0"/>
    <x v="3"/>
    <x v="2"/>
    <x v="0"/>
    <x v="3"/>
    <x v="8"/>
    <m/>
    <m/>
    <m/>
    <m/>
    <m/>
    <m/>
    <m/>
    <m/>
    <m/>
    <m/>
    <m/>
    <m/>
    <m/>
    <m/>
    <m/>
    <m/>
    <m/>
    <m/>
    <m/>
    <m/>
    <m/>
    <m/>
    <m/>
    <m/>
    <m/>
    <m/>
    <m/>
    <m/>
    <m/>
    <m/>
    <m/>
    <m/>
    <m/>
    <m/>
    <m/>
    <m/>
    <m/>
    <n v="10"/>
    <n v="0"/>
    <n v="10"/>
    <m/>
    <m/>
    <m/>
    <m/>
    <m/>
    <m/>
    <n v="78"/>
    <n v="12"/>
    <n v="50"/>
    <n v="20"/>
    <n v="50"/>
    <n v="20"/>
    <n v="45"/>
    <n v="20"/>
    <n v="25"/>
    <n v="20"/>
    <n v="25"/>
    <n v="20"/>
    <n v="25"/>
    <n v="10"/>
    <n v="30"/>
    <n v="26"/>
    <n v="25"/>
    <n v="20"/>
    <n v="25"/>
    <n v="30"/>
    <n v="0"/>
    <n v="0"/>
    <n v="103"/>
    <n v="30"/>
    <n v="50"/>
    <n v="25"/>
    <n v="25"/>
    <n v="15"/>
    <n v="0"/>
    <n v="10"/>
    <n v="0"/>
    <n v="20"/>
    <n v="0"/>
    <n v="7"/>
    <n v="50"/>
    <n v="25"/>
    <n v="0"/>
    <n v="0"/>
    <n v="0"/>
    <n v="0"/>
    <m/>
    <m/>
    <m/>
    <m/>
    <m/>
    <m/>
    <m/>
    <m/>
    <n v="0"/>
    <n v="0"/>
    <n v="0"/>
    <n v="0"/>
    <n v="0"/>
    <n v="0"/>
    <n v="0"/>
    <n v="0"/>
    <n v="0"/>
    <n v="0"/>
    <n v="0"/>
    <n v="0"/>
    <n v="0"/>
    <n v="0"/>
    <n v="0"/>
    <n v="0"/>
    <n v="0"/>
    <n v="0"/>
    <n v="0"/>
    <n v="0"/>
    <n v="0"/>
    <n v="0"/>
    <n v="0"/>
    <n v="0"/>
    <n v="0"/>
    <n v="0"/>
    <m/>
    <m/>
    <m/>
    <m/>
    <m/>
    <m/>
    <m/>
    <m/>
    <m/>
    <m/>
    <m/>
    <m/>
    <m/>
    <m/>
    <m/>
    <m/>
  </r>
  <r>
    <x v="4"/>
    <x v="4"/>
    <x v="0"/>
    <x v="1"/>
    <x v="2"/>
    <x v="4"/>
    <x v="0"/>
    <x v="3"/>
    <x v="2"/>
    <x v="0"/>
    <x v="3"/>
    <x v="9"/>
    <m/>
    <m/>
    <m/>
    <m/>
    <m/>
    <m/>
    <m/>
    <m/>
    <m/>
    <m/>
    <m/>
    <m/>
    <m/>
    <m/>
    <m/>
    <m/>
    <m/>
    <m/>
    <m/>
    <m/>
    <m/>
    <m/>
    <m/>
    <m/>
    <m/>
    <m/>
    <m/>
    <m/>
    <m/>
    <m/>
    <m/>
    <m/>
    <m/>
    <m/>
    <m/>
    <m/>
    <m/>
    <m/>
    <m/>
    <m/>
    <m/>
    <m/>
    <m/>
    <m/>
    <m/>
    <m/>
    <m/>
    <m/>
    <m/>
    <m/>
    <m/>
    <m/>
    <m/>
    <m/>
    <m/>
    <m/>
    <m/>
    <m/>
    <m/>
    <m/>
    <m/>
    <m/>
    <m/>
    <m/>
    <m/>
    <m/>
    <m/>
    <m/>
    <m/>
    <m/>
    <m/>
    <m/>
    <m/>
    <m/>
    <m/>
    <m/>
    <m/>
    <m/>
    <m/>
    <n v="118"/>
    <n v="62"/>
    <n v="53"/>
    <n v="53"/>
    <n v="78"/>
    <n v="56"/>
    <n v="59"/>
    <n v="56"/>
    <n v="70"/>
    <n v="60"/>
    <n v="85"/>
    <n v="97"/>
    <n v="85"/>
    <n v="72"/>
    <n v="74"/>
    <n v="65"/>
    <n v="47"/>
    <n v="41"/>
    <n v="43"/>
    <n v="46"/>
    <n v="44"/>
    <n v="56"/>
    <n v="63"/>
    <n v="43"/>
    <n v="36"/>
    <n v="44"/>
    <n v="45"/>
    <n v="38"/>
    <n v="44"/>
    <n v="50"/>
    <n v="37"/>
    <n v="45"/>
    <n v="62"/>
    <n v="32"/>
    <n v="44"/>
    <n v="27"/>
    <n v="35"/>
    <n v="21"/>
    <n v="33"/>
    <n v="33"/>
    <n v="41"/>
    <n v="37"/>
    <n v="52"/>
    <n v="57"/>
    <n v="61"/>
    <n v="67"/>
    <n v="84"/>
    <n v="89"/>
    <n v="93.6"/>
    <n v="144"/>
    <n v="124"/>
    <n v="115"/>
    <n v="107"/>
    <n v="54"/>
    <m/>
    <m/>
    <m/>
  </r>
  <r>
    <x v="4"/>
    <x v="4"/>
    <x v="0"/>
    <x v="1"/>
    <x v="2"/>
    <x v="4"/>
    <x v="0"/>
    <x v="3"/>
    <x v="2"/>
    <x v="0"/>
    <x v="3"/>
    <x v="10"/>
    <m/>
    <m/>
    <m/>
    <m/>
    <m/>
    <m/>
    <m/>
    <m/>
    <m/>
    <m/>
    <m/>
    <m/>
    <m/>
    <m/>
    <m/>
    <m/>
    <m/>
    <m/>
    <m/>
    <m/>
    <m/>
    <m/>
    <m/>
    <m/>
    <m/>
    <m/>
    <m/>
    <m/>
    <m/>
    <m/>
    <m/>
    <m/>
    <m/>
    <m/>
    <m/>
    <m/>
    <n v="962"/>
    <m/>
    <m/>
    <m/>
    <m/>
    <m/>
    <m/>
    <m/>
    <m/>
    <m/>
    <m/>
    <m/>
    <m/>
    <m/>
    <m/>
    <m/>
    <m/>
    <m/>
    <m/>
    <m/>
    <m/>
    <m/>
    <m/>
    <m/>
    <m/>
    <m/>
    <m/>
    <m/>
    <m/>
    <m/>
    <m/>
    <m/>
    <m/>
    <m/>
    <m/>
    <m/>
    <m/>
    <m/>
    <m/>
    <m/>
    <m/>
    <m/>
    <m/>
    <m/>
    <m/>
    <m/>
    <m/>
    <m/>
    <m/>
    <m/>
    <m/>
    <m/>
    <m/>
    <m/>
    <m/>
    <m/>
    <m/>
    <m/>
    <m/>
    <m/>
    <m/>
    <m/>
    <m/>
    <m/>
    <m/>
    <m/>
    <m/>
    <m/>
    <m/>
    <m/>
    <m/>
    <m/>
    <m/>
    <m/>
    <m/>
    <m/>
    <m/>
    <m/>
    <m/>
    <m/>
    <m/>
    <m/>
    <m/>
    <m/>
    <m/>
    <m/>
    <m/>
    <m/>
    <m/>
    <m/>
    <m/>
    <m/>
    <m/>
    <m/>
    <m/>
    <m/>
    <m/>
    <m/>
    <m/>
    <m/>
  </r>
  <r>
    <x v="4"/>
    <x v="4"/>
    <x v="0"/>
    <x v="1"/>
    <x v="2"/>
    <x v="4"/>
    <x v="0"/>
    <x v="3"/>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2"/>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2"/>
    <x v="0"/>
    <x v="4"/>
    <x v="0"/>
    <m/>
    <m/>
    <m/>
    <m/>
    <m/>
    <m/>
    <m/>
    <m/>
    <m/>
    <m/>
    <m/>
    <m/>
    <m/>
    <m/>
    <m/>
    <m/>
    <m/>
    <m/>
    <m/>
    <m/>
    <m/>
    <m/>
    <m/>
    <m/>
    <m/>
    <m/>
    <m/>
    <m/>
    <m/>
    <n v="5"/>
    <m/>
    <m/>
    <n v="5"/>
    <n v="5"/>
    <m/>
    <n v="5"/>
    <m/>
    <m/>
    <m/>
    <m/>
    <n v="5"/>
    <n v="5"/>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2"/>
    <x v="0"/>
    <x v="4"/>
    <x v="1"/>
    <n v="20"/>
    <n v="163"/>
    <n v="121"/>
    <n v="149"/>
    <n v="233"/>
    <n v="57"/>
    <n v="82"/>
    <n v="72"/>
    <n v="229"/>
    <n v="221"/>
    <n v="62"/>
    <n v="124"/>
    <n v="139"/>
    <n v="64"/>
    <n v="129"/>
    <n v="163"/>
    <n v="215"/>
    <n v="140"/>
    <n v="140"/>
    <n v="70"/>
    <n v="50"/>
    <n v="304"/>
    <n v="439"/>
    <n v="383"/>
    <n v="407"/>
    <n v="332"/>
    <n v="518"/>
    <n v="260"/>
    <n v="1561"/>
    <m/>
    <m/>
    <n v="20"/>
    <m/>
    <m/>
    <m/>
    <m/>
    <n v="163"/>
    <m/>
    <n v="12"/>
    <n v="20"/>
    <n v="69"/>
    <n v="20"/>
    <n v="98"/>
    <n v="20"/>
    <n v="31"/>
    <m/>
    <n v="101"/>
    <m/>
    <n v="38"/>
    <n v="17"/>
    <n v="77"/>
    <n v="25"/>
    <n v="10"/>
    <n v="22"/>
    <m/>
    <n v="52"/>
    <m/>
    <n v="20"/>
    <n v="10"/>
    <n v="20"/>
    <m/>
    <m/>
    <n v="52"/>
    <m/>
    <m/>
    <n v="30"/>
    <n v="159"/>
    <n v="40"/>
    <m/>
    <n v="22"/>
    <n v="15"/>
    <n v="20"/>
    <n v="164"/>
    <n v="22"/>
    <m/>
    <n v="40"/>
    <m/>
    <n v="20"/>
    <n v="102"/>
    <n v="2"/>
    <m/>
    <m/>
    <n v="55"/>
    <m/>
    <n v="84"/>
    <n v="6"/>
    <m/>
    <n v="20"/>
    <n v="28"/>
    <n v="10"/>
    <n v="95"/>
    <n v="10"/>
    <m/>
    <n v="24"/>
    <m/>
    <n v="20"/>
    <n v="123"/>
    <n v="20"/>
    <n v="75"/>
    <n v="20"/>
    <n v="50"/>
    <n v="20"/>
    <n v="50"/>
    <n v="20"/>
    <n v="50"/>
    <n v="20"/>
    <n v="50"/>
    <n v="20"/>
    <n v="50"/>
    <n v="20"/>
    <n v="50"/>
    <n v="20"/>
    <m/>
    <n v="30"/>
    <m/>
    <n v="20"/>
    <m/>
    <n v="30"/>
    <m/>
    <n v="20"/>
    <m/>
    <m/>
    <m/>
    <m/>
    <m/>
    <m/>
    <m/>
    <m/>
    <m/>
    <m/>
    <m/>
    <m/>
    <m/>
    <m/>
    <m/>
    <m/>
  </r>
  <r>
    <x v="4"/>
    <x v="4"/>
    <x v="0"/>
    <x v="1"/>
    <x v="2"/>
    <x v="4"/>
    <x v="0"/>
    <x v="3"/>
    <x v="2"/>
    <x v="0"/>
    <x v="4"/>
    <x v="2"/>
    <n v="101"/>
    <n v="112"/>
    <n v="117"/>
    <n v="112"/>
    <n v="147"/>
    <n v="102"/>
    <n v="118"/>
    <n v="146"/>
    <n v="107"/>
    <n v="115"/>
    <n v="161"/>
    <n v="195"/>
    <n v="122"/>
    <n v="155"/>
    <n v="153"/>
    <n v="121"/>
    <n v="155"/>
    <n v="128"/>
    <n v="126"/>
    <n v="148"/>
    <n v="102"/>
    <n v="330"/>
    <n v="361"/>
    <n v="371"/>
    <n v="471"/>
    <n v="430"/>
    <n v="404"/>
    <n v="376"/>
    <n v="1633"/>
    <n v="29"/>
    <n v="27"/>
    <n v="20"/>
    <n v="25"/>
    <n v="23"/>
    <n v="25"/>
    <n v="22"/>
    <n v="21"/>
    <n v="21"/>
    <n v="20"/>
    <n v="25"/>
    <n v="33"/>
    <n v="39"/>
    <n v="32"/>
    <n v="28"/>
    <n v="23"/>
    <n v="29"/>
    <n v="40"/>
    <n v="20"/>
    <n v="17"/>
    <n v="28"/>
    <n v="42"/>
    <n v="33"/>
    <n v="18"/>
    <n v="20"/>
    <n v="31"/>
    <n v="30"/>
    <n v="24"/>
    <n v="26"/>
    <n v="38"/>
    <n v="26"/>
    <n v="35"/>
    <n v="33"/>
    <n v="27"/>
    <n v="25"/>
    <n v="21"/>
    <n v="30"/>
    <n v="23"/>
    <n v="33"/>
    <n v="14"/>
    <n v="28"/>
    <n v="22"/>
    <n v="27"/>
    <n v="24"/>
    <n v="28"/>
    <n v="23"/>
    <n v="59"/>
    <n v="51"/>
    <n v="48"/>
    <n v="40"/>
    <n v="70"/>
    <n v="37"/>
    <n v="34"/>
    <n v="31"/>
    <n v="30"/>
    <n v="27"/>
    <n v="26"/>
    <n v="35"/>
    <n v="31"/>
    <n v="27"/>
    <n v="36"/>
    <n v="50"/>
    <n v="35"/>
    <n v="32"/>
    <n v="36"/>
    <n v="37"/>
    <n v="21"/>
    <n v="33"/>
    <n v="30"/>
    <n v="33"/>
    <n v="30"/>
    <n v="31"/>
    <n v="29"/>
    <n v="32"/>
    <n v="30"/>
    <n v="31"/>
    <n v="31"/>
    <n v="36"/>
    <n v="33"/>
    <n v="31"/>
    <n v="32"/>
    <n v="30"/>
    <n v="30"/>
    <n v="28"/>
    <n v="31"/>
    <n v="32"/>
    <n v="27"/>
    <n v="29"/>
    <n v="23"/>
    <n v="25"/>
    <n v="25"/>
    <m/>
    <m/>
    <m/>
    <m/>
    <m/>
    <m/>
    <m/>
    <m/>
    <m/>
    <m/>
    <m/>
    <m/>
    <m/>
    <m/>
    <m/>
    <m/>
  </r>
  <r>
    <x v="4"/>
    <x v="4"/>
    <x v="0"/>
    <x v="1"/>
    <x v="2"/>
    <x v="4"/>
    <x v="0"/>
    <x v="3"/>
    <x v="2"/>
    <x v="0"/>
    <x v="4"/>
    <x v="3"/>
    <n v="477"/>
    <n v="440"/>
    <n v="511"/>
    <n v="545"/>
    <n v="614"/>
    <n v="622"/>
    <n v="542"/>
    <n v="486"/>
    <n v="873"/>
    <n v="852"/>
    <n v="893"/>
    <n v="841"/>
    <n v="775"/>
    <n v="919"/>
    <n v="733"/>
    <n v="753"/>
    <n v="813"/>
    <n v="825"/>
    <n v="839"/>
    <n v="761"/>
    <n v="709"/>
    <n v="511"/>
    <n v="622"/>
    <n v="873"/>
    <n v="841"/>
    <n v="733"/>
    <n v="825"/>
    <n v="709"/>
    <n v="733"/>
    <n v="525"/>
    <n v="486"/>
    <n v="497"/>
    <n v="477"/>
    <n v="437"/>
    <n v="410"/>
    <n v="394"/>
    <n v="438"/>
    <n v="440"/>
    <n v="500"/>
    <n v="541"/>
    <n v="512"/>
    <n v="511"/>
    <n v="585"/>
    <n v="555"/>
    <n v="574"/>
    <n v="545"/>
    <n v="533"/>
    <n v="593"/>
    <n v="614"/>
    <n v="601"/>
    <n v="614"/>
    <n v="644"/>
    <n v="627"/>
    <n v="632"/>
    <n v="622"/>
    <n v="606"/>
    <n v="571"/>
    <n v="585"/>
    <n v="542"/>
    <n v="550"/>
    <n v="516"/>
    <n v="602"/>
    <n v="508"/>
    <n v="486"/>
    <n v="722"/>
    <n v="729"/>
    <n v="750"/>
    <n v="873"/>
    <n v="856"/>
    <n v="859"/>
    <n v="840"/>
    <n v="800"/>
    <n v="852"/>
    <n v="973"/>
    <n v="950"/>
    <n v="936"/>
    <n v="893"/>
    <n v="871"/>
    <n v="869"/>
    <n v="889"/>
    <n v="841"/>
    <n v="818"/>
    <n v="833"/>
    <n v="810"/>
    <n v="775"/>
    <n v="963"/>
    <n v="949"/>
    <n v="945"/>
    <n v="945"/>
    <n v="919"/>
    <n v="864"/>
    <n v="882"/>
    <n v="888"/>
    <n v="733"/>
    <n v="699"/>
    <n v="673"/>
    <n v="763"/>
    <n v="753"/>
    <n v="795"/>
    <n v="785"/>
    <n v="804"/>
    <n v="795"/>
    <n v="813"/>
    <n v="803"/>
    <n v="822"/>
    <n v="811"/>
    <n v="825"/>
    <n v="812"/>
    <n v="831"/>
    <n v="819"/>
    <n v="839"/>
    <n v="829"/>
    <n v="801"/>
    <n v="800"/>
    <n v="768"/>
    <n v="761"/>
    <n v="732"/>
    <n v="739"/>
    <n v="714"/>
    <n v="709"/>
    <m/>
    <m/>
    <m/>
    <m/>
    <m/>
    <m/>
    <m/>
    <m/>
    <m/>
    <m/>
    <m/>
    <m/>
    <m/>
    <m/>
    <m/>
    <m/>
  </r>
  <r>
    <x v="4"/>
    <x v="4"/>
    <x v="0"/>
    <x v="1"/>
    <x v="2"/>
    <x v="4"/>
    <x v="0"/>
    <x v="3"/>
    <x v="2"/>
    <x v="0"/>
    <x v="4"/>
    <x v="4"/>
    <n v="21.3"/>
    <n v="14.8"/>
    <n v="16.8"/>
    <n v="18.5"/>
    <n v="23.3"/>
    <n v="21.6"/>
    <n v="18.600000000000001"/>
    <n v="20.100000000000001"/>
    <n v="38"/>
    <n v="20.399999999999999"/>
    <n v="19.5"/>
    <n v="28.4"/>
    <n v="25"/>
    <n v="24.2"/>
    <n v="23.8"/>
    <n v="24.3"/>
    <n v="25.2"/>
    <n v="26.4"/>
    <n v="28.3"/>
    <n v="37.299999999999997"/>
    <m/>
    <n v="16.8"/>
    <n v="21.6"/>
    <n v="38"/>
    <n v="28.4"/>
    <n v="23.8"/>
    <n v="26.4"/>
    <m/>
    <n v="23.8"/>
    <n v="21.9"/>
    <n v="21.1"/>
    <n v="21.4"/>
    <n v="21.3"/>
    <n v="20"/>
    <n v="18.8"/>
    <n v="16.399999999999999"/>
    <n v="15.9"/>
    <n v="14.8"/>
    <n v="15.9"/>
    <n v="17.5"/>
    <n v="17"/>
    <n v="16.8"/>
    <n v="20.9"/>
    <n v="21.5"/>
    <n v="21.4"/>
    <n v="18.5"/>
    <n v="19"/>
    <n v="21.5"/>
    <n v="21.8"/>
    <n v="20.9"/>
    <n v="23.3"/>
    <n v="26.2"/>
    <n v="23.9"/>
    <n v="21.2"/>
    <n v="21.6"/>
    <n v="20.3"/>
    <n v="18.100000000000001"/>
    <n v="18.399999999999999"/>
    <n v="18.600000000000001"/>
    <n v="19.5"/>
    <n v="19"/>
    <n v="23.9"/>
    <n v="19.2"/>
    <n v="20.100000000000001"/>
    <n v="28.2"/>
    <n v="30.4"/>
    <n v="30.2"/>
    <n v="38"/>
    <n v="33.200000000000003"/>
    <n v="34.6"/>
    <n v="26.1"/>
    <n v="21.6"/>
    <n v="20.399999999999999"/>
    <n v="22"/>
    <n v="17.7"/>
    <n v="19"/>
    <n v="19.5"/>
    <n v="20.5"/>
    <n v="21.5"/>
    <n v="28"/>
    <n v="28.4"/>
    <n v="27.4"/>
    <n v="28"/>
    <n v="27.7"/>
    <n v="25"/>
    <n v="26.9"/>
    <n v="26.5"/>
    <n v="26.3"/>
    <n v="25"/>
    <n v="24.2"/>
    <n v="26.8"/>
    <n v="27.7"/>
    <n v="28.3"/>
    <n v="23.8"/>
    <n v="23.8"/>
    <n v="21.4"/>
    <n v="24.9"/>
    <n v="24.3"/>
    <n v="26.2"/>
    <n v="25.7"/>
    <n v="26.3"/>
    <n v="24.8"/>
    <n v="25.2"/>
    <n v="24.8"/>
    <n v="25.2"/>
    <n v="25"/>
    <n v="26.4"/>
    <n v="26.9"/>
    <n v="27.5"/>
    <n v="27.1"/>
    <n v="28.3"/>
    <n v="28.2"/>
    <n v="28.2"/>
    <n v="29.4"/>
    <n v="29.8"/>
    <n v="37.299999999999997"/>
    <n v="50.1"/>
    <n v="73.900000000000006"/>
    <n v="142.80000000000001"/>
    <m/>
    <m/>
    <m/>
    <m/>
    <m/>
    <m/>
    <m/>
    <m/>
    <m/>
    <m/>
    <m/>
    <m/>
    <m/>
    <m/>
    <m/>
    <m/>
    <m/>
  </r>
  <r>
    <x v="4"/>
    <x v="4"/>
    <x v="0"/>
    <x v="1"/>
    <x v="2"/>
    <x v="4"/>
    <x v="0"/>
    <x v="3"/>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2"/>
    <x v="0"/>
    <x v="5"/>
    <x v="1"/>
    <n v="306"/>
    <n v="279"/>
    <n v="25"/>
    <n v="116"/>
    <n v="118"/>
    <n v="51"/>
    <n v="113"/>
    <n v="156"/>
    <n v="232"/>
    <n v="249"/>
    <m/>
    <m/>
    <n v="20"/>
    <n v="163"/>
    <n v="121"/>
    <n v="149"/>
    <n v="233"/>
    <n v="57"/>
    <n v="82"/>
    <n v="72"/>
    <n v="229"/>
    <n v="610"/>
    <n v="285"/>
    <n v="501"/>
    <n v="249"/>
    <n v="304"/>
    <n v="439"/>
    <n v="383"/>
    <n v="1339"/>
    <n v="168"/>
    <n v="25"/>
    <n v="113"/>
    <m/>
    <m/>
    <n v="200"/>
    <n v="38"/>
    <m/>
    <n v="41"/>
    <n v="25"/>
    <m/>
    <m/>
    <m/>
    <n v="51"/>
    <n v="45"/>
    <m/>
    <n v="20"/>
    <n v="118"/>
    <m/>
    <m/>
    <m/>
    <m/>
    <n v="40"/>
    <m/>
    <n v="11"/>
    <m/>
    <m/>
    <m/>
    <n v="20"/>
    <n v="93"/>
    <n v="20"/>
    <n v="43"/>
    <n v="20"/>
    <n v="43"/>
    <n v="30"/>
    <n v="91"/>
    <n v="54"/>
    <n v="37"/>
    <n v="50"/>
    <n v="17"/>
    <n v="50"/>
    <n v="55"/>
    <n v="25"/>
    <n v="102"/>
    <m/>
    <m/>
    <m/>
    <m/>
    <m/>
    <m/>
    <m/>
    <m/>
    <m/>
    <m/>
    <n v="20"/>
    <m/>
    <m/>
    <m/>
    <m/>
    <n v="163"/>
    <m/>
    <n v="12"/>
    <n v="20"/>
    <n v="69"/>
    <n v="20"/>
    <n v="98"/>
    <n v="20"/>
    <n v="31"/>
    <m/>
    <n v="101"/>
    <m/>
    <n v="38"/>
    <n v="17"/>
    <n v="77"/>
    <n v="25"/>
    <n v="10"/>
    <n v="22"/>
    <m/>
    <n v="52"/>
    <m/>
    <n v="20"/>
    <n v="10"/>
    <n v="20"/>
    <m/>
    <m/>
    <n v="52"/>
    <m/>
    <m/>
    <n v="30"/>
    <n v="159"/>
    <n v="40"/>
    <m/>
    <m/>
    <m/>
    <m/>
    <m/>
    <m/>
    <m/>
    <m/>
    <m/>
    <m/>
    <m/>
    <m/>
    <m/>
    <m/>
    <m/>
    <m/>
  </r>
  <r>
    <x v="4"/>
    <x v="4"/>
    <x v="0"/>
    <x v="1"/>
    <x v="2"/>
    <x v="4"/>
    <x v="0"/>
    <x v="3"/>
    <x v="2"/>
    <x v="0"/>
    <x v="5"/>
    <x v="2"/>
    <n v="182"/>
    <n v="245"/>
    <n v="147"/>
    <n v="150"/>
    <n v="176"/>
    <n v="121"/>
    <n v="159"/>
    <n v="208"/>
    <n v="176"/>
    <n v="172"/>
    <n v="186"/>
    <n v="251"/>
    <n v="101"/>
    <n v="112"/>
    <n v="117"/>
    <n v="112"/>
    <n v="147"/>
    <n v="102"/>
    <n v="118"/>
    <n v="146"/>
    <n v="107"/>
    <n v="574"/>
    <n v="447"/>
    <n v="543"/>
    <n v="609"/>
    <n v="330"/>
    <n v="361"/>
    <n v="371"/>
    <n v="1929"/>
    <n v="49"/>
    <n v="48"/>
    <n v="37"/>
    <n v="48"/>
    <n v="58"/>
    <n v="53"/>
    <n v="50"/>
    <n v="40"/>
    <n v="44"/>
    <n v="41"/>
    <n v="27"/>
    <n v="46"/>
    <n v="33"/>
    <n v="35"/>
    <n v="36"/>
    <n v="36"/>
    <n v="43"/>
    <n v="44"/>
    <n v="40"/>
    <n v="26"/>
    <n v="33"/>
    <n v="33"/>
    <n v="25"/>
    <n v="35"/>
    <n v="27"/>
    <n v="34"/>
    <n v="37"/>
    <n v="30"/>
    <n v="43"/>
    <n v="49"/>
    <n v="39"/>
    <n v="59"/>
    <n v="42"/>
    <n v="30"/>
    <n v="38"/>
    <n v="49"/>
    <n v="43"/>
    <n v="46"/>
    <n v="38"/>
    <n v="50"/>
    <n v="25"/>
    <n v="34"/>
    <n v="26"/>
    <n v="37"/>
    <n v="43"/>
    <n v="28"/>
    <n v="71"/>
    <n v="44"/>
    <n v="49"/>
    <n v="67"/>
    <n v="86"/>
    <n v="49"/>
    <n v="29"/>
    <n v="27"/>
    <n v="20"/>
    <n v="25"/>
    <n v="23"/>
    <n v="25"/>
    <n v="22"/>
    <n v="21"/>
    <n v="21"/>
    <n v="20"/>
    <n v="25"/>
    <n v="33"/>
    <n v="39"/>
    <n v="32"/>
    <n v="28"/>
    <n v="23"/>
    <n v="29"/>
    <n v="40"/>
    <n v="20"/>
    <n v="17"/>
    <n v="28"/>
    <n v="42"/>
    <n v="33"/>
    <n v="18"/>
    <n v="20"/>
    <n v="31"/>
    <n v="30"/>
    <n v="24"/>
    <n v="26"/>
    <n v="38"/>
    <n v="26"/>
    <n v="35"/>
    <n v="33"/>
    <n v="27"/>
    <n v="25"/>
    <n v="21"/>
    <n v="30"/>
    <n v="23"/>
    <n v="33"/>
    <m/>
    <m/>
    <m/>
    <m/>
    <m/>
    <m/>
    <m/>
    <m/>
    <m/>
    <m/>
    <m/>
    <m/>
    <m/>
    <m/>
    <m/>
    <m/>
  </r>
  <r>
    <x v="4"/>
    <x v="4"/>
    <x v="0"/>
    <x v="1"/>
    <x v="2"/>
    <x v="4"/>
    <x v="0"/>
    <x v="3"/>
    <x v="2"/>
    <x v="0"/>
    <x v="5"/>
    <x v="3"/>
    <n v="1163"/>
    <n v="1256"/>
    <n v="1038"/>
    <n v="995"/>
    <n v="968"/>
    <n v="889"/>
    <n v="747"/>
    <n v="774"/>
    <n v="860"/>
    <n v="867"/>
    <n v="773"/>
    <n v="545"/>
    <n v="477"/>
    <n v="440"/>
    <n v="511"/>
    <n v="545"/>
    <n v="614"/>
    <n v="622"/>
    <n v="542"/>
    <n v="486"/>
    <n v="873"/>
    <n v="1038"/>
    <n v="889"/>
    <n v="860"/>
    <n v="545"/>
    <n v="511"/>
    <n v="622"/>
    <n v="873"/>
    <n v="511"/>
    <n v="1264"/>
    <n v="1037"/>
    <n v="1044"/>
    <n v="1163"/>
    <n v="1205"/>
    <n v="1258"/>
    <n v="1240"/>
    <n v="1238"/>
    <n v="1256"/>
    <n v="1255"/>
    <n v="1088"/>
    <n v="1062"/>
    <n v="1038"/>
    <n v="1005"/>
    <n v="1058"/>
    <n v="1031"/>
    <n v="995"/>
    <n v="1025"/>
    <n v="1039"/>
    <n v="1033"/>
    <n v="996"/>
    <n v="968"/>
    <n v="964"/>
    <n v="908"/>
    <n v="923"/>
    <n v="889"/>
    <n v="869"/>
    <n v="839"/>
    <n v="818"/>
    <n v="747"/>
    <n v="796"/>
    <n v="757"/>
    <n v="774"/>
    <n v="774"/>
    <n v="774"/>
    <n v="774"/>
    <n v="838"/>
    <n v="785"/>
    <n v="860"/>
    <n v="805"/>
    <n v="805"/>
    <n v="807"/>
    <n v="813"/>
    <n v="867"/>
    <n v="903"/>
    <n v="849"/>
    <n v="803"/>
    <n v="773"/>
    <n v="723"/>
    <n v="671"/>
    <n v="585"/>
    <n v="545"/>
    <n v="525"/>
    <n v="486"/>
    <n v="497"/>
    <n v="477"/>
    <n v="437"/>
    <n v="410"/>
    <n v="394"/>
    <n v="438"/>
    <n v="440"/>
    <n v="500"/>
    <n v="541"/>
    <n v="512"/>
    <n v="511"/>
    <n v="585"/>
    <n v="555"/>
    <n v="574"/>
    <n v="545"/>
    <n v="533"/>
    <n v="593"/>
    <n v="614"/>
    <n v="601"/>
    <n v="614"/>
    <n v="644"/>
    <n v="627"/>
    <n v="632"/>
    <n v="622"/>
    <n v="606"/>
    <n v="571"/>
    <n v="585"/>
    <n v="542"/>
    <n v="550"/>
    <n v="516"/>
    <n v="602"/>
    <n v="508"/>
    <n v="486"/>
    <n v="722"/>
    <n v="729"/>
    <n v="750"/>
    <n v="873"/>
    <m/>
    <m/>
    <m/>
    <m/>
    <m/>
    <m/>
    <m/>
    <m/>
    <m/>
    <m/>
    <m/>
    <m/>
    <m/>
    <m/>
    <m/>
    <m/>
  </r>
  <r>
    <x v="4"/>
    <x v="4"/>
    <x v="0"/>
    <x v="1"/>
    <x v="2"/>
    <x v="4"/>
    <x v="0"/>
    <x v="3"/>
    <x v="2"/>
    <x v="0"/>
    <x v="5"/>
    <x v="4"/>
    <n v="23.7"/>
    <n v="34.5"/>
    <n v="26.8"/>
    <n v="28.3"/>
    <n v="30.6"/>
    <n v="22.4"/>
    <n v="18"/>
    <n v="17.100000000000001"/>
    <n v="25"/>
    <n v="18.399999999999999"/>
    <n v="13.8"/>
    <n v="22"/>
    <n v="21.3"/>
    <n v="14.8"/>
    <n v="16.8"/>
    <n v="18.5"/>
    <n v="23.3"/>
    <n v="21.6"/>
    <n v="18.600000000000001"/>
    <n v="22.7"/>
    <m/>
    <n v="26.8"/>
    <n v="22.4"/>
    <n v="25"/>
    <n v="22"/>
    <n v="16.8"/>
    <n v="21.6"/>
    <m/>
    <n v="16.8"/>
    <n v="25.9"/>
    <n v="21.1"/>
    <n v="21"/>
    <n v="23.7"/>
    <n v="26.4"/>
    <n v="31.1"/>
    <n v="31.3"/>
    <n v="32.4"/>
    <n v="34.5"/>
    <n v="35.5"/>
    <n v="29.2"/>
    <n v="29"/>
    <n v="26.8"/>
    <n v="25.3"/>
    <n v="28"/>
    <n v="27.7"/>
    <n v="28.3"/>
    <n v="32.6"/>
    <n v="34.200000000000003"/>
    <n v="33.799999999999997"/>
    <n v="32.299999999999997"/>
    <n v="30.6"/>
    <n v="29.6"/>
    <n v="26.5"/>
    <n v="23.9"/>
    <n v="22.4"/>
    <n v="19.8"/>
    <n v="18.100000000000001"/>
    <n v="18.7"/>
    <n v="18"/>
    <n v="18.3"/>
    <n v="18.7"/>
    <n v="18.8"/>
    <n v="18.100000000000001"/>
    <n v="17.100000000000001"/>
    <n v="19.2"/>
    <n v="21.7"/>
    <n v="22.7"/>
    <n v="25"/>
    <n v="24.4"/>
    <n v="24"/>
    <n v="19.7"/>
    <n v="18.2"/>
    <n v="18.399999999999999"/>
    <n v="17.399999999999999"/>
    <n v="13.4"/>
    <n v="13.6"/>
    <n v="13.8"/>
    <n v="14"/>
    <n v="15.9"/>
    <n v="19.5"/>
    <n v="22"/>
    <n v="21.9"/>
    <n v="21.1"/>
    <n v="21.4"/>
    <n v="21.3"/>
    <n v="20"/>
    <n v="18.8"/>
    <n v="16.399999999999999"/>
    <n v="15.9"/>
    <n v="14.8"/>
    <n v="15.9"/>
    <n v="17.5"/>
    <n v="17"/>
    <n v="16.8"/>
    <n v="20.9"/>
    <n v="21.5"/>
    <n v="21.4"/>
    <n v="18.5"/>
    <n v="19"/>
    <n v="21.5"/>
    <n v="21.8"/>
    <n v="20.9"/>
    <n v="23.3"/>
    <n v="26.2"/>
    <n v="23.9"/>
    <n v="21.2"/>
    <n v="21.6"/>
    <n v="20.3"/>
    <n v="18.100000000000001"/>
    <n v="18.399999999999999"/>
    <n v="18.600000000000001"/>
    <n v="19.5"/>
    <n v="19"/>
    <n v="23.9"/>
    <n v="19.2"/>
    <n v="22.7"/>
    <n v="42"/>
    <n v="65.099999999999994"/>
    <n v="113.6"/>
    <m/>
    <m/>
    <m/>
    <m/>
    <m/>
    <m/>
    <m/>
    <m/>
    <m/>
    <m/>
    <m/>
    <m/>
    <m/>
    <m/>
    <m/>
    <m/>
    <m/>
  </r>
  <r>
    <x v="5"/>
    <x v="5"/>
    <x v="0"/>
    <x v="1"/>
    <x v="2"/>
    <x v="5"/>
    <x v="0"/>
    <x v="3"/>
    <x v="2"/>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2"/>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1"/>
    <x v="5"/>
    <m/>
    <m/>
    <m/>
    <m/>
    <m/>
    <m/>
    <m/>
    <m/>
    <m/>
    <m/>
    <m/>
    <n v="1"/>
    <n v="-1"/>
    <m/>
    <m/>
    <m/>
    <m/>
    <m/>
    <m/>
    <m/>
    <m/>
    <m/>
    <m/>
    <m/>
    <n v="1"/>
    <n v="-1"/>
    <m/>
    <m/>
    <m/>
    <m/>
    <m/>
    <m/>
    <m/>
    <m/>
    <m/>
    <m/>
    <m/>
    <m/>
    <m/>
    <m/>
    <m/>
    <m/>
    <m/>
    <m/>
    <m/>
    <m/>
    <m/>
    <m/>
    <m/>
    <m/>
    <m/>
    <m/>
    <m/>
    <m/>
    <m/>
    <m/>
    <m/>
    <m/>
    <m/>
    <m/>
    <m/>
    <m/>
    <m/>
    <m/>
    <m/>
    <m/>
    <m/>
    <m/>
    <m/>
    <m/>
    <m/>
    <m/>
    <m/>
    <m/>
    <m/>
    <m/>
    <m/>
    <m/>
    <m/>
    <n v="1"/>
    <m/>
    <m/>
    <n v="-1"/>
    <m/>
    <m/>
    <m/>
    <m/>
    <m/>
    <m/>
    <m/>
    <m/>
    <m/>
    <m/>
    <m/>
    <m/>
    <m/>
    <m/>
    <m/>
    <m/>
    <m/>
    <m/>
    <m/>
    <m/>
    <m/>
    <m/>
    <m/>
    <m/>
    <m/>
    <m/>
    <m/>
    <m/>
    <m/>
    <m/>
    <m/>
    <m/>
    <m/>
    <m/>
    <m/>
    <m/>
    <m/>
    <m/>
    <m/>
    <m/>
    <m/>
    <m/>
    <m/>
    <m/>
    <m/>
    <m/>
    <m/>
    <m/>
    <m/>
    <m/>
    <m/>
    <m/>
    <m/>
  </r>
  <r>
    <x v="5"/>
    <x v="5"/>
    <x v="0"/>
    <x v="1"/>
    <x v="2"/>
    <x v="5"/>
    <x v="0"/>
    <x v="3"/>
    <x v="2"/>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1"/>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2"/>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2"/>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2"/>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5"/>
    <x v="5"/>
    <x v="0"/>
    <x v="1"/>
    <x v="2"/>
    <x v="5"/>
    <x v="0"/>
    <x v="3"/>
    <x v="2"/>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5"/>
    <x v="5"/>
    <x v="0"/>
    <x v="1"/>
    <x v="2"/>
    <x v="5"/>
    <x v="0"/>
    <x v="3"/>
    <x v="2"/>
    <x v="0"/>
    <x v="3"/>
    <x v="3"/>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5"/>
    <x v="5"/>
    <x v="0"/>
    <x v="1"/>
    <x v="2"/>
    <x v="5"/>
    <x v="0"/>
    <x v="3"/>
    <x v="2"/>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5"/>
    <x v="5"/>
    <x v="0"/>
    <x v="1"/>
    <x v="2"/>
    <x v="5"/>
    <x v="0"/>
    <x v="3"/>
    <x v="2"/>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2"/>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4"/>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5"/>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2"/>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2"/>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2"/>
    <x v="0"/>
    <x v="0"/>
    <x v="1"/>
    <m/>
    <m/>
    <m/>
    <n v="115"/>
    <n v="130"/>
    <n v="117"/>
    <n v="90"/>
    <n v="111"/>
    <n v="87"/>
    <n v="67"/>
    <n v="64"/>
    <n v="88"/>
    <n v="90"/>
    <n v="84"/>
    <n v="84"/>
    <m/>
    <m/>
    <m/>
    <m/>
    <m/>
    <m/>
    <m/>
    <n v="362"/>
    <n v="288"/>
    <n v="219"/>
    <n v="258"/>
    <m/>
    <m/>
    <n v="1127"/>
    <m/>
    <m/>
    <m/>
    <m/>
    <m/>
    <m/>
    <m/>
    <m/>
    <m/>
    <m/>
    <m/>
    <m/>
    <m/>
    <n v="27"/>
    <n v="38"/>
    <n v="21"/>
    <n v="29"/>
    <n v="30"/>
    <n v="17"/>
    <n v="27"/>
    <n v="27"/>
    <n v="29"/>
    <n v="34"/>
    <n v="28"/>
    <n v="27"/>
    <n v="28"/>
    <n v="30"/>
    <n v="25"/>
    <n v="26"/>
    <n v="9"/>
    <n v="18"/>
    <n v="22"/>
    <n v="21"/>
    <n v="22"/>
    <n v="28"/>
    <n v="17"/>
    <n v="31"/>
    <n v="14"/>
    <n v="25"/>
    <n v="19"/>
    <n v="9"/>
    <n v="9"/>
    <n v="14"/>
    <n v="16"/>
    <n v="16"/>
    <n v="16"/>
    <n v="16"/>
    <n v="16"/>
    <n v="16"/>
    <n v="22"/>
    <n v="25"/>
    <n v="25"/>
    <n v="17"/>
    <n v="17"/>
    <n v="17"/>
    <n v="18"/>
    <n v="21"/>
    <n v="21"/>
    <n v="21"/>
    <n v="21"/>
    <n v="21"/>
    <n v="21"/>
    <n v="21"/>
    <n v="21"/>
    <n v="21"/>
    <m/>
    <m/>
    <m/>
    <m/>
    <m/>
    <m/>
    <m/>
    <m/>
    <m/>
    <m/>
    <m/>
    <m/>
    <m/>
    <m/>
    <m/>
    <m/>
    <m/>
    <m/>
    <m/>
    <m/>
    <m/>
    <m/>
    <m/>
    <m/>
    <m/>
    <m/>
    <m/>
    <m/>
    <m/>
    <m/>
    <m/>
    <m/>
    <m/>
    <m/>
    <m/>
    <m/>
    <m/>
    <m/>
    <m/>
    <m/>
    <m/>
    <m/>
  </r>
  <r>
    <x v="8"/>
    <x v="8"/>
    <x v="0"/>
    <x v="1"/>
    <x v="2"/>
    <x v="8"/>
    <x v="0"/>
    <x v="6"/>
    <x v="2"/>
    <x v="0"/>
    <x v="0"/>
    <x v="2"/>
    <m/>
    <m/>
    <m/>
    <n v="115"/>
    <n v="130"/>
    <n v="117"/>
    <n v="90"/>
    <n v="111"/>
    <n v="87"/>
    <n v="68"/>
    <n v="64"/>
    <n v="88"/>
    <n v="90"/>
    <n v="84"/>
    <n v="85"/>
    <m/>
    <m/>
    <m/>
    <m/>
    <m/>
    <m/>
    <m/>
    <n v="362"/>
    <n v="288"/>
    <n v="220"/>
    <n v="259"/>
    <m/>
    <m/>
    <n v="1129"/>
    <m/>
    <m/>
    <m/>
    <m/>
    <m/>
    <m/>
    <m/>
    <m/>
    <m/>
    <m/>
    <m/>
    <m/>
    <m/>
    <n v="27"/>
    <n v="38"/>
    <n v="21"/>
    <n v="29"/>
    <n v="30"/>
    <n v="17"/>
    <n v="27"/>
    <n v="27"/>
    <n v="29"/>
    <n v="34"/>
    <n v="28"/>
    <n v="27"/>
    <n v="28"/>
    <n v="30"/>
    <n v="25"/>
    <n v="26"/>
    <n v="9"/>
    <n v="18"/>
    <n v="22"/>
    <n v="21"/>
    <n v="22"/>
    <n v="28"/>
    <n v="17"/>
    <n v="31"/>
    <n v="14"/>
    <n v="25"/>
    <n v="19"/>
    <n v="9"/>
    <n v="9"/>
    <n v="15"/>
    <n v="16"/>
    <n v="16"/>
    <n v="16"/>
    <n v="16"/>
    <n v="16"/>
    <n v="16"/>
    <n v="22"/>
    <n v="25"/>
    <n v="25"/>
    <n v="17"/>
    <n v="17"/>
    <n v="17"/>
    <n v="18"/>
    <n v="21"/>
    <n v="21"/>
    <n v="21"/>
    <n v="21"/>
    <n v="21"/>
    <n v="21"/>
    <n v="21"/>
    <n v="21"/>
    <n v="22"/>
    <m/>
    <m/>
    <m/>
    <m/>
    <m/>
    <m/>
    <m/>
    <m/>
    <m/>
    <m/>
    <m/>
    <m/>
    <m/>
    <m/>
    <m/>
    <m/>
    <m/>
    <m/>
    <m/>
    <m/>
    <m/>
    <m/>
    <m/>
    <m/>
    <m/>
    <m/>
    <m/>
    <m/>
    <m/>
    <m/>
    <m/>
    <m/>
    <m/>
    <m/>
    <m/>
    <m/>
    <m/>
    <m/>
    <m/>
    <m/>
    <m/>
    <m/>
  </r>
  <r>
    <x v="8"/>
    <x v="8"/>
    <x v="0"/>
    <x v="1"/>
    <x v="2"/>
    <x v="8"/>
    <x v="0"/>
    <x v="6"/>
    <x v="2"/>
    <x v="0"/>
    <x v="0"/>
    <x v="3"/>
    <m/>
    <m/>
    <m/>
    <n v="400"/>
    <n v="398"/>
    <n v="398"/>
    <n v="399"/>
    <n v="400"/>
    <n v="400"/>
    <n v="401"/>
    <n v="403"/>
    <n v="403"/>
    <n v="404"/>
    <n v="404"/>
    <n v="405"/>
    <n v="405"/>
    <n v="405"/>
    <m/>
    <m/>
    <m/>
    <m/>
    <m/>
    <n v="398"/>
    <n v="400"/>
    <n v="403"/>
    <n v="405"/>
    <n v="405"/>
    <m/>
    <n v="405"/>
    <m/>
    <m/>
    <m/>
    <m/>
    <m/>
    <m/>
    <m/>
    <m/>
    <m/>
    <m/>
    <m/>
    <m/>
    <m/>
    <n v="400"/>
    <n v="401"/>
    <n v="401"/>
    <n v="400"/>
    <n v="400"/>
    <n v="400"/>
    <n v="399"/>
    <n v="399"/>
    <n v="398"/>
    <n v="398"/>
    <n v="398"/>
    <n v="398"/>
    <n v="398"/>
    <n v="398"/>
    <n v="399"/>
    <n v="398"/>
    <n v="399"/>
    <n v="399"/>
    <n v="400"/>
    <n v="400"/>
    <n v="400"/>
    <n v="400"/>
    <n v="401"/>
    <n v="401"/>
    <n v="400"/>
    <n v="400"/>
    <n v="401"/>
    <n v="401"/>
    <n v="401"/>
    <n v="401"/>
    <n v="401"/>
    <n v="402"/>
    <n v="402"/>
    <n v="402"/>
    <n v="403"/>
    <n v="403"/>
    <n v="403"/>
    <n v="403"/>
    <n v="403"/>
    <n v="403"/>
    <n v="403"/>
    <n v="404"/>
    <n v="404"/>
    <n v="404"/>
    <n v="404"/>
    <n v="404"/>
    <n v="404"/>
    <n v="404"/>
    <n v="405"/>
    <n v="405"/>
    <n v="405"/>
    <n v="405"/>
    <n v="405"/>
    <n v="405"/>
    <n v="405"/>
    <n v="405"/>
    <n v="405"/>
    <n v="405"/>
    <n v="405"/>
    <n v="405"/>
    <n v="405"/>
    <m/>
    <m/>
    <m/>
    <m/>
    <m/>
    <m/>
    <m/>
    <m/>
    <m/>
    <m/>
    <m/>
    <m/>
    <m/>
    <m/>
    <m/>
    <m/>
    <m/>
    <m/>
    <m/>
    <m/>
    <m/>
    <m/>
    <m/>
    <m/>
    <m/>
    <m/>
    <m/>
    <m/>
    <m/>
    <m/>
    <m/>
    <m/>
    <m/>
  </r>
  <r>
    <x v="8"/>
    <x v="8"/>
    <x v="0"/>
    <x v="1"/>
    <x v="2"/>
    <x v="8"/>
    <x v="0"/>
    <x v="6"/>
    <x v="2"/>
    <x v="0"/>
    <x v="0"/>
    <x v="4"/>
    <m/>
    <m/>
    <m/>
    <n v="15.4"/>
    <n v="13.5"/>
    <n v="18.399999999999999"/>
    <n v="18"/>
    <n v="18.899999999999999"/>
    <n v="29.4"/>
    <n v="25.1"/>
    <n v="19.2"/>
    <n v="22.4"/>
    <n v="19.2"/>
    <n v="23.8"/>
    <m/>
    <m/>
    <m/>
    <m/>
    <m/>
    <m/>
    <m/>
    <m/>
    <n v="18.399999999999999"/>
    <n v="29.4"/>
    <n v="22.4"/>
    <m/>
    <m/>
    <m/>
    <m/>
    <m/>
    <m/>
    <m/>
    <m/>
    <m/>
    <m/>
    <m/>
    <m/>
    <m/>
    <m/>
    <m/>
    <m/>
    <m/>
    <n v="14.8"/>
    <n v="16.2"/>
    <n v="15.4"/>
    <n v="15.4"/>
    <n v="14.9"/>
    <n v="13.8"/>
    <n v="13.8"/>
    <n v="13.7"/>
    <n v="13.5"/>
    <n v="14.4"/>
    <n v="14.6"/>
    <n v="16.899999999999999"/>
    <n v="18.399999999999999"/>
    <n v="19.899999999999999"/>
    <n v="20.8"/>
    <n v="21.6"/>
    <n v="18"/>
    <n v="18.100000000000001"/>
    <n v="16.8"/>
    <n v="17.899999999999999"/>
    <n v="17.399999999999999"/>
    <n v="18.899999999999999"/>
    <n v="20.5"/>
    <n v="26.4"/>
    <n v="26"/>
    <n v="29.4"/>
    <n v="30.8"/>
    <n v="27.8"/>
    <n v="25.4"/>
    <n v="25.1"/>
    <n v="25.1"/>
    <n v="23.4"/>
    <n v="21.2"/>
    <n v="19.3"/>
    <n v="19.2"/>
    <n v="19"/>
    <n v="20"/>
    <n v="21.4"/>
    <n v="22.4"/>
    <n v="21.4"/>
    <n v="20.6"/>
    <n v="19.8"/>
    <n v="19.2"/>
    <n v="19.2"/>
    <n v="19.2"/>
    <n v="19.2"/>
    <n v="19.100000000000001"/>
    <n v="23.8"/>
    <n v="31.6"/>
    <n v="47.1"/>
    <n v="92"/>
    <m/>
    <m/>
    <m/>
    <m/>
    <m/>
    <m/>
    <m/>
    <m/>
    <m/>
    <m/>
    <m/>
    <m/>
    <m/>
    <m/>
    <m/>
    <m/>
    <m/>
    <m/>
    <m/>
    <m/>
    <m/>
    <m/>
    <m/>
    <m/>
    <m/>
    <m/>
    <m/>
    <m/>
    <m/>
    <m/>
    <m/>
    <m/>
    <m/>
    <m/>
    <m/>
    <m/>
    <m/>
    <m/>
    <m/>
    <m/>
    <m/>
    <m/>
    <m/>
  </r>
  <r>
    <x v="8"/>
    <x v="8"/>
    <x v="0"/>
    <x v="1"/>
    <x v="2"/>
    <x v="8"/>
    <x v="0"/>
    <x v="6"/>
    <x v="2"/>
    <x v="0"/>
    <x v="1"/>
    <x v="5"/>
    <n v="-5"/>
    <n v="60"/>
    <n v="70"/>
    <n v="13"/>
    <n v="26"/>
    <n v="16"/>
    <n v="32"/>
    <n v="30"/>
    <n v="5"/>
    <n v="9"/>
    <n v="7"/>
    <n v="5"/>
    <m/>
    <m/>
    <m/>
    <m/>
    <m/>
    <m/>
    <m/>
    <m/>
    <m/>
    <n v="125"/>
    <n v="55"/>
    <n v="67"/>
    <n v="21"/>
    <m/>
    <m/>
    <m/>
    <n v="143"/>
    <m/>
    <m/>
    <n v="-5"/>
    <m/>
    <n v="25"/>
    <m/>
    <n v="25"/>
    <n v="10"/>
    <m/>
    <m/>
    <n v="30"/>
    <m/>
    <n v="40"/>
    <m/>
    <n v="5"/>
    <n v="13"/>
    <n v="-5"/>
    <n v="3"/>
    <n v="10"/>
    <m/>
    <n v="10"/>
    <n v="3"/>
    <n v="10"/>
    <m/>
    <n v="5"/>
    <n v="1"/>
    <n v="15"/>
    <n v="2"/>
    <n v="15"/>
    <m/>
    <n v="15"/>
    <m/>
    <n v="15"/>
    <m/>
    <m/>
    <n v="4"/>
    <m/>
    <n v="1"/>
    <m/>
    <n v="2"/>
    <m/>
    <n v="4"/>
    <m/>
    <n v="3"/>
    <m/>
    <n v="2"/>
    <n v="5"/>
    <m/>
    <m/>
    <m/>
    <n v="5"/>
    <m/>
    <n v="5"/>
    <n v="-5"/>
    <m/>
    <m/>
    <m/>
    <m/>
    <m/>
    <m/>
    <m/>
    <m/>
    <m/>
    <m/>
    <m/>
    <m/>
    <m/>
    <m/>
    <m/>
    <m/>
    <m/>
    <m/>
    <m/>
    <m/>
    <m/>
    <m/>
    <m/>
    <m/>
    <m/>
    <m/>
    <m/>
    <m/>
    <m/>
    <m/>
    <m/>
    <m/>
    <m/>
    <m/>
    <m/>
    <m/>
    <m/>
    <m/>
    <m/>
    <m/>
    <m/>
    <m/>
    <m/>
    <m/>
    <m/>
    <m/>
    <m/>
    <m/>
    <m/>
    <m/>
    <m/>
    <m/>
    <m/>
  </r>
  <r>
    <x v="8"/>
    <x v="8"/>
    <x v="0"/>
    <x v="1"/>
    <x v="2"/>
    <x v="8"/>
    <x v="0"/>
    <x v="6"/>
    <x v="2"/>
    <x v="0"/>
    <x v="1"/>
    <x v="1"/>
    <n v="10"/>
    <n v="50"/>
    <n v="70"/>
    <n v="23"/>
    <n v="26"/>
    <n v="16"/>
    <n v="32"/>
    <n v="30"/>
    <n v="5"/>
    <n v="9"/>
    <n v="7"/>
    <n v="5"/>
    <n v="11"/>
    <n v="18"/>
    <n v="20"/>
    <n v="10"/>
    <m/>
    <n v="4"/>
    <n v="4"/>
    <n v="5"/>
    <n v="4"/>
    <n v="130"/>
    <n v="65"/>
    <n v="67"/>
    <n v="21"/>
    <n v="49"/>
    <n v="14"/>
    <n v="13"/>
    <n v="202"/>
    <m/>
    <m/>
    <n v="10"/>
    <m/>
    <n v="25"/>
    <m/>
    <n v="25"/>
    <m/>
    <m/>
    <m/>
    <n v="30"/>
    <m/>
    <n v="40"/>
    <m/>
    <n v="5"/>
    <n v="13"/>
    <n v="5"/>
    <n v="3"/>
    <n v="10"/>
    <m/>
    <n v="10"/>
    <n v="3"/>
    <n v="10"/>
    <m/>
    <n v="5"/>
    <n v="1"/>
    <n v="15"/>
    <n v="2"/>
    <n v="15"/>
    <m/>
    <n v="15"/>
    <m/>
    <n v="15"/>
    <m/>
    <m/>
    <n v="4"/>
    <m/>
    <n v="1"/>
    <m/>
    <n v="2"/>
    <m/>
    <n v="4"/>
    <m/>
    <n v="3"/>
    <m/>
    <n v="2"/>
    <n v="5"/>
    <m/>
    <m/>
    <m/>
    <n v="5"/>
    <m/>
    <m/>
    <m/>
    <m/>
    <n v="6"/>
    <n v="5"/>
    <n v="3"/>
    <n v="5"/>
    <m/>
    <n v="10"/>
    <m/>
    <n v="10"/>
    <m/>
    <n v="10"/>
    <m/>
    <n v="10"/>
    <m/>
    <m/>
    <m/>
    <m/>
    <m/>
    <m/>
    <m/>
    <n v="1"/>
    <n v="1"/>
    <n v="1"/>
    <n v="1"/>
    <n v="1"/>
    <n v="1"/>
    <n v="1"/>
    <n v="1"/>
    <n v="1"/>
    <n v="1"/>
    <n v="1"/>
    <n v="1"/>
    <n v="1"/>
    <n v="1"/>
    <n v="1"/>
    <n v="1"/>
    <n v="1"/>
    <m/>
    <m/>
    <m/>
    <m/>
    <m/>
    <m/>
    <m/>
    <m/>
    <m/>
    <m/>
    <m/>
    <m/>
    <m/>
    <m/>
    <m/>
    <m/>
  </r>
  <r>
    <x v="8"/>
    <x v="8"/>
    <x v="0"/>
    <x v="1"/>
    <x v="2"/>
    <x v="8"/>
    <x v="0"/>
    <x v="6"/>
    <x v="2"/>
    <x v="0"/>
    <x v="1"/>
    <x v="2"/>
    <n v="126"/>
    <n v="141"/>
    <n v="63"/>
    <n v="42"/>
    <n v="42"/>
    <n v="31"/>
    <n v="43"/>
    <n v="45"/>
    <n v="32"/>
    <n v="21"/>
    <n v="17"/>
    <n v="28"/>
    <n v="35"/>
    <n v="29"/>
    <n v="29"/>
    <n v="21"/>
    <n v="25"/>
    <n v="21"/>
    <n v="20"/>
    <n v="27"/>
    <n v="21"/>
    <n v="330"/>
    <n v="115"/>
    <n v="120"/>
    <n v="66"/>
    <n v="93"/>
    <n v="67"/>
    <n v="68"/>
    <n v="394"/>
    <n v="36"/>
    <n v="34"/>
    <n v="33"/>
    <n v="23"/>
    <n v="23"/>
    <n v="29"/>
    <n v="38"/>
    <n v="21"/>
    <n v="30"/>
    <n v="19"/>
    <n v="19"/>
    <n v="12"/>
    <n v="13"/>
    <n v="19"/>
    <n v="6"/>
    <n v="10"/>
    <n v="7"/>
    <n v="9"/>
    <n v="10"/>
    <n v="9"/>
    <n v="9"/>
    <n v="5"/>
    <n v="6"/>
    <n v="13"/>
    <n v="4"/>
    <n v="8"/>
    <n v="12"/>
    <n v="11"/>
    <n v="11"/>
    <n v="9"/>
    <n v="9"/>
    <n v="13"/>
    <n v="8"/>
    <n v="6"/>
    <n v="9"/>
    <n v="8"/>
    <n v="8"/>
    <n v="9"/>
    <n v="7"/>
    <n v="5"/>
    <n v="2"/>
    <n v="6"/>
    <n v="5"/>
    <n v="3"/>
    <m/>
    <n v="6"/>
    <n v="2"/>
    <n v="9"/>
    <n v="7"/>
    <n v="4"/>
    <n v="11"/>
    <n v="6"/>
    <n v="5"/>
    <n v="9"/>
    <n v="7"/>
    <n v="7"/>
    <n v="7"/>
    <n v="6"/>
    <n v="7"/>
    <n v="8"/>
    <n v="8"/>
    <n v="7"/>
    <n v="7"/>
    <n v="7"/>
    <n v="8"/>
    <n v="6"/>
    <n v="5"/>
    <n v="5"/>
    <n v="5"/>
    <n v="5"/>
    <n v="5"/>
    <n v="5"/>
    <n v="5"/>
    <n v="5"/>
    <n v="5"/>
    <n v="5"/>
    <n v="5"/>
    <n v="6"/>
    <n v="5"/>
    <n v="5"/>
    <n v="5"/>
    <n v="5"/>
    <n v="5"/>
    <n v="5"/>
    <n v="5"/>
    <n v="6"/>
    <n v="6"/>
    <n v="6"/>
    <n v="5"/>
    <n v="5"/>
    <n v="5"/>
    <m/>
    <m/>
    <m/>
    <m/>
    <m/>
    <m/>
    <m/>
    <m/>
    <m/>
    <m/>
    <m/>
    <m/>
    <m/>
    <m/>
    <m/>
    <m/>
  </r>
  <r>
    <x v="8"/>
    <x v="8"/>
    <x v="0"/>
    <x v="1"/>
    <x v="2"/>
    <x v="8"/>
    <x v="0"/>
    <x v="6"/>
    <x v="2"/>
    <x v="0"/>
    <x v="1"/>
    <x v="3"/>
    <n v="357"/>
    <n v="257"/>
    <n v="223"/>
    <n v="178"/>
    <n v="158"/>
    <n v="147"/>
    <n v="123"/>
    <n v="112"/>
    <n v="134"/>
    <n v="122"/>
    <n v="114"/>
    <n v="86"/>
    <n v="78"/>
    <n v="67"/>
    <n v="58"/>
    <n v="47"/>
    <n v="22"/>
    <n v="5"/>
    <n v="-11"/>
    <n v="-33"/>
    <n v="-96"/>
    <n v="223"/>
    <n v="147"/>
    <n v="134"/>
    <n v="86"/>
    <n v="58"/>
    <n v="5"/>
    <n v="-96"/>
    <n v="58"/>
    <n v="426"/>
    <n v="405"/>
    <n v="385"/>
    <n v="357"/>
    <n v="334"/>
    <n v="318"/>
    <n v="306"/>
    <n v="286"/>
    <n v="257"/>
    <n v="187"/>
    <n v="187"/>
    <n v="185"/>
    <n v="223"/>
    <n v="172"/>
    <n v="177"/>
    <n v="182"/>
    <n v="178"/>
    <n v="163"/>
    <n v="164"/>
    <n v="160"/>
    <n v="155"/>
    <n v="158"/>
    <n v="150"/>
    <n v="154"/>
    <n v="146"/>
    <n v="147"/>
    <n v="135"/>
    <n v="139"/>
    <n v="146"/>
    <n v="123"/>
    <n v="133"/>
    <n v="121"/>
    <n v="124"/>
    <n v="123"/>
    <n v="112"/>
    <n v="109"/>
    <n v="102"/>
    <n v="96"/>
    <n v="134"/>
    <n v="132"/>
    <n v="130"/>
    <n v="129"/>
    <n v="121"/>
    <n v="122"/>
    <n v="121"/>
    <n v="118"/>
    <n v="118"/>
    <n v="114"/>
    <n v="101"/>
    <n v="99"/>
    <n v="90"/>
    <n v="86"/>
    <n v="84"/>
    <n v="75"/>
    <n v="81"/>
    <n v="80"/>
    <n v="78"/>
    <n v="75"/>
    <n v="73"/>
    <n v="65"/>
    <n v="67"/>
    <n v="60"/>
    <n v="63"/>
    <n v="56"/>
    <n v="58"/>
    <n v="52"/>
    <n v="57"/>
    <n v="52"/>
    <n v="47"/>
    <n v="42"/>
    <n v="37"/>
    <n v="32"/>
    <n v="27"/>
    <n v="22"/>
    <n v="18"/>
    <n v="14"/>
    <n v="10"/>
    <n v="5"/>
    <n v="1"/>
    <n v="-3"/>
    <n v="-7"/>
    <n v="-11"/>
    <n v="-15"/>
    <n v="-19"/>
    <n v="-23"/>
    <n v="-28"/>
    <n v="-33"/>
    <n v="-38"/>
    <n v="-42"/>
    <n v="-46"/>
    <n v="-96"/>
    <m/>
    <m/>
    <m/>
    <m/>
    <m/>
    <m/>
    <m/>
    <m/>
    <m/>
    <m/>
    <m/>
    <m/>
    <m/>
    <m/>
    <m/>
    <m/>
  </r>
  <r>
    <x v="8"/>
    <x v="8"/>
    <x v="0"/>
    <x v="1"/>
    <x v="2"/>
    <x v="8"/>
    <x v="0"/>
    <x v="6"/>
    <x v="2"/>
    <x v="0"/>
    <x v="1"/>
    <x v="4"/>
    <n v="12.7"/>
    <n v="15.7"/>
    <n v="21.9"/>
    <n v="21.2"/>
    <n v="18.399999999999999"/>
    <n v="14.1"/>
    <n v="13.7"/>
    <n v="15.1"/>
    <n v="31.9"/>
    <n v="25.4"/>
    <n v="17.3"/>
    <n v="12.3"/>
    <n v="10.8"/>
    <n v="9.6"/>
    <n v="11.2"/>
    <n v="9.4"/>
    <n v="4.2"/>
    <n v="1"/>
    <n v="-2"/>
    <n v="-7.9"/>
    <m/>
    <n v="21.9"/>
    <n v="14.1"/>
    <n v="31.9"/>
    <n v="12.3"/>
    <n v="11.2"/>
    <n v="1"/>
    <m/>
    <n v="11.2"/>
    <n v="15"/>
    <n v="13.9"/>
    <n v="14.4"/>
    <n v="12.7"/>
    <n v="12.2"/>
    <n v="12.5"/>
    <n v="15.1"/>
    <n v="15.4"/>
    <n v="15.7"/>
    <n v="13.6"/>
    <n v="15.6"/>
    <n v="16.8"/>
    <n v="21.9"/>
    <n v="20.5"/>
    <n v="19.7"/>
    <n v="20.7"/>
    <n v="21.2"/>
    <n v="20.9"/>
    <n v="19.5"/>
    <n v="21.6"/>
    <n v="21.5"/>
    <n v="18.399999999999999"/>
    <n v="15.6"/>
    <n v="16.7"/>
    <n v="14.3"/>
    <n v="14.1"/>
    <n v="12.7"/>
    <n v="13.9"/>
    <n v="16.2"/>
    <n v="13.7"/>
    <n v="15.1"/>
    <n v="15.5"/>
    <n v="15.5"/>
    <n v="15"/>
    <n v="15.1"/>
    <n v="17.600000000000001"/>
    <n v="17.600000000000001"/>
    <n v="19.2"/>
    <n v="31.9"/>
    <n v="41.3"/>
    <n v="32.5"/>
    <n v="40.299999999999997"/>
    <n v="30.3"/>
    <n v="25.4"/>
    <n v="21.6"/>
    <n v="17.899999999999999"/>
    <n v="15.9"/>
    <n v="17.3"/>
    <n v="14.4"/>
    <n v="13"/>
    <n v="13.2"/>
    <n v="12.3"/>
    <n v="11.7"/>
    <n v="11"/>
    <n v="11.6"/>
    <n v="11.1"/>
    <n v="10.8"/>
    <n v="10.1"/>
    <n v="9.9"/>
    <n v="8.8000000000000007"/>
    <n v="9.6"/>
    <n v="9.1"/>
    <n v="10.199999999999999"/>
    <n v="9.6999999999999993"/>
    <n v="11.2"/>
    <n v="10.4"/>
    <n v="11.4"/>
    <n v="10.4"/>
    <n v="9.4"/>
    <n v="8.4"/>
    <n v="7.4"/>
    <n v="6.4"/>
    <n v="5.2"/>
    <n v="4.2"/>
    <n v="3.5"/>
    <n v="2.7"/>
    <n v="1.9"/>
    <n v="1"/>
    <n v="0.2"/>
    <n v="-0.6"/>
    <n v="-1.3"/>
    <n v="-2"/>
    <n v="-2.7"/>
    <n v="-3.4"/>
    <n v="-4.0999999999999996"/>
    <n v="-5.2"/>
    <n v="-7.9"/>
    <n v="-12.7"/>
    <n v="-21"/>
    <n v="-46"/>
    <m/>
    <m/>
    <m/>
    <m/>
    <m/>
    <m/>
    <m/>
    <m/>
    <m/>
    <m/>
    <m/>
    <m/>
    <m/>
    <m/>
    <m/>
    <m/>
    <m/>
  </r>
  <r>
    <x v="8"/>
    <x v="8"/>
    <x v="0"/>
    <x v="1"/>
    <x v="2"/>
    <x v="8"/>
    <x v="0"/>
    <x v="6"/>
    <x v="2"/>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2"/>
    <x v="0"/>
    <x v="2"/>
    <x v="1"/>
    <n v="10"/>
    <n v="50"/>
    <n v="70"/>
    <n v="23"/>
    <n v="26"/>
    <n v="16"/>
    <n v="32"/>
    <n v="30"/>
    <n v="5"/>
    <n v="9"/>
    <n v="13"/>
    <n v="14"/>
    <m/>
    <m/>
    <m/>
    <m/>
    <m/>
    <m/>
    <m/>
    <m/>
    <m/>
    <n v="130"/>
    <n v="65"/>
    <n v="67"/>
    <n v="36"/>
    <m/>
    <m/>
    <m/>
    <n v="168"/>
    <m/>
    <m/>
    <n v="10"/>
    <m/>
    <n v="25"/>
    <m/>
    <n v="25"/>
    <m/>
    <m/>
    <m/>
    <n v="30"/>
    <m/>
    <n v="40"/>
    <m/>
    <n v="5"/>
    <n v="13"/>
    <n v="5"/>
    <n v="3"/>
    <n v="10"/>
    <m/>
    <n v="10"/>
    <n v="3"/>
    <n v="10"/>
    <m/>
    <n v="5"/>
    <n v="1"/>
    <n v="15"/>
    <n v="2"/>
    <n v="15"/>
    <m/>
    <n v="15"/>
    <m/>
    <n v="15"/>
    <m/>
    <m/>
    <n v="4"/>
    <m/>
    <n v="1"/>
    <m/>
    <n v="2"/>
    <m/>
    <n v="4"/>
    <m/>
    <n v="3"/>
    <m/>
    <n v="2"/>
    <n v="5"/>
    <n v="6"/>
    <m/>
    <n v="3"/>
    <n v="5"/>
    <n v="6"/>
    <m/>
    <m/>
    <m/>
    <m/>
    <m/>
    <m/>
    <m/>
    <m/>
    <m/>
    <m/>
    <m/>
    <m/>
    <m/>
    <m/>
    <m/>
    <m/>
    <m/>
    <m/>
    <m/>
    <m/>
    <m/>
    <m/>
    <m/>
    <m/>
    <m/>
    <m/>
    <m/>
    <m/>
    <m/>
    <m/>
    <m/>
    <m/>
    <m/>
    <m/>
    <m/>
    <m/>
    <m/>
    <m/>
    <m/>
    <m/>
    <m/>
    <m/>
    <m/>
    <m/>
    <m/>
    <m/>
    <m/>
    <m/>
    <m/>
    <m/>
    <m/>
    <m/>
    <m/>
    <m/>
    <m/>
  </r>
  <r>
    <x v="8"/>
    <x v="8"/>
    <x v="0"/>
    <x v="1"/>
    <x v="2"/>
    <x v="8"/>
    <x v="0"/>
    <x v="6"/>
    <x v="2"/>
    <x v="0"/>
    <x v="2"/>
    <x v="2"/>
    <n v="126"/>
    <n v="141"/>
    <n v="63"/>
    <n v="42"/>
    <n v="42"/>
    <n v="31"/>
    <n v="43"/>
    <n v="45"/>
    <n v="32"/>
    <n v="21"/>
    <n v="11"/>
    <n v="34"/>
    <n v="28"/>
    <n v="22"/>
    <n v="10"/>
    <n v="20"/>
    <n v="25"/>
    <n v="27"/>
    <m/>
    <m/>
    <m/>
    <n v="330"/>
    <n v="115"/>
    <n v="120"/>
    <n v="66"/>
    <n v="60"/>
    <n v="72"/>
    <m/>
    <n v="361"/>
    <n v="36"/>
    <n v="34"/>
    <n v="33"/>
    <n v="23"/>
    <n v="23"/>
    <n v="29"/>
    <n v="38"/>
    <n v="21"/>
    <n v="30"/>
    <n v="19"/>
    <n v="19"/>
    <n v="12"/>
    <n v="13"/>
    <n v="19"/>
    <n v="6"/>
    <n v="10"/>
    <n v="7"/>
    <n v="9"/>
    <n v="10"/>
    <n v="9"/>
    <n v="9"/>
    <n v="5"/>
    <n v="6"/>
    <n v="13"/>
    <n v="4"/>
    <n v="8"/>
    <n v="12"/>
    <n v="11"/>
    <n v="11"/>
    <n v="9"/>
    <n v="9"/>
    <n v="13"/>
    <n v="8"/>
    <n v="6"/>
    <n v="9"/>
    <n v="8"/>
    <n v="8"/>
    <n v="9"/>
    <n v="7"/>
    <n v="5"/>
    <n v="2"/>
    <n v="6"/>
    <n v="5"/>
    <n v="3"/>
    <m/>
    <n v="6"/>
    <n v="2"/>
    <n v="3"/>
    <n v="9"/>
    <n v="9"/>
    <n v="9"/>
    <n v="7"/>
    <n v="8"/>
    <n v="6"/>
    <n v="6"/>
    <n v="4"/>
    <n v="4"/>
    <n v="6"/>
    <n v="7"/>
    <n v="3"/>
    <n v="6"/>
    <n v="4"/>
    <n v="3"/>
    <n v="2"/>
    <n v="1"/>
    <n v="5"/>
    <n v="5"/>
    <n v="5"/>
    <n v="5"/>
    <n v="5"/>
    <n v="5"/>
    <n v="5"/>
    <n v="5"/>
    <n v="5"/>
    <n v="5"/>
    <n v="5"/>
    <n v="5"/>
    <n v="12"/>
    <m/>
    <m/>
    <m/>
    <m/>
    <m/>
    <m/>
    <m/>
    <m/>
    <m/>
    <m/>
    <m/>
    <m/>
    <m/>
    <m/>
    <m/>
    <m/>
    <m/>
    <m/>
    <m/>
    <m/>
    <m/>
    <m/>
    <m/>
    <m/>
    <m/>
    <m/>
    <m/>
    <m/>
    <m/>
  </r>
  <r>
    <x v="8"/>
    <x v="8"/>
    <x v="0"/>
    <x v="1"/>
    <x v="2"/>
    <x v="8"/>
    <x v="0"/>
    <x v="6"/>
    <x v="2"/>
    <x v="0"/>
    <x v="2"/>
    <x v="3"/>
    <m/>
    <n v="284"/>
    <n v="186"/>
    <n v="178"/>
    <n v="154"/>
    <m/>
    <n v="143"/>
    <n v="124"/>
    <n v="91"/>
    <m/>
    <n v="116"/>
    <n v="97"/>
    <n v="69"/>
    <n v="47"/>
    <n v="36"/>
    <n v="51"/>
    <n v="26"/>
    <m/>
    <m/>
    <m/>
    <m/>
    <n v="186"/>
    <m/>
    <n v="91"/>
    <n v="97"/>
    <n v="36"/>
    <m/>
    <m/>
    <n v="36"/>
    <m/>
    <m/>
    <m/>
    <m/>
    <n v="334"/>
    <n v="318"/>
    <n v="306"/>
    <n v="299"/>
    <n v="284"/>
    <n v="187"/>
    <n v="187"/>
    <n v="185"/>
    <n v="186"/>
    <n v="172"/>
    <n v="177"/>
    <n v="182"/>
    <n v="178"/>
    <n v="163"/>
    <n v="164"/>
    <n v="160"/>
    <n v="155"/>
    <n v="154"/>
    <m/>
    <m/>
    <m/>
    <m/>
    <n v="135"/>
    <n v="139"/>
    <n v="146"/>
    <n v="143"/>
    <n v="133"/>
    <n v="121"/>
    <n v="124"/>
    <n v="123"/>
    <n v="124"/>
    <n v="109"/>
    <n v="102"/>
    <n v="103"/>
    <n v="91"/>
    <n v="132"/>
    <n v="130"/>
    <n v="129"/>
    <n v="129"/>
    <m/>
    <n v="121"/>
    <n v="118"/>
    <n v="113"/>
    <n v="116"/>
    <n v="107"/>
    <n v="101"/>
    <n v="97"/>
    <n v="97"/>
    <n v="89"/>
    <n v="83"/>
    <n v="77"/>
    <n v="73"/>
    <n v="69"/>
    <n v="63"/>
    <n v="56"/>
    <n v="53"/>
    <n v="47"/>
    <n v="43"/>
    <n v="40"/>
    <n v="38"/>
    <n v="36"/>
    <n v="66"/>
    <n v="61"/>
    <n v="56"/>
    <n v="51"/>
    <n v="46"/>
    <n v="41"/>
    <n v="36"/>
    <n v="31"/>
    <n v="26"/>
    <n v="21"/>
    <n v="16"/>
    <n v="11"/>
    <m/>
    <m/>
    <m/>
    <m/>
    <m/>
    <m/>
    <m/>
    <m/>
    <m/>
    <m/>
    <m/>
    <m/>
    <m/>
    <m/>
    <m/>
    <m/>
    <m/>
    <m/>
    <m/>
    <m/>
    <m/>
    <m/>
    <m/>
    <m/>
    <m/>
    <m/>
    <m/>
    <m/>
    <m/>
    <m/>
  </r>
  <r>
    <x v="8"/>
    <x v="8"/>
    <x v="0"/>
    <x v="1"/>
    <x v="2"/>
    <x v="8"/>
    <x v="0"/>
    <x v="6"/>
    <x v="2"/>
    <x v="0"/>
    <x v="2"/>
    <x v="4"/>
    <m/>
    <n v="17.3"/>
    <n v="18.2"/>
    <n v="21.2"/>
    <n v="17.899999999999999"/>
    <m/>
    <n v="15.9"/>
    <n v="16.8"/>
    <n v="21.7"/>
    <m/>
    <n v="13.8"/>
    <n v="17.3"/>
    <n v="13.3"/>
    <n v="15.7"/>
    <n v="7.2"/>
    <n v="10.199999999999999"/>
    <n v="4.8"/>
    <m/>
    <m/>
    <m/>
    <m/>
    <n v="18.2"/>
    <m/>
    <n v="21.7"/>
    <n v="17.3"/>
    <n v="7.2"/>
    <m/>
    <m/>
    <n v="7.2"/>
    <m/>
    <m/>
    <m/>
    <m/>
    <n v="12.2"/>
    <n v="12.5"/>
    <n v="15.1"/>
    <n v="16.100000000000001"/>
    <n v="17.3"/>
    <n v="13.6"/>
    <n v="15.6"/>
    <n v="16.8"/>
    <n v="18.2"/>
    <n v="20.5"/>
    <n v="19.7"/>
    <n v="20.7"/>
    <n v="21.2"/>
    <n v="20.9"/>
    <n v="19.5"/>
    <n v="21.6"/>
    <n v="21.5"/>
    <n v="17.899999999999999"/>
    <m/>
    <m/>
    <m/>
    <m/>
    <n v="12.7"/>
    <n v="13.9"/>
    <n v="16.2"/>
    <n v="15.9"/>
    <n v="15.1"/>
    <n v="15.5"/>
    <n v="15.5"/>
    <n v="15"/>
    <n v="16.8"/>
    <n v="17.600000000000001"/>
    <n v="17.600000000000001"/>
    <n v="20.6"/>
    <n v="21.7"/>
    <n v="41.3"/>
    <n v="32.5"/>
    <n v="40.299999999999997"/>
    <n v="46.1"/>
    <m/>
    <n v="20.9"/>
    <n v="18.399999999999999"/>
    <n v="15.3"/>
    <n v="13.8"/>
    <n v="13.7"/>
    <n v="14"/>
    <n v="15.6"/>
    <n v="17.3"/>
    <n v="17.100000000000001"/>
    <n v="15.4"/>
    <n v="16"/>
    <n v="14"/>
    <n v="13.3"/>
    <n v="13.7"/>
    <n v="15.6"/>
    <n v="16.600000000000001"/>
    <n v="15.7"/>
    <n v="13.4"/>
    <n v="11.1"/>
    <n v="9"/>
    <n v="7.2"/>
    <n v="13.2"/>
    <n v="12.2"/>
    <n v="11.2"/>
    <n v="10.199999999999999"/>
    <n v="9.1999999999999993"/>
    <n v="8.1999999999999993"/>
    <n v="7.2"/>
    <n v="4.8"/>
    <n v="4.8"/>
    <n v="4.8"/>
    <n v="4.7"/>
    <n v="4.5999999999999996"/>
    <m/>
    <m/>
    <m/>
    <m/>
    <m/>
    <m/>
    <m/>
    <m/>
    <m/>
    <m/>
    <m/>
    <m/>
    <m/>
    <m/>
    <m/>
    <m/>
    <m/>
    <m/>
    <m/>
    <m/>
    <m/>
    <m/>
    <m/>
    <m/>
    <m/>
    <m/>
    <m/>
    <m/>
    <m/>
    <m/>
  </r>
  <r>
    <x v="8"/>
    <x v="8"/>
    <x v="0"/>
    <x v="1"/>
    <x v="2"/>
    <x v="8"/>
    <x v="0"/>
    <x v="6"/>
    <x v="2"/>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2"/>
    <x v="0"/>
    <x v="3"/>
    <x v="1"/>
    <n v="10"/>
    <n v="50"/>
    <n v="70"/>
    <n v="23"/>
    <n v="26"/>
    <n v="16"/>
    <n v="32"/>
    <n v="30"/>
    <n v="5"/>
    <n v="9"/>
    <n v="7"/>
    <n v="5"/>
    <n v="3"/>
    <n v="0"/>
    <n v="0"/>
    <n v="0"/>
    <n v="0"/>
    <n v="0"/>
    <n v="0"/>
    <n v="0"/>
    <n v="0"/>
    <n v="130"/>
    <n v="65"/>
    <n v="67"/>
    <n v="21"/>
    <n v="3"/>
    <n v="0"/>
    <n v="0"/>
    <n v="156"/>
    <m/>
    <m/>
    <n v="10"/>
    <m/>
    <n v="25"/>
    <m/>
    <n v="25"/>
    <m/>
    <m/>
    <m/>
    <n v="30"/>
    <m/>
    <n v="40"/>
    <m/>
    <n v="5"/>
    <n v="13"/>
    <n v="5"/>
    <n v="3"/>
    <n v="10"/>
    <m/>
    <n v="10"/>
    <n v="3"/>
    <n v="10"/>
    <m/>
    <n v="5"/>
    <n v="1"/>
    <n v="15"/>
    <n v="2"/>
    <n v="15"/>
    <m/>
    <n v="15"/>
    <m/>
    <n v="15"/>
    <m/>
    <m/>
    <n v="4"/>
    <m/>
    <n v="1"/>
    <m/>
    <n v="2"/>
    <m/>
    <n v="4"/>
    <m/>
    <n v="3"/>
    <m/>
    <n v="2"/>
    <n v="5"/>
    <m/>
    <m/>
    <m/>
    <n v="5"/>
    <m/>
    <m/>
    <n v="3"/>
    <n v="0"/>
    <n v="0"/>
    <n v="0"/>
    <n v="0"/>
    <n v="0"/>
    <n v="0"/>
    <n v="0"/>
    <n v="0"/>
    <n v="0"/>
    <n v="0"/>
    <n v="0"/>
    <n v="0"/>
    <n v="0"/>
    <n v="0"/>
    <n v="0"/>
    <n v="0"/>
    <n v="0"/>
    <n v="0"/>
    <n v="0"/>
    <n v="0"/>
    <n v="0"/>
    <n v="0"/>
    <n v="0"/>
    <n v="0"/>
    <n v="0"/>
    <n v="0"/>
    <n v="0"/>
    <n v="0"/>
    <n v="0"/>
    <n v="0"/>
    <n v="0"/>
    <n v="0"/>
    <n v="0"/>
    <n v="0"/>
    <n v="0"/>
    <n v="0"/>
    <n v="0"/>
    <m/>
    <m/>
    <m/>
    <m/>
    <m/>
    <m/>
    <m/>
    <m/>
    <m/>
    <m/>
    <m/>
    <m/>
    <m/>
    <m/>
    <m/>
    <m/>
  </r>
  <r>
    <x v="8"/>
    <x v="8"/>
    <x v="0"/>
    <x v="1"/>
    <x v="2"/>
    <x v="8"/>
    <x v="0"/>
    <x v="6"/>
    <x v="2"/>
    <x v="0"/>
    <x v="3"/>
    <x v="2"/>
    <n v="126"/>
    <n v="141"/>
    <n v="63"/>
    <n v="42"/>
    <n v="42"/>
    <n v="31"/>
    <n v="43"/>
    <n v="45"/>
    <n v="32"/>
    <n v="21"/>
    <n v="17"/>
    <n v="28"/>
    <n v="23"/>
    <n v="20"/>
    <n v="11"/>
    <n v="5"/>
    <n v="4"/>
    <n v="2"/>
    <n v="4"/>
    <n v="5"/>
    <n v="4"/>
    <n v="330"/>
    <n v="115"/>
    <n v="120"/>
    <n v="66"/>
    <n v="54"/>
    <n v="11"/>
    <n v="13"/>
    <n v="355"/>
    <n v="36"/>
    <n v="34"/>
    <n v="33"/>
    <n v="23"/>
    <n v="23"/>
    <n v="29"/>
    <n v="38"/>
    <n v="21"/>
    <n v="30"/>
    <n v="19"/>
    <n v="19"/>
    <n v="12"/>
    <n v="13"/>
    <n v="19"/>
    <n v="6"/>
    <n v="10"/>
    <n v="7"/>
    <n v="9"/>
    <n v="10"/>
    <n v="9"/>
    <n v="9"/>
    <n v="5"/>
    <n v="6"/>
    <n v="13"/>
    <n v="4"/>
    <n v="8"/>
    <n v="12"/>
    <n v="11"/>
    <n v="11"/>
    <n v="9"/>
    <n v="9"/>
    <n v="13"/>
    <n v="8"/>
    <n v="6"/>
    <n v="9"/>
    <n v="8"/>
    <n v="8"/>
    <n v="9"/>
    <n v="7"/>
    <n v="5"/>
    <n v="2"/>
    <n v="6"/>
    <n v="5"/>
    <n v="3"/>
    <m/>
    <n v="6"/>
    <n v="2"/>
    <n v="9"/>
    <n v="7"/>
    <n v="4"/>
    <n v="11"/>
    <n v="6"/>
    <n v="5"/>
    <n v="5"/>
    <n v="5"/>
    <n v="4"/>
    <n v="4"/>
    <n v="5"/>
    <n v="7"/>
    <n v="3"/>
    <n v="5"/>
    <n v="4"/>
    <n v="3"/>
    <n v="2"/>
    <n v="2"/>
    <n v="2"/>
    <n v="1"/>
    <n v="1"/>
    <n v="1"/>
    <n v="1"/>
    <n v="1"/>
    <n v="1"/>
    <n v="1"/>
    <n v="0"/>
    <n v="0"/>
    <n v="1"/>
    <n v="0"/>
    <n v="1"/>
    <n v="1"/>
    <n v="1"/>
    <n v="1"/>
    <n v="1"/>
    <n v="1"/>
    <n v="1"/>
    <n v="1"/>
    <n v="1"/>
    <n v="1"/>
    <n v="1"/>
    <n v="1"/>
    <n v="1"/>
    <n v="1"/>
    <m/>
    <m/>
    <m/>
    <m/>
    <m/>
    <m/>
    <m/>
    <m/>
    <m/>
    <m/>
    <m/>
    <m/>
    <m/>
    <m/>
    <m/>
    <m/>
  </r>
  <r>
    <x v="8"/>
    <x v="8"/>
    <x v="0"/>
    <x v="1"/>
    <x v="2"/>
    <x v="8"/>
    <x v="0"/>
    <x v="6"/>
    <x v="2"/>
    <x v="0"/>
    <x v="3"/>
    <x v="3"/>
    <n v="357"/>
    <n v="257"/>
    <n v="223"/>
    <n v="178"/>
    <n v="158"/>
    <n v="147"/>
    <n v="123"/>
    <n v="112"/>
    <n v="134"/>
    <n v="122"/>
    <n v="114"/>
    <n v="86"/>
    <n v="69"/>
    <n v="49"/>
    <n v="38"/>
    <n v="33"/>
    <n v="29"/>
    <n v="27"/>
    <n v="23"/>
    <n v="18"/>
    <n v="14"/>
    <n v="223"/>
    <n v="147"/>
    <n v="134"/>
    <n v="86"/>
    <n v="38"/>
    <n v="27"/>
    <n v="14"/>
    <n v="38"/>
    <n v="426"/>
    <n v="405"/>
    <n v="385"/>
    <n v="357"/>
    <n v="334"/>
    <n v="318"/>
    <n v="306"/>
    <n v="299"/>
    <n v="257"/>
    <n v="187"/>
    <n v="187"/>
    <n v="185"/>
    <n v="223"/>
    <n v="172"/>
    <n v="177"/>
    <n v="182"/>
    <n v="178"/>
    <n v="163"/>
    <n v="164"/>
    <n v="160"/>
    <n v="155"/>
    <n v="158"/>
    <n v="150"/>
    <n v="154"/>
    <n v="146"/>
    <n v="147"/>
    <n v="135"/>
    <n v="139"/>
    <n v="146"/>
    <n v="123"/>
    <n v="133"/>
    <n v="121"/>
    <n v="124"/>
    <n v="123"/>
    <n v="112"/>
    <n v="109"/>
    <n v="102"/>
    <n v="96"/>
    <n v="134"/>
    <n v="132"/>
    <n v="130"/>
    <n v="129"/>
    <n v="121"/>
    <n v="122"/>
    <n v="121"/>
    <n v="118"/>
    <n v="118"/>
    <n v="114"/>
    <n v="101"/>
    <n v="99"/>
    <n v="90"/>
    <n v="86"/>
    <n v="84"/>
    <n v="82"/>
    <n v="77"/>
    <n v="73"/>
    <n v="69"/>
    <n v="64"/>
    <n v="57"/>
    <n v="54"/>
    <n v="49"/>
    <n v="45"/>
    <n v="42"/>
    <n v="40"/>
    <n v="38"/>
    <n v="36"/>
    <n v="35"/>
    <n v="34"/>
    <n v="33"/>
    <n v="32"/>
    <n v="31"/>
    <n v="30"/>
    <n v="29"/>
    <n v="29"/>
    <n v="29"/>
    <n v="28"/>
    <n v="28"/>
    <n v="27"/>
    <n v="26"/>
    <n v="25"/>
    <n v="24"/>
    <n v="23"/>
    <n v="22"/>
    <n v="21"/>
    <n v="20"/>
    <n v="19"/>
    <n v="18"/>
    <n v="17"/>
    <n v="16"/>
    <n v="15"/>
    <n v="14"/>
    <m/>
    <m/>
    <m/>
    <m/>
    <m/>
    <m/>
    <m/>
    <m/>
    <m/>
    <m/>
    <m/>
    <m/>
    <m/>
    <m/>
    <m/>
    <m/>
  </r>
  <r>
    <x v="8"/>
    <x v="8"/>
    <x v="0"/>
    <x v="1"/>
    <x v="2"/>
    <x v="8"/>
    <x v="0"/>
    <x v="6"/>
    <x v="2"/>
    <x v="0"/>
    <x v="3"/>
    <x v="4"/>
    <n v="12.659574468085106"/>
    <n v="15.670731707317074"/>
    <n v="21.862745098039213"/>
    <n v="21.19047619047619"/>
    <n v="18.372093023255815"/>
    <n v="14.134615384615385"/>
    <n v="13.666666666666668"/>
    <n v="15.135135135135137"/>
    <n v="31.904761904761905"/>
    <n v="25.416666666666664"/>
    <n v="17.272727272727273"/>
    <n v="18.695652173913043"/>
    <n v="14.375"/>
    <n v="18.846153846153847"/>
    <n v="31.666666666666664"/>
    <n v="41.25"/>
    <n v="48.333333333333329"/>
    <n v="27"/>
    <n v="23"/>
    <n v="22.5"/>
    <n v="0"/>
    <n v="21.862745098039213"/>
    <n v="14.134615384615385"/>
    <n v="31.904761904761905"/>
    <n v="18.695652173913043"/>
    <n v="31.666666666666664"/>
    <n v="27"/>
    <n v="0"/>
    <n v="31.666666666666664"/>
    <n v="15"/>
    <n v="13.86986301369863"/>
    <n v="14.365671641791044"/>
    <n v="12.659574468085106"/>
    <n v="12.18978102189781"/>
    <n v="12.519685039370078"/>
    <n v="15.14851485148515"/>
    <n v="16.0752688172043"/>
    <n v="15.670731707317074"/>
    <n v="13.55072463768116"/>
    <n v="15.583333333333334"/>
    <n v="16.81818181818182"/>
    <n v="21.862745098039213"/>
    <n v="20.476190476190474"/>
    <n v="19.666666666666664"/>
    <n v="20.681818181818183"/>
    <n v="21.19047619047619"/>
    <n v="20.897435897435898"/>
    <n v="19.523809523809522"/>
    <n v="21.621621621621621"/>
    <n v="21.527777777777779"/>
    <n v="18.372093023255815"/>
    <n v="15.625"/>
    <n v="16.739130434782609"/>
    <n v="14.313725490196079"/>
    <n v="14.134615384615385"/>
    <n v="12.735849056603774"/>
    <n v="13.899999999999999"/>
    <n v="16.222222222222221"/>
    <n v="13.666666666666668"/>
    <n v="15.113636363636365"/>
    <n v="15.512820512820513"/>
    <n v="15.5"/>
    <n v="15"/>
    <n v="15.135135135135137"/>
    <n v="17.580645161290324"/>
    <n v="17.586206896551722"/>
    <n v="19.2"/>
    <n v="31.904761904761905"/>
    <n v="41.25"/>
    <n v="32.5"/>
    <n v="40.3125"/>
    <n v="30.25"/>
    <n v="25.416666666666664"/>
    <n v="21.607142857142854"/>
    <n v="17.878787878787879"/>
    <n v="15.945945945945946"/>
    <n v="17.272727272727273"/>
    <n v="16.290322580645164"/>
    <n v="15.46875"/>
    <n v="18"/>
    <n v="18.695652173913043"/>
    <n v="18.260869565217391"/>
    <n v="16.399999999999999"/>
    <n v="16.739130434782609"/>
    <n v="15.208333333333332"/>
    <n v="14.375"/>
    <n v="14.545454545454547"/>
    <n v="16.764705882352942"/>
    <n v="16.875"/>
    <n v="18.846153846153847"/>
    <n v="22.5"/>
    <n v="26.25"/>
    <n v="28.571428571428573"/>
    <n v="31.666666666666664"/>
    <n v="36"/>
    <n v="35"/>
    <n v="34"/>
    <n v="41.25"/>
    <n v="53.333333333333329"/>
    <n v="51.666666666666671"/>
    <n v="75"/>
    <n v="72.5"/>
    <n v="48.333333333333329"/>
    <n v="36.25"/>
    <n v="35"/>
    <n v="28"/>
    <n v="27"/>
    <n v="26"/>
    <n v="25"/>
    <n v="24"/>
    <n v="23"/>
    <n v="22"/>
    <n v="21"/>
    <n v="20"/>
    <n v="19"/>
    <n v="22.5"/>
    <n v="28.333333333333336"/>
    <n v="40"/>
    <n v="75"/>
    <n v="0"/>
    <m/>
    <m/>
    <m/>
    <m/>
    <m/>
    <m/>
    <m/>
    <m/>
    <m/>
    <m/>
    <m/>
    <m/>
    <m/>
    <m/>
    <m/>
    <m/>
  </r>
  <r>
    <x v="8"/>
    <x v="8"/>
    <x v="0"/>
    <x v="1"/>
    <x v="2"/>
    <x v="8"/>
    <x v="0"/>
    <x v="6"/>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8"/>
    <x v="8"/>
    <x v="0"/>
    <x v="1"/>
    <x v="2"/>
    <x v="8"/>
    <x v="0"/>
    <x v="6"/>
    <x v="2"/>
    <x v="0"/>
    <x v="3"/>
    <x v="8"/>
    <m/>
    <m/>
    <m/>
    <m/>
    <m/>
    <m/>
    <m/>
    <m/>
    <m/>
    <m/>
    <m/>
    <m/>
    <m/>
    <m/>
    <m/>
    <m/>
    <m/>
    <m/>
    <m/>
    <m/>
    <m/>
    <m/>
    <m/>
    <m/>
    <m/>
    <m/>
    <m/>
    <m/>
    <m/>
    <m/>
    <m/>
    <m/>
    <m/>
    <m/>
    <m/>
    <m/>
    <m/>
    <n v="0"/>
    <m/>
    <n v="30"/>
    <m/>
    <m/>
    <n v="0"/>
    <m/>
    <m/>
    <m/>
    <n v="3"/>
    <n v="10"/>
    <n v="10"/>
    <n v="10"/>
    <n v="0"/>
    <n v="10"/>
    <n v="10"/>
    <n v="10"/>
    <n v="3"/>
    <n v="15"/>
    <n v="10"/>
    <n v="15"/>
    <n v="3"/>
    <n v="15"/>
    <n v="6"/>
    <n v="15"/>
    <n v="3"/>
    <n v="15"/>
    <n v="6"/>
    <n v="15"/>
    <n v="3"/>
    <n v="0"/>
    <n v="2"/>
    <n v="30"/>
    <n v="3"/>
    <n v="25"/>
    <n v="6"/>
    <n v="0"/>
    <n v="3"/>
    <n v="10"/>
    <n v="6"/>
    <n v="0"/>
    <n v="3"/>
    <n v="5"/>
    <n v="6"/>
    <n v="0"/>
    <n v="3"/>
    <n v="0"/>
    <n v="0"/>
    <n v="0"/>
    <n v="0"/>
    <n v="0"/>
    <n v="0"/>
    <n v="0"/>
    <n v="0"/>
    <n v="0"/>
    <n v="0"/>
    <n v="0"/>
    <n v="0"/>
    <n v="0"/>
    <n v="0"/>
    <n v="0"/>
    <n v="0"/>
    <n v="0"/>
    <n v="0"/>
    <n v="0"/>
    <n v="0"/>
    <n v="0"/>
    <n v="0"/>
    <n v="0"/>
    <n v="0"/>
    <n v="0"/>
    <n v="0"/>
    <n v="0"/>
    <n v="0"/>
    <n v="0"/>
    <n v="0"/>
    <n v="0"/>
    <n v="0"/>
    <n v="0"/>
    <n v="0"/>
    <n v="0"/>
    <n v="0"/>
    <n v="0"/>
    <m/>
    <m/>
    <m/>
    <m/>
    <m/>
    <m/>
    <m/>
    <m/>
    <m/>
    <m/>
    <m/>
    <m/>
    <m/>
    <m/>
    <m/>
    <m/>
  </r>
  <r>
    <x v="8"/>
    <x v="8"/>
    <x v="0"/>
    <x v="1"/>
    <x v="2"/>
    <x v="8"/>
    <x v="0"/>
    <x v="6"/>
    <x v="2"/>
    <x v="0"/>
    <x v="3"/>
    <x v="9"/>
    <m/>
    <m/>
    <m/>
    <m/>
    <m/>
    <m/>
    <m/>
    <m/>
    <m/>
    <m/>
    <m/>
    <m/>
    <m/>
    <m/>
    <m/>
    <m/>
    <m/>
    <m/>
    <m/>
    <m/>
    <m/>
    <m/>
    <m/>
    <m/>
    <m/>
    <m/>
    <m/>
    <m/>
    <m/>
    <m/>
    <m/>
    <m/>
    <m/>
    <m/>
    <m/>
    <m/>
    <m/>
    <m/>
    <m/>
    <m/>
    <m/>
    <m/>
    <m/>
    <m/>
    <m/>
    <m/>
    <m/>
    <m/>
    <m/>
    <m/>
    <m/>
    <m/>
    <m/>
    <m/>
    <m/>
    <m/>
    <m/>
    <m/>
    <m/>
    <m/>
    <m/>
    <m/>
    <m/>
    <m/>
    <m/>
    <m/>
    <m/>
    <m/>
    <m/>
    <m/>
    <m/>
    <m/>
    <m/>
    <m/>
    <m/>
    <m/>
    <m/>
    <m/>
    <m/>
    <n v="8"/>
    <n v="5"/>
    <n v="6"/>
    <n v="5"/>
    <n v="5"/>
    <n v="4"/>
    <n v="4"/>
    <n v="5"/>
    <n v="7"/>
    <n v="3"/>
    <n v="5"/>
    <n v="4"/>
    <n v="3"/>
    <n v="2"/>
    <n v="2"/>
    <n v="2"/>
    <n v="1"/>
    <n v="1"/>
    <n v="1"/>
    <n v="1"/>
    <n v="1"/>
    <n v="1"/>
    <n v="1"/>
    <n v="0"/>
    <n v="0"/>
    <n v="1"/>
    <n v="0"/>
    <n v="1"/>
    <n v="1"/>
    <n v="1"/>
    <n v="1"/>
    <n v="1"/>
    <n v="1"/>
    <n v="1"/>
    <n v="1"/>
    <n v="1"/>
    <n v="1"/>
    <n v="1"/>
    <n v="1"/>
    <n v="1"/>
    <n v="1"/>
    <n v="0"/>
    <n v="0"/>
    <n v="0"/>
    <n v="0"/>
    <n v="0"/>
    <n v="0"/>
    <n v="1"/>
    <n v="0.65"/>
    <n v="1"/>
    <n v="1"/>
    <n v="0"/>
    <n v="6"/>
    <n v="3"/>
    <m/>
    <m/>
    <m/>
  </r>
  <r>
    <x v="8"/>
    <x v="8"/>
    <x v="0"/>
    <x v="1"/>
    <x v="2"/>
    <x v="8"/>
    <x v="0"/>
    <x v="6"/>
    <x v="2"/>
    <x v="0"/>
    <x v="3"/>
    <x v="10"/>
    <m/>
    <m/>
    <m/>
    <m/>
    <m/>
    <m/>
    <m/>
    <m/>
    <m/>
    <m/>
    <m/>
    <m/>
    <m/>
    <m/>
    <m/>
    <m/>
    <m/>
    <m/>
    <m/>
    <m/>
    <m/>
    <m/>
    <m/>
    <m/>
    <m/>
    <m/>
    <m/>
    <m/>
    <m/>
    <m/>
    <m/>
    <m/>
    <m/>
    <m/>
    <m/>
    <m/>
    <n v="299"/>
    <m/>
    <m/>
    <m/>
    <m/>
    <m/>
    <m/>
    <m/>
    <m/>
    <m/>
    <m/>
    <m/>
    <m/>
    <m/>
    <m/>
    <m/>
    <m/>
    <m/>
    <m/>
    <m/>
    <m/>
    <m/>
    <m/>
    <m/>
    <m/>
    <m/>
    <m/>
    <m/>
    <m/>
    <m/>
    <m/>
    <m/>
    <m/>
    <m/>
    <m/>
    <m/>
    <m/>
    <m/>
    <m/>
    <m/>
    <m/>
    <m/>
    <m/>
    <m/>
    <m/>
    <m/>
    <m/>
    <m/>
    <m/>
    <m/>
    <m/>
    <m/>
    <m/>
    <m/>
    <m/>
    <m/>
    <m/>
    <m/>
    <m/>
    <m/>
    <m/>
    <m/>
    <m/>
    <m/>
    <m/>
    <m/>
    <m/>
    <m/>
    <m/>
    <m/>
    <m/>
    <m/>
    <m/>
    <m/>
    <m/>
    <m/>
    <m/>
    <m/>
    <m/>
    <m/>
    <m/>
    <m/>
    <m/>
    <m/>
    <m/>
    <m/>
    <m/>
    <m/>
    <m/>
    <m/>
    <m/>
    <m/>
    <m/>
    <m/>
    <m/>
    <m/>
    <m/>
    <m/>
    <m/>
    <m/>
  </r>
  <r>
    <x v="8"/>
    <x v="8"/>
    <x v="0"/>
    <x v="1"/>
    <x v="2"/>
    <x v="8"/>
    <x v="0"/>
    <x v="6"/>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2"/>
    <x v="0"/>
    <x v="3"/>
    <x v="12"/>
    <m/>
    <m/>
    <m/>
    <m/>
    <m/>
    <m/>
    <m/>
    <m/>
    <m/>
    <m/>
    <m/>
    <m/>
    <m/>
    <m/>
    <m/>
    <m/>
    <m/>
    <m/>
    <m/>
    <m/>
    <m/>
    <m/>
    <m/>
    <m/>
    <m/>
    <m/>
    <m/>
    <m/>
    <m/>
    <m/>
    <m/>
    <m/>
    <m/>
    <m/>
    <m/>
    <m/>
    <m/>
    <m/>
    <m/>
    <m/>
    <m/>
    <m/>
    <n v="-5.1851851851851802E-2"/>
    <n v="-5.1851851851851802E-2"/>
    <n v="-5.1851851851851802E-2"/>
    <n v="-5.1851851851851802E-2"/>
    <n v="-5.1851851851851802E-2"/>
    <n v="-5.1851851851851802E-2"/>
    <n v="-5.1851851851851802E-2"/>
    <n v="-5.1851851851851802E-2"/>
    <n v="-5.1851851851851802E-2"/>
    <n v="-5.1851851851851802E-2"/>
    <n v="-5.1851851851851802E-2"/>
    <n v="-5.1851851851851802E-2"/>
    <n v="-5.1851851851851802E-2"/>
    <n v="-0.202672605790646"/>
    <n v="-0.202672605790646"/>
    <n v="-0.202672605790646"/>
    <n v="-0.202672605790646"/>
    <s v="Supply constraint in July so shifted July volume to Aug"/>
    <m/>
    <m/>
    <m/>
    <m/>
    <n v="-0.202672605790646"/>
    <n v="-0.202672605790646"/>
    <n v="-0.202672605790646"/>
    <n v="-0.202672605790646"/>
    <n v="-0.37158469945355199"/>
    <n v="-0.37158469945355199"/>
    <n v="-0.37158469945355199"/>
    <n v="-0.37158469945355199"/>
    <n v="-0.37158469945355199"/>
    <n v="-0.37158469945355199"/>
    <n v="-0.37158469945355199"/>
    <n v="-0.37158469945355199"/>
    <n v="-0.37158469945355199"/>
    <n v="-0.37158469945355199"/>
    <n v="-0.37158469945355199"/>
    <n v="-0.37158469945355199"/>
    <n v="-0.37158469945355199"/>
    <n v="-0.16393442622950799"/>
    <n v="-0.16393442622950799"/>
    <n v="-0.16393442622950799"/>
    <n v="-0.16393442622950799"/>
    <n v="-0.16393442622950799"/>
    <n v="-0.16393442622950799"/>
    <n v="-0.16393442622950799"/>
    <n v="-0.16393442622950799"/>
    <n v="-0.16393442622950799"/>
    <n v="-0.16393442622950799"/>
    <n v="-0.16393442622950799"/>
    <n v="-0.16393442622950799"/>
    <n v="-0.16393442622950799"/>
    <m/>
    <m/>
    <m/>
    <m/>
    <m/>
    <m/>
    <m/>
    <m/>
    <m/>
    <m/>
    <m/>
    <m/>
    <m/>
    <m/>
    <m/>
    <m/>
    <m/>
    <m/>
    <m/>
    <m/>
    <m/>
    <m/>
    <m/>
    <m/>
    <m/>
    <m/>
    <m/>
    <m/>
    <m/>
    <m/>
    <m/>
    <m/>
    <m/>
    <m/>
    <m/>
    <m/>
    <m/>
    <m/>
    <m/>
    <m/>
    <m/>
    <m/>
  </r>
  <r>
    <x v="8"/>
    <x v="8"/>
    <x v="0"/>
    <x v="1"/>
    <x v="2"/>
    <x v="8"/>
    <x v="0"/>
    <x v="6"/>
    <x v="2"/>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2"/>
    <x v="0"/>
    <x v="4"/>
    <x v="1"/>
    <m/>
    <n v="147"/>
    <n v="148"/>
    <n v="131"/>
    <n v="293"/>
    <n v="35"/>
    <n v="60"/>
    <n v="202"/>
    <n v="56"/>
    <n v="50"/>
    <n v="15"/>
    <n v="15"/>
    <n v="10"/>
    <n v="50"/>
    <n v="70"/>
    <n v="23"/>
    <n v="30"/>
    <n v="20"/>
    <n v="40"/>
    <n v="45"/>
    <n v="40"/>
    <n v="295"/>
    <n v="459"/>
    <n v="318"/>
    <n v="80"/>
    <n v="130"/>
    <n v="73"/>
    <n v="125"/>
    <n v="987"/>
    <m/>
    <m/>
    <m/>
    <m/>
    <m/>
    <m/>
    <m/>
    <n v="122"/>
    <n v="25"/>
    <m/>
    <n v="25"/>
    <n v="98"/>
    <n v="25"/>
    <n v="36"/>
    <n v="25"/>
    <n v="70"/>
    <m/>
    <n v="34"/>
    <m/>
    <n v="72"/>
    <n v="25"/>
    <n v="162"/>
    <m/>
    <m/>
    <n v="25"/>
    <n v="10"/>
    <n v="25"/>
    <m/>
    <n v="25"/>
    <n v="10"/>
    <n v="25"/>
    <m/>
    <n v="25"/>
    <n v="152"/>
    <m/>
    <m/>
    <n v="38"/>
    <m/>
    <n v="18"/>
    <m/>
    <n v="15"/>
    <m/>
    <n v="25"/>
    <n v="10"/>
    <n v="15"/>
    <m/>
    <m/>
    <m/>
    <n v="15"/>
    <m/>
    <m/>
    <m/>
    <m/>
    <m/>
    <n v="10"/>
    <m/>
    <n v="25"/>
    <m/>
    <n v="25"/>
    <m/>
    <m/>
    <m/>
    <n v="30"/>
    <m/>
    <n v="40"/>
    <m/>
    <n v="5"/>
    <n v="13"/>
    <n v="5"/>
    <m/>
    <n v="10"/>
    <n v="10"/>
    <n v="10"/>
    <m/>
    <n v="10"/>
    <m/>
    <n v="10"/>
    <m/>
    <n v="15"/>
    <n v="10"/>
    <n v="15"/>
    <m/>
    <n v="15"/>
    <m/>
    <n v="15"/>
    <m/>
    <n v="15"/>
    <n v="10"/>
    <n v="15"/>
    <m/>
    <n v="15"/>
    <m/>
    <m/>
    <m/>
    <m/>
    <m/>
    <m/>
    <m/>
    <m/>
    <m/>
    <m/>
    <m/>
    <m/>
    <m/>
    <m/>
    <m/>
    <m/>
  </r>
  <r>
    <x v="8"/>
    <x v="8"/>
    <x v="0"/>
    <x v="1"/>
    <x v="2"/>
    <x v="8"/>
    <x v="0"/>
    <x v="6"/>
    <x v="2"/>
    <x v="0"/>
    <x v="4"/>
    <x v="2"/>
    <n v="114"/>
    <n v="124"/>
    <n v="128"/>
    <n v="121"/>
    <n v="139"/>
    <n v="124"/>
    <n v="112"/>
    <n v="137"/>
    <n v="109"/>
    <n v="94"/>
    <n v="85"/>
    <n v="152"/>
    <n v="126"/>
    <n v="141"/>
    <n v="63"/>
    <n v="45"/>
    <n v="37"/>
    <n v="31"/>
    <n v="31"/>
    <n v="39"/>
    <n v="32"/>
    <n v="366"/>
    <n v="384"/>
    <n v="358"/>
    <n v="331"/>
    <n v="330"/>
    <n v="113"/>
    <n v="102"/>
    <n v="1403"/>
    <n v="34"/>
    <n v="33"/>
    <n v="27"/>
    <n v="20"/>
    <n v="36"/>
    <n v="26"/>
    <n v="26"/>
    <n v="15"/>
    <n v="21"/>
    <n v="34"/>
    <n v="24"/>
    <n v="34"/>
    <n v="36"/>
    <n v="28"/>
    <n v="40"/>
    <n v="22"/>
    <n v="31"/>
    <n v="32"/>
    <n v="18"/>
    <n v="29"/>
    <n v="29"/>
    <n v="31"/>
    <n v="36"/>
    <n v="30"/>
    <n v="28"/>
    <n v="30"/>
    <n v="37"/>
    <n v="31"/>
    <n v="33"/>
    <n v="11"/>
    <n v="22"/>
    <n v="27"/>
    <n v="26"/>
    <n v="27"/>
    <n v="35"/>
    <n v="21"/>
    <n v="39"/>
    <n v="18"/>
    <n v="31"/>
    <n v="30"/>
    <n v="14"/>
    <n v="14"/>
    <n v="22"/>
    <n v="14"/>
    <n v="19"/>
    <n v="19"/>
    <n v="31"/>
    <n v="16"/>
    <n v="37"/>
    <n v="43"/>
    <n v="44"/>
    <n v="28"/>
    <n v="36"/>
    <n v="34"/>
    <n v="33"/>
    <n v="23"/>
    <n v="23"/>
    <n v="29"/>
    <n v="38"/>
    <n v="21"/>
    <n v="30"/>
    <n v="19"/>
    <n v="19"/>
    <n v="12"/>
    <n v="13"/>
    <n v="19"/>
    <n v="6"/>
    <n v="12"/>
    <n v="8"/>
    <n v="8"/>
    <n v="7"/>
    <n v="7"/>
    <n v="7"/>
    <n v="8"/>
    <n v="7"/>
    <n v="8"/>
    <n v="8"/>
    <n v="8"/>
    <n v="8"/>
    <n v="7"/>
    <n v="8"/>
    <n v="8"/>
    <n v="8"/>
    <n v="7"/>
    <n v="8"/>
    <n v="8"/>
    <n v="8"/>
    <n v="9"/>
    <n v="7"/>
    <n v="8"/>
    <n v="8"/>
    <m/>
    <m/>
    <m/>
    <m/>
    <m/>
    <m/>
    <m/>
    <m/>
    <m/>
    <m/>
    <m/>
    <m/>
    <m/>
    <m/>
    <m/>
    <m/>
  </r>
  <r>
    <x v="8"/>
    <x v="8"/>
    <x v="0"/>
    <x v="1"/>
    <x v="2"/>
    <x v="8"/>
    <x v="0"/>
    <x v="6"/>
    <x v="2"/>
    <x v="0"/>
    <x v="4"/>
    <x v="3"/>
    <n v="294"/>
    <n v="295"/>
    <n v="368"/>
    <n v="388"/>
    <n v="464"/>
    <n v="450"/>
    <n v="404"/>
    <n v="596"/>
    <n v="670"/>
    <n v="609"/>
    <n v="616"/>
    <n v="461"/>
    <n v="357"/>
    <n v="257"/>
    <n v="223"/>
    <n v="175"/>
    <n v="168"/>
    <n v="157"/>
    <n v="166"/>
    <n v="172"/>
    <n v="180"/>
    <n v="368"/>
    <n v="450"/>
    <n v="670"/>
    <n v="461"/>
    <n v="223"/>
    <n v="157"/>
    <n v="180"/>
    <n v="223"/>
    <n v="373"/>
    <n v="348"/>
    <n v="321"/>
    <n v="294"/>
    <n v="274"/>
    <n v="246"/>
    <n v="242"/>
    <n v="265"/>
    <n v="295"/>
    <n v="321"/>
    <n v="378"/>
    <n v="352"/>
    <n v="368"/>
    <n v="383"/>
    <n v="360"/>
    <n v="422"/>
    <n v="388"/>
    <n v="358"/>
    <n v="373"/>
    <n v="421"/>
    <n v="410"/>
    <n v="464"/>
    <n v="491"/>
    <n v="458"/>
    <n v="460"/>
    <n v="450"/>
    <n v="419"/>
    <n v="398"/>
    <n v="406"/>
    <n v="404"/>
    <n v="387"/>
    <n v="361"/>
    <n v="466"/>
    <n v="444"/>
    <n v="596"/>
    <n v="693"/>
    <n v="726"/>
    <n v="661"/>
    <n v="670"/>
    <n v="637"/>
    <n v="642"/>
    <n v="628"/>
    <n v="619"/>
    <n v="609"/>
    <n v="607"/>
    <n v="647"/>
    <n v="608"/>
    <n v="616"/>
    <n v="584"/>
    <n v="549"/>
    <n v="505"/>
    <n v="461"/>
    <n v="426"/>
    <n v="405"/>
    <n v="385"/>
    <n v="357"/>
    <n v="334"/>
    <n v="318"/>
    <n v="306"/>
    <n v="286"/>
    <n v="257"/>
    <n v="187"/>
    <n v="187"/>
    <n v="185"/>
    <n v="223"/>
    <n v="172"/>
    <n v="177"/>
    <n v="178"/>
    <n v="175"/>
    <n v="167"/>
    <n v="170"/>
    <n v="173"/>
    <n v="176"/>
    <n v="168"/>
    <n v="171"/>
    <n v="163"/>
    <n v="165"/>
    <n v="157"/>
    <n v="164"/>
    <n v="167"/>
    <n v="174"/>
    <n v="166"/>
    <n v="173"/>
    <n v="166"/>
    <n v="173"/>
    <n v="165"/>
    <n v="172"/>
    <n v="173"/>
    <n v="181"/>
    <n v="173"/>
    <n v="180"/>
    <m/>
    <m/>
    <m/>
    <m/>
    <m/>
    <m/>
    <m/>
    <m/>
    <m/>
    <m/>
    <m/>
    <m/>
    <m/>
    <m/>
    <m/>
    <m/>
  </r>
  <r>
    <x v="8"/>
    <x v="8"/>
    <x v="0"/>
    <x v="1"/>
    <x v="2"/>
    <x v="8"/>
    <x v="0"/>
    <x v="6"/>
    <x v="2"/>
    <x v="0"/>
    <x v="4"/>
    <x v="4"/>
    <n v="11.9"/>
    <n v="9.5"/>
    <n v="12"/>
    <n v="14"/>
    <n v="14.4"/>
    <n v="16.8"/>
    <n v="14.7"/>
    <n v="21.4"/>
    <n v="35.6"/>
    <n v="25"/>
    <n v="16.399999999999999"/>
    <n v="15.5"/>
    <n v="12.7"/>
    <n v="15.7"/>
    <n v="21"/>
    <n v="23.6"/>
    <n v="21.5"/>
    <n v="20.100000000000001"/>
    <n v="21.3"/>
    <n v="26.9"/>
    <m/>
    <n v="12"/>
    <n v="16.8"/>
    <n v="35.6"/>
    <n v="15.5"/>
    <n v="21"/>
    <n v="20.100000000000001"/>
    <m/>
    <n v="21"/>
    <n v="13.1"/>
    <n v="12.9"/>
    <n v="13"/>
    <n v="11.9"/>
    <n v="11.2"/>
    <n v="10.3"/>
    <n v="9.5"/>
    <n v="8.9"/>
    <n v="9.5"/>
    <n v="9.9"/>
    <n v="11.8"/>
    <n v="11.2"/>
    <n v="12"/>
    <n v="13.4"/>
    <n v="13.6"/>
    <n v="15.2"/>
    <n v="14"/>
    <n v="12.5"/>
    <n v="12"/>
    <n v="13.7"/>
    <n v="13.2"/>
    <n v="14.4"/>
    <n v="15.7"/>
    <n v="14.4"/>
    <n v="16.2"/>
    <n v="16.8"/>
    <n v="16.899999999999999"/>
    <n v="16.7"/>
    <n v="18"/>
    <n v="14.7"/>
    <n v="14.2"/>
    <n v="12.2"/>
    <n v="16.600000000000001"/>
    <n v="15.4"/>
    <n v="21.4"/>
    <n v="26.3"/>
    <n v="33.9"/>
    <n v="29.8"/>
    <n v="35.6"/>
    <n v="38.4"/>
    <n v="36.5"/>
    <n v="29.9"/>
    <n v="31.3"/>
    <n v="25"/>
    <n v="20.8"/>
    <n v="18.899999999999999"/>
    <n v="18.100000000000001"/>
    <n v="16.399999999999999"/>
    <n v="15.8"/>
    <n v="15.7"/>
    <n v="16.399999999999999"/>
    <n v="15.5"/>
    <n v="15"/>
    <n v="13.9"/>
    <n v="14.4"/>
    <n v="12.7"/>
    <n v="12.2"/>
    <n v="12.5"/>
    <n v="15.1"/>
    <n v="15.4"/>
    <n v="15.7"/>
    <n v="13.6"/>
    <n v="15.1"/>
    <n v="15.9"/>
    <n v="21"/>
    <n v="21"/>
    <n v="21.1"/>
    <n v="24.1"/>
    <n v="23.6"/>
    <n v="23.2"/>
    <n v="23"/>
    <n v="22.8"/>
    <n v="22.6"/>
    <n v="21.5"/>
    <n v="21.9"/>
    <n v="20.9"/>
    <n v="21.2"/>
    <n v="20.100000000000001"/>
    <n v="21.6"/>
    <n v="21.4"/>
    <n v="22.3"/>
    <n v="21.3"/>
    <n v="21.6"/>
    <n v="20.8"/>
    <n v="21.6"/>
    <n v="20.6"/>
    <n v="26.9"/>
    <n v="37.6"/>
    <n v="56.6"/>
    <n v="108.1"/>
    <m/>
    <m/>
    <m/>
    <m/>
    <m/>
    <m/>
    <m/>
    <m/>
    <m/>
    <m/>
    <m/>
    <m/>
    <m/>
    <m/>
    <m/>
    <m/>
    <m/>
  </r>
  <r>
    <x v="8"/>
    <x v="8"/>
    <x v="0"/>
    <x v="1"/>
    <x v="2"/>
    <x v="8"/>
    <x v="0"/>
    <x v="6"/>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2"/>
    <x v="0"/>
    <x v="5"/>
    <x v="1"/>
    <n v="20"/>
    <n v="449"/>
    <n v="15"/>
    <n v="261"/>
    <n v="173"/>
    <n v="179"/>
    <n v="113"/>
    <n v="289"/>
    <n v="205"/>
    <n v="127"/>
    <m/>
    <m/>
    <m/>
    <n v="147"/>
    <n v="148"/>
    <n v="131"/>
    <n v="293"/>
    <n v="35"/>
    <n v="60"/>
    <n v="202"/>
    <n v="56"/>
    <n v="484"/>
    <n v="613"/>
    <n v="607"/>
    <n v="127"/>
    <n v="295"/>
    <n v="459"/>
    <n v="318"/>
    <n v="1642"/>
    <m/>
    <m/>
    <n v="10"/>
    <n v="10"/>
    <n v="351"/>
    <m/>
    <n v="16"/>
    <n v="14"/>
    <n v="68"/>
    <n v="15"/>
    <m/>
    <m/>
    <m/>
    <n v="73"/>
    <n v="85"/>
    <n v="58"/>
    <n v="45"/>
    <n v="49"/>
    <m/>
    <n v="58"/>
    <m/>
    <n v="66"/>
    <n v="30"/>
    <n v="31"/>
    <n v="90"/>
    <n v="28"/>
    <m/>
    <n v="68"/>
    <n v="45"/>
    <m/>
    <n v="25"/>
    <n v="78"/>
    <n v="50"/>
    <n v="86"/>
    <n v="50"/>
    <n v="39"/>
    <n v="36"/>
    <n v="100"/>
    <n v="30"/>
    <m/>
    <n v="30"/>
    <n v="30"/>
    <n v="36"/>
    <n v="31"/>
    <m/>
    <m/>
    <m/>
    <m/>
    <m/>
    <m/>
    <m/>
    <m/>
    <m/>
    <m/>
    <m/>
    <m/>
    <m/>
    <m/>
    <m/>
    <n v="122"/>
    <n v="25"/>
    <m/>
    <n v="25"/>
    <n v="98"/>
    <n v="25"/>
    <n v="36"/>
    <n v="25"/>
    <n v="70"/>
    <m/>
    <n v="34"/>
    <m/>
    <n v="72"/>
    <n v="25"/>
    <n v="162"/>
    <m/>
    <m/>
    <n v="25"/>
    <n v="10"/>
    <n v="25"/>
    <m/>
    <n v="25"/>
    <n v="10"/>
    <n v="25"/>
    <m/>
    <n v="25"/>
    <n v="152"/>
    <m/>
    <m/>
    <n v="38"/>
    <m/>
    <n v="18"/>
    <m/>
    <m/>
    <m/>
    <m/>
    <m/>
    <m/>
    <m/>
    <m/>
    <m/>
    <m/>
    <m/>
    <m/>
    <m/>
    <m/>
    <m/>
    <m/>
  </r>
  <r>
    <x v="8"/>
    <x v="8"/>
    <x v="0"/>
    <x v="1"/>
    <x v="2"/>
    <x v="8"/>
    <x v="0"/>
    <x v="6"/>
    <x v="2"/>
    <x v="0"/>
    <x v="5"/>
    <x v="2"/>
    <n v="178"/>
    <n v="122"/>
    <n v="119"/>
    <n v="116"/>
    <n v="161"/>
    <n v="128"/>
    <n v="141"/>
    <n v="196"/>
    <n v="112"/>
    <n v="146"/>
    <n v="171"/>
    <n v="232"/>
    <n v="114"/>
    <n v="124"/>
    <n v="128"/>
    <n v="121"/>
    <n v="139"/>
    <n v="124"/>
    <n v="112"/>
    <n v="137"/>
    <n v="109"/>
    <n v="419"/>
    <n v="405"/>
    <n v="449"/>
    <n v="549"/>
    <n v="366"/>
    <n v="384"/>
    <n v="358"/>
    <n v="1769"/>
    <n v="73"/>
    <n v="45"/>
    <n v="31"/>
    <n v="29"/>
    <n v="28"/>
    <n v="26"/>
    <n v="20"/>
    <n v="18"/>
    <n v="30"/>
    <n v="27"/>
    <n v="30"/>
    <n v="26"/>
    <n v="36"/>
    <n v="32"/>
    <n v="24"/>
    <n v="25"/>
    <n v="35"/>
    <n v="36"/>
    <n v="32"/>
    <n v="34"/>
    <n v="22"/>
    <n v="37"/>
    <n v="33"/>
    <n v="29"/>
    <n v="27"/>
    <n v="39"/>
    <n v="53"/>
    <n v="42"/>
    <n v="25"/>
    <n v="21"/>
    <n v="33"/>
    <n v="32"/>
    <n v="44"/>
    <n v="40"/>
    <n v="47"/>
    <n v="35"/>
    <n v="31"/>
    <n v="25"/>
    <n v="21"/>
    <n v="34"/>
    <n v="31"/>
    <n v="20"/>
    <n v="27"/>
    <n v="34"/>
    <n v="42"/>
    <n v="36"/>
    <n v="44"/>
    <n v="49"/>
    <n v="48"/>
    <n v="70"/>
    <n v="62"/>
    <n v="52"/>
    <n v="34"/>
    <n v="33"/>
    <n v="27"/>
    <n v="20"/>
    <n v="36"/>
    <n v="26"/>
    <n v="26"/>
    <n v="15"/>
    <n v="21"/>
    <n v="34"/>
    <n v="24"/>
    <n v="34"/>
    <n v="36"/>
    <n v="28"/>
    <n v="40"/>
    <n v="22"/>
    <n v="31"/>
    <n v="32"/>
    <n v="18"/>
    <n v="29"/>
    <n v="29"/>
    <n v="31"/>
    <n v="36"/>
    <n v="30"/>
    <n v="28"/>
    <n v="30"/>
    <n v="37"/>
    <n v="31"/>
    <n v="33"/>
    <n v="11"/>
    <n v="22"/>
    <n v="27"/>
    <n v="26"/>
    <n v="27"/>
    <n v="35"/>
    <n v="21"/>
    <n v="39"/>
    <n v="18"/>
    <n v="31"/>
    <m/>
    <m/>
    <m/>
    <m/>
    <m/>
    <m/>
    <m/>
    <m/>
    <m/>
    <m/>
    <m/>
    <m/>
    <m/>
    <m/>
    <m/>
    <m/>
  </r>
  <r>
    <x v="8"/>
    <x v="8"/>
    <x v="0"/>
    <x v="1"/>
    <x v="2"/>
    <x v="8"/>
    <x v="0"/>
    <x v="6"/>
    <x v="2"/>
    <x v="0"/>
    <x v="5"/>
    <x v="3"/>
    <n v="416"/>
    <n v="690"/>
    <n v="600"/>
    <n v="708"/>
    <n v="684"/>
    <n v="802"/>
    <n v="773"/>
    <n v="814"/>
    <n v="925"/>
    <n v="943"/>
    <n v="788"/>
    <n v="408"/>
    <n v="294"/>
    <n v="295"/>
    <n v="368"/>
    <n v="388"/>
    <n v="464"/>
    <n v="450"/>
    <n v="404"/>
    <n v="596"/>
    <n v="670"/>
    <n v="600"/>
    <n v="802"/>
    <n v="925"/>
    <n v="408"/>
    <n v="368"/>
    <n v="450"/>
    <n v="670"/>
    <n v="368"/>
    <n v="621"/>
    <n v="463"/>
    <n v="432"/>
    <n v="416"/>
    <n v="498"/>
    <n v="734"/>
    <n v="580"/>
    <n v="658"/>
    <n v="690"/>
    <n v="695"/>
    <n v="663"/>
    <n v="637"/>
    <n v="600"/>
    <n v="571"/>
    <n v="690"/>
    <n v="714"/>
    <n v="708"/>
    <n v="709"/>
    <n v="718"/>
    <n v="722"/>
    <n v="722"/>
    <n v="684"/>
    <n v="713"/>
    <n v="720"/>
    <n v="790"/>
    <n v="802"/>
    <n v="767"/>
    <n v="721"/>
    <n v="777"/>
    <n v="773"/>
    <n v="759"/>
    <n v="744"/>
    <n v="706"/>
    <n v="794"/>
    <n v="814"/>
    <n v="836"/>
    <n v="840"/>
    <n v="827"/>
    <n v="925"/>
    <n v="911"/>
    <n v="915"/>
    <n v="904"/>
    <n v="924"/>
    <n v="943"/>
    <n v="912"/>
    <n v="855"/>
    <n v="832"/>
    <n v="788"/>
    <n v="605"/>
    <n v="523"/>
    <n v="470"/>
    <n v="408"/>
    <n v="373"/>
    <n v="348"/>
    <n v="321"/>
    <n v="294"/>
    <n v="274"/>
    <n v="246"/>
    <n v="242"/>
    <n v="265"/>
    <n v="295"/>
    <n v="321"/>
    <n v="378"/>
    <n v="352"/>
    <n v="368"/>
    <n v="383"/>
    <n v="360"/>
    <n v="422"/>
    <n v="388"/>
    <n v="358"/>
    <n v="373"/>
    <n v="421"/>
    <n v="410"/>
    <n v="464"/>
    <n v="491"/>
    <n v="458"/>
    <n v="460"/>
    <n v="450"/>
    <n v="419"/>
    <n v="398"/>
    <n v="406"/>
    <n v="404"/>
    <n v="387"/>
    <n v="361"/>
    <n v="466"/>
    <n v="444"/>
    <n v="596"/>
    <n v="693"/>
    <n v="726"/>
    <n v="661"/>
    <n v="670"/>
    <m/>
    <m/>
    <m/>
    <m/>
    <m/>
    <m/>
    <m/>
    <m/>
    <m/>
    <m/>
    <m/>
    <m/>
    <m/>
    <m/>
    <m/>
    <m/>
  </r>
  <r>
    <x v="8"/>
    <x v="8"/>
    <x v="0"/>
    <x v="1"/>
    <x v="2"/>
    <x v="8"/>
    <x v="0"/>
    <x v="6"/>
    <x v="2"/>
    <x v="0"/>
    <x v="5"/>
    <x v="4"/>
    <n v="17"/>
    <n v="22.8"/>
    <n v="19.7"/>
    <n v="22"/>
    <n v="18.899999999999999"/>
    <n v="23"/>
    <n v="19.7"/>
    <n v="27.9"/>
    <n v="31.7"/>
    <n v="21.5"/>
    <n v="14.8"/>
    <n v="13.6"/>
    <n v="11.9"/>
    <n v="9.5"/>
    <n v="12"/>
    <n v="14"/>
    <n v="14.4"/>
    <n v="16.8"/>
    <n v="14.7"/>
    <n v="27.3"/>
    <m/>
    <n v="19.7"/>
    <n v="23"/>
    <n v="31.7"/>
    <n v="13.6"/>
    <n v="12"/>
    <n v="16.8"/>
    <m/>
    <n v="12"/>
    <n v="19.5"/>
    <n v="17.3"/>
    <n v="17.899999999999999"/>
    <n v="17"/>
    <n v="20.6"/>
    <n v="29.4"/>
    <n v="22.1"/>
    <n v="22.1"/>
    <n v="22.8"/>
    <n v="23.5"/>
    <n v="23.2"/>
    <n v="21"/>
    <n v="19.7"/>
    <n v="18.8"/>
    <n v="21.3"/>
    <n v="22.5"/>
    <n v="22"/>
    <n v="22.4"/>
    <n v="23.2"/>
    <n v="24.4"/>
    <n v="21.9"/>
    <n v="18.899999999999999"/>
    <n v="18.8"/>
    <n v="19.399999999999999"/>
    <n v="21.9"/>
    <n v="23"/>
    <n v="25.1"/>
    <n v="23.3"/>
    <n v="22.9"/>
    <n v="19.7"/>
    <n v="19.2"/>
    <n v="18.899999999999999"/>
    <n v="19.8"/>
    <n v="25"/>
    <n v="27.9"/>
    <n v="29.4"/>
    <n v="32.1"/>
    <n v="31.1"/>
    <n v="31.7"/>
    <n v="29.6"/>
    <n v="28.8"/>
    <n v="24.7"/>
    <n v="22.5"/>
    <n v="21.5"/>
    <n v="18.5"/>
    <n v="15.7"/>
    <n v="14.8"/>
    <n v="14.8"/>
    <n v="12.1"/>
    <n v="12.6"/>
    <n v="14.2"/>
    <n v="13.6"/>
    <n v="13.1"/>
    <n v="12.9"/>
    <n v="13"/>
    <n v="11.9"/>
    <n v="11.2"/>
    <n v="10.3"/>
    <n v="9.5"/>
    <n v="8.9"/>
    <n v="9.5"/>
    <n v="9.9"/>
    <n v="11.8"/>
    <n v="11.2"/>
    <n v="12"/>
    <n v="13.4"/>
    <n v="13.6"/>
    <n v="15.2"/>
    <n v="14"/>
    <n v="12.5"/>
    <n v="12"/>
    <n v="13.7"/>
    <n v="13.2"/>
    <n v="14.4"/>
    <n v="15.7"/>
    <n v="14.4"/>
    <n v="16.2"/>
    <n v="16.8"/>
    <n v="16.899999999999999"/>
    <n v="16.7"/>
    <n v="18"/>
    <n v="14.7"/>
    <n v="14.2"/>
    <n v="12.2"/>
    <n v="16.600000000000001"/>
    <n v="15.4"/>
    <n v="27.3"/>
    <n v="39.4"/>
    <n v="74.099999999999994"/>
    <n v="106.6"/>
    <m/>
    <m/>
    <m/>
    <m/>
    <m/>
    <m/>
    <m/>
    <m/>
    <m/>
    <m/>
    <m/>
    <m/>
    <m/>
    <m/>
    <m/>
    <m/>
    <m/>
  </r>
  <r>
    <x v="6"/>
    <x v="6"/>
    <x v="0"/>
    <x v="2"/>
    <x v="3"/>
    <x v="6"/>
    <x v="0"/>
    <x v="4"/>
    <x v="2"/>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0"/>
    <x v="1"/>
    <m/>
    <m/>
    <m/>
    <n v="86"/>
    <n v="84"/>
    <n v="86"/>
    <n v="76"/>
    <n v="93"/>
    <n v="77"/>
    <n v="87"/>
    <n v="112"/>
    <n v="108"/>
    <n v="87"/>
    <n v="85"/>
    <n v="92"/>
    <m/>
    <m/>
    <m/>
    <m/>
    <m/>
    <m/>
    <m/>
    <n v="256"/>
    <n v="246"/>
    <n v="307"/>
    <n v="264"/>
    <m/>
    <m/>
    <n v="1073"/>
    <m/>
    <m/>
    <m/>
    <m/>
    <m/>
    <m/>
    <m/>
    <m/>
    <m/>
    <m/>
    <m/>
    <m/>
    <m/>
    <n v="37"/>
    <n v="16"/>
    <n v="13"/>
    <n v="20"/>
    <n v="19"/>
    <n v="13"/>
    <n v="10"/>
    <n v="22"/>
    <n v="20"/>
    <n v="22"/>
    <n v="23"/>
    <n v="22"/>
    <n v="19"/>
    <n v="17"/>
    <n v="21"/>
    <n v="17"/>
    <n v="21"/>
    <n v="18"/>
    <n v="23"/>
    <n v="14"/>
    <n v="21"/>
    <n v="17"/>
    <n v="14"/>
    <n v="23"/>
    <n v="16"/>
    <n v="24"/>
    <n v="17"/>
    <n v="17"/>
    <n v="13"/>
    <n v="20"/>
    <n v="20"/>
    <n v="24"/>
    <n v="24"/>
    <n v="28"/>
    <n v="36"/>
    <n v="32"/>
    <n v="32"/>
    <n v="24"/>
    <n v="20"/>
    <n v="16"/>
    <n v="16"/>
    <n v="16"/>
    <n v="16"/>
    <n v="23"/>
    <n v="23"/>
    <n v="16"/>
    <n v="23"/>
    <n v="23"/>
    <n v="23"/>
    <n v="23"/>
    <n v="23"/>
    <n v="23"/>
    <m/>
    <m/>
    <m/>
    <m/>
    <m/>
    <m/>
    <m/>
    <m/>
    <m/>
    <m/>
    <m/>
    <m/>
    <m/>
    <m/>
    <m/>
    <m/>
    <m/>
    <m/>
    <m/>
    <m/>
    <m/>
    <m/>
    <m/>
    <m/>
    <m/>
    <m/>
    <m/>
    <m/>
    <m/>
    <m/>
    <m/>
    <m/>
    <m/>
    <m/>
    <m/>
    <m/>
    <m/>
    <m/>
    <m/>
    <m/>
    <m/>
    <m/>
  </r>
  <r>
    <x v="6"/>
    <x v="6"/>
    <x v="0"/>
    <x v="2"/>
    <x v="3"/>
    <x v="6"/>
    <x v="0"/>
    <x v="4"/>
    <x v="2"/>
    <x v="0"/>
    <x v="0"/>
    <x v="2"/>
    <m/>
    <m/>
    <m/>
    <n v="86"/>
    <n v="84"/>
    <n v="86"/>
    <n v="76"/>
    <n v="93"/>
    <n v="77"/>
    <n v="87"/>
    <n v="112"/>
    <n v="108"/>
    <n v="87"/>
    <n v="85"/>
    <n v="92"/>
    <m/>
    <m/>
    <m/>
    <m/>
    <m/>
    <m/>
    <m/>
    <n v="256"/>
    <n v="246"/>
    <n v="307"/>
    <n v="264"/>
    <m/>
    <m/>
    <n v="1073"/>
    <m/>
    <m/>
    <m/>
    <m/>
    <m/>
    <m/>
    <m/>
    <m/>
    <m/>
    <m/>
    <m/>
    <m/>
    <m/>
    <n v="37"/>
    <n v="16"/>
    <n v="13"/>
    <n v="20"/>
    <n v="19"/>
    <n v="13"/>
    <n v="10"/>
    <n v="22"/>
    <n v="20"/>
    <n v="22"/>
    <n v="23"/>
    <n v="22"/>
    <n v="19"/>
    <n v="17"/>
    <n v="21"/>
    <n v="17"/>
    <n v="21"/>
    <n v="18"/>
    <n v="23"/>
    <n v="14"/>
    <n v="21"/>
    <n v="17"/>
    <n v="14"/>
    <n v="23"/>
    <n v="16"/>
    <n v="24"/>
    <n v="17"/>
    <n v="17"/>
    <n v="13"/>
    <n v="20"/>
    <n v="20"/>
    <n v="24"/>
    <n v="24"/>
    <n v="28"/>
    <n v="36"/>
    <n v="32"/>
    <n v="32"/>
    <n v="24"/>
    <n v="20"/>
    <n v="16"/>
    <n v="16"/>
    <n v="16"/>
    <n v="16"/>
    <n v="23"/>
    <n v="23"/>
    <n v="16"/>
    <n v="23"/>
    <n v="23"/>
    <n v="23"/>
    <n v="23"/>
    <n v="23"/>
    <n v="23"/>
    <m/>
    <m/>
    <m/>
    <m/>
    <m/>
    <m/>
    <m/>
    <m/>
    <m/>
    <m/>
    <m/>
    <m/>
    <m/>
    <m/>
    <m/>
    <m/>
    <m/>
    <m/>
    <m/>
    <m/>
    <m/>
    <m/>
    <m/>
    <m/>
    <m/>
    <m/>
    <m/>
    <m/>
    <m/>
    <m/>
    <m/>
    <m/>
    <m/>
    <m/>
    <m/>
    <m/>
    <m/>
    <m/>
    <m/>
    <m/>
    <m/>
    <m/>
  </r>
  <r>
    <x v="6"/>
    <x v="6"/>
    <x v="0"/>
    <x v="2"/>
    <x v="3"/>
    <x v="6"/>
    <x v="0"/>
    <x v="4"/>
    <x v="2"/>
    <x v="0"/>
    <x v="0"/>
    <x v="3"/>
    <m/>
    <m/>
    <m/>
    <n v="812"/>
    <n v="812"/>
    <n v="812"/>
    <n v="813"/>
    <n v="813"/>
    <n v="814"/>
    <n v="814"/>
    <n v="812"/>
    <n v="811"/>
    <n v="813"/>
    <n v="813"/>
    <n v="811"/>
    <n v="811"/>
    <n v="811"/>
    <m/>
    <m/>
    <m/>
    <m/>
    <m/>
    <n v="812"/>
    <n v="814"/>
    <n v="811"/>
    <n v="811"/>
    <n v="811"/>
    <m/>
    <n v="811"/>
    <m/>
    <m/>
    <m/>
    <m/>
    <m/>
    <m/>
    <m/>
    <m/>
    <m/>
    <m/>
    <m/>
    <m/>
    <m/>
    <n v="812"/>
    <n v="812"/>
    <n v="812"/>
    <n v="812"/>
    <n v="812"/>
    <n v="812"/>
    <n v="812"/>
    <n v="812"/>
    <n v="812"/>
    <n v="812"/>
    <n v="813"/>
    <n v="813"/>
    <n v="812"/>
    <n v="813"/>
    <n v="813"/>
    <n v="813"/>
    <n v="813"/>
    <n v="813"/>
    <n v="813"/>
    <n v="812"/>
    <n v="813"/>
    <n v="813"/>
    <n v="813"/>
    <n v="813"/>
    <n v="814"/>
    <n v="814"/>
    <n v="814"/>
    <n v="814"/>
    <n v="814"/>
    <n v="814"/>
    <n v="814"/>
    <n v="813"/>
    <n v="813"/>
    <n v="813"/>
    <n v="812"/>
    <n v="812"/>
    <n v="812"/>
    <n v="812"/>
    <n v="811"/>
    <n v="812"/>
    <n v="812"/>
    <n v="813"/>
    <n v="813"/>
    <n v="813"/>
    <n v="813"/>
    <n v="813"/>
    <n v="813"/>
    <n v="813"/>
    <n v="812"/>
    <n v="812"/>
    <n v="812"/>
    <n v="811"/>
    <n v="811"/>
    <n v="811"/>
    <n v="811"/>
    <n v="811"/>
    <n v="811"/>
    <n v="811"/>
    <n v="811"/>
    <n v="811"/>
    <n v="811"/>
    <m/>
    <m/>
    <m/>
    <m/>
    <m/>
    <m/>
    <m/>
    <m/>
    <m/>
    <m/>
    <m/>
    <m/>
    <m/>
    <m/>
    <m/>
    <m/>
    <m/>
    <m/>
    <m/>
    <m/>
    <m/>
    <m/>
    <m/>
    <m/>
    <m/>
    <m/>
    <m/>
    <m/>
    <m/>
    <m/>
    <m/>
    <m/>
    <m/>
  </r>
  <r>
    <x v="6"/>
    <x v="6"/>
    <x v="0"/>
    <x v="2"/>
    <x v="3"/>
    <x v="6"/>
    <x v="0"/>
    <x v="4"/>
    <x v="2"/>
    <x v="0"/>
    <x v="0"/>
    <x v="4"/>
    <m/>
    <m/>
    <m/>
    <n v="48.3"/>
    <n v="39.4"/>
    <n v="43.2"/>
    <n v="43.7"/>
    <n v="43.2"/>
    <n v="46.8"/>
    <n v="28.3"/>
    <n v="32.700000000000003"/>
    <n v="46.6"/>
    <n v="37.6"/>
    <n v="44.2"/>
    <m/>
    <m/>
    <m/>
    <m/>
    <m/>
    <m/>
    <m/>
    <m/>
    <n v="43.2"/>
    <n v="46.8"/>
    <n v="46.6"/>
    <m/>
    <m/>
    <m/>
    <m/>
    <m/>
    <m/>
    <m/>
    <m/>
    <m/>
    <m/>
    <m/>
    <m/>
    <m/>
    <m/>
    <m/>
    <m/>
    <m/>
    <n v="50.1"/>
    <n v="54.1"/>
    <n v="48.3"/>
    <n v="48.3"/>
    <n v="46.7"/>
    <n v="41.9"/>
    <n v="37.200000000000003"/>
    <n v="38.299999999999997"/>
    <n v="39.4"/>
    <n v="39.799999999999997"/>
    <n v="42.3"/>
    <n v="42.8"/>
    <n v="43.2"/>
    <n v="40.700000000000003"/>
    <n v="43.7"/>
    <n v="41.9"/>
    <n v="43.7"/>
    <n v="45.7"/>
    <n v="45.7"/>
    <n v="44.6"/>
    <n v="43.2"/>
    <n v="43.2"/>
    <n v="41.9"/>
    <n v="46.7"/>
    <n v="44.7"/>
    <n v="46.8"/>
    <n v="43.3"/>
    <n v="40.299999999999997"/>
    <n v="35.1"/>
    <n v="30.8"/>
    <n v="28.3"/>
    <n v="26.7"/>
    <n v="26.7"/>
    <n v="28.2"/>
    <n v="32.700000000000003"/>
    <n v="37.6"/>
    <n v="44.1"/>
    <n v="48.3"/>
    <n v="46.6"/>
    <n v="43.2"/>
    <n v="43.2"/>
    <n v="40.200000000000003"/>
    <n v="37.6"/>
    <n v="37.6"/>
    <n v="37.6"/>
    <n v="35.299999999999997"/>
    <n v="35.299999999999997"/>
    <n v="44.2"/>
    <n v="58.8"/>
    <n v="88.3"/>
    <n v="176.5"/>
    <m/>
    <m/>
    <m/>
    <m/>
    <m/>
    <m/>
    <m/>
    <m/>
    <m/>
    <m/>
    <m/>
    <m/>
    <m/>
    <m/>
    <m/>
    <m/>
    <m/>
    <m/>
    <m/>
    <m/>
    <m/>
    <m/>
    <m/>
    <m/>
    <m/>
    <m/>
    <m/>
    <m/>
    <m/>
    <m/>
    <m/>
    <m/>
    <m/>
    <m/>
    <m/>
    <m/>
    <m/>
    <m/>
    <m/>
    <m/>
    <m/>
    <m/>
    <m/>
  </r>
  <r>
    <x v="6"/>
    <x v="6"/>
    <x v="0"/>
    <x v="2"/>
    <x v="3"/>
    <x v="6"/>
    <x v="0"/>
    <x v="4"/>
    <x v="2"/>
    <x v="0"/>
    <x v="1"/>
    <x v="5"/>
    <n v="310"/>
    <n v="20"/>
    <n v="107"/>
    <n v="246"/>
    <m/>
    <n v="30"/>
    <m/>
    <m/>
    <m/>
    <m/>
    <n v="10"/>
    <m/>
    <m/>
    <m/>
    <m/>
    <m/>
    <m/>
    <m/>
    <m/>
    <m/>
    <m/>
    <n v="437"/>
    <n v="276"/>
    <m/>
    <n v="10"/>
    <m/>
    <m/>
    <m/>
    <n v="286"/>
    <m/>
    <n v="151"/>
    <m/>
    <n v="159"/>
    <n v="20"/>
    <m/>
    <m/>
    <m/>
    <m/>
    <n v="107"/>
    <m/>
    <m/>
    <m/>
    <m/>
    <m/>
    <n v="246"/>
    <m/>
    <m/>
    <m/>
    <m/>
    <m/>
    <m/>
    <m/>
    <m/>
    <m/>
    <n v="30"/>
    <m/>
    <m/>
    <m/>
    <m/>
    <m/>
    <m/>
    <m/>
    <m/>
    <m/>
    <m/>
    <m/>
    <m/>
    <m/>
    <m/>
    <m/>
    <m/>
    <m/>
    <m/>
    <m/>
    <n v="10"/>
    <m/>
    <m/>
    <m/>
    <m/>
    <m/>
    <m/>
    <m/>
    <m/>
    <m/>
    <m/>
    <m/>
    <m/>
    <m/>
    <m/>
    <m/>
    <m/>
    <m/>
    <m/>
    <m/>
    <m/>
    <m/>
    <m/>
    <m/>
    <m/>
    <m/>
    <m/>
    <m/>
    <m/>
    <m/>
    <m/>
    <m/>
    <m/>
    <m/>
    <m/>
    <m/>
    <m/>
    <m/>
    <m/>
    <m/>
    <m/>
    <m/>
    <m/>
    <m/>
    <m/>
    <m/>
    <m/>
    <m/>
    <m/>
    <m/>
    <m/>
    <m/>
    <m/>
    <m/>
    <m/>
    <m/>
    <m/>
    <m/>
    <m/>
    <m/>
    <m/>
    <m/>
  </r>
  <r>
    <x v="6"/>
    <x v="6"/>
    <x v="0"/>
    <x v="2"/>
    <x v="3"/>
    <x v="6"/>
    <x v="0"/>
    <x v="4"/>
    <x v="2"/>
    <x v="0"/>
    <x v="1"/>
    <x v="1"/>
    <n v="310"/>
    <n v="20"/>
    <n v="107"/>
    <n v="246"/>
    <m/>
    <n v="30"/>
    <m/>
    <m/>
    <m/>
    <m/>
    <n v="10"/>
    <m/>
    <m/>
    <m/>
    <m/>
    <m/>
    <m/>
    <m/>
    <m/>
    <m/>
    <m/>
    <n v="437"/>
    <n v="276"/>
    <m/>
    <n v="10"/>
    <m/>
    <m/>
    <m/>
    <n v="286"/>
    <m/>
    <n v="151"/>
    <m/>
    <n v="159"/>
    <n v="20"/>
    <m/>
    <m/>
    <m/>
    <m/>
    <n v="107"/>
    <m/>
    <m/>
    <m/>
    <m/>
    <m/>
    <n v="246"/>
    <m/>
    <m/>
    <m/>
    <m/>
    <m/>
    <m/>
    <m/>
    <m/>
    <m/>
    <n v="30"/>
    <m/>
    <m/>
    <m/>
    <m/>
    <m/>
    <m/>
    <m/>
    <m/>
    <m/>
    <m/>
    <m/>
    <m/>
    <m/>
    <m/>
    <m/>
    <m/>
    <m/>
    <m/>
    <m/>
    <n v="10"/>
    <m/>
    <m/>
    <m/>
    <m/>
    <m/>
    <m/>
    <m/>
    <m/>
    <m/>
    <m/>
    <m/>
    <m/>
    <m/>
    <m/>
    <m/>
    <m/>
    <m/>
    <m/>
    <m/>
    <m/>
    <m/>
    <m/>
    <m/>
    <m/>
    <m/>
    <m/>
    <m/>
    <m/>
    <m/>
    <m/>
    <m/>
    <m/>
    <m/>
    <m/>
    <m/>
    <m/>
    <m/>
    <m/>
    <m/>
    <m/>
    <m/>
    <m/>
    <m/>
    <m/>
    <m/>
    <m/>
    <m/>
    <m/>
    <m/>
    <m/>
    <m/>
    <m/>
    <m/>
    <m/>
    <m/>
    <m/>
    <m/>
    <m/>
    <m/>
    <m/>
    <m/>
  </r>
  <r>
    <x v="6"/>
    <x v="6"/>
    <x v="0"/>
    <x v="2"/>
    <x v="3"/>
    <x v="6"/>
    <x v="0"/>
    <x v="4"/>
    <x v="2"/>
    <x v="0"/>
    <x v="1"/>
    <x v="2"/>
    <n v="122"/>
    <n v="179"/>
    <n v="164"/>
    <n v="122"/>
    <n v="171"/>
    <n v="107"/>
    <n v="152"/>
    <n v="111"/>
    <n v="61"/>
    <n v="83"/>
    <n v="52"/>
    <n v="74"/>
    <n v="76"/>
    <n v="54"/>
    <n v="54"/>
    <n v="48"/>
    <n v="41"/>
    <m/>
    <m/>
    <m/>
    <m/>
    <n v="465"/>
    <n v="400"/>
    <n v="324"/>
    <n v="209"/>
    <n v="184"/>
    <n v="89"/>
    <m/>
    <n v="1117"/>
    <n v="35"/>
    <n v="27"/>
    <n v="23"/>
    <n v="37"/>
    <n v="45"/>
    <n v="31"/>
    <n v="31"/>
    <n v="41"/>
    <n v="31"/>
    <n v="46"/>
    <n v="48"/>
    <n v="34"/>
    <n v="36"/>
    <n v="37"/>
    <n v="26"/>
    <n v="27"/>
    <n v="32"/>
    <n v="39"/>
    <n v="32"/>
    <n v="33"/>
    <n v="26"/>
    <n v="41"/>
    <n v="30"/>
    <n v="32"/>
    <n v="23"/>
    <n v="22"/>
    <n v="42"/>
    <n v="35"/>
    <n v="40"/>
    <n v="35"/>
    <n v="21"/>
    <n v="31"/>
    <n v="22"/>
    <n v="15"/>
    <n v="22"/>
    <n v="23"/>
    <n v="12"/>
    <n v="13"/>
    <n v="13"/>
    <n v="23"/>
    <n v="12"/>
    <n v="8"/>
    <n v="23"/>
    <n v="17"/>
    <n v="10"/>
    <n v="14"/>
    <n v="13"/>
    <n v="15"/>
    <n v="28"/>
    <n v="20"/>
    <n v="13"/>
    <n v="13"/>
    <n v="22"/>
    <n v="14"/>
    <n v="14"/>
    <n v="13"/>
    <n v="13"/>
    <n v="12"/>
    <n v="12"/>
    <n v="14"/>
    <n v="16"/>
    <n v="15"/>
    <n v="13"/>
    <n v="13"/>
    <n v="13"/>
    <n v="13"/>
    <n v="12"/>
    <n v="12"/>
    <n v="11"/>
    <n v="11"/>
    <n v="10"/>
    <n v="10"/>
    <n v="10"/>
    <m/>
    <m/>
    <m/>
    <m/>
    <m/>
    <m/>
    <m/>
    <m/>
    <m/>
    <m/>
    <m/>
    <m/>
    <m/>
    <m/>
    <m/>
    <m/>
    <m/>
    <m/>
    <m/>
    <m/>
    <m/>
    <m/>
    <m/>
    <m/>
    <m/>
    <m/>
    <m/>
    <m/>
    <m/>
    <m/>
    <m/>
    <m/>
    <m/>
    <m/>
  </r>
  <r>
    <x v="6"/>
    <x v="6"/>
    <x v="0"/>
    <x v="2"/>
    <x v="3"/>
    <x v="6"/>
    <x v="0"/>
    <x v="4"/>
    <x v="2"/>
    <x v="0"/>
    <x v="1"/>
    <x v="3"/>
    <n v="-135667"/>
    <n v="-135609"/>
    <n v="-135780"/>
    <n v="-135645"/>
    <n v="-135818"/>
    <n v="-135924"/>
    <n v="-136034"/>
    <n v="-136143"/>
    <n v="-136062"/>
    <n v="-136134"/>
    <n v="-136159"/>
    <n v="-136220"/>
    <n v="-136294"/>
    <n v="-136348"/>
    <n v="-136402"/>
    <n v="-136450"/>
    <n v="-136491"/>
    <n v="-136491"/>
    <n v="-136491"/>
    <n v="-136491"/>
    <n v="-136491"/>
    <n v="-135780"/>
    <n v="-135924"/>
    <n v="-136062"/>
    <n v="-136220"/>
    <n v="-136402"/>
    <n v="-136491"/>
    <n v="-136491"/>
    <n v="-136402"/>
    <n v="-135892"/>
    <n v="-135763"/>
    <n v="-135731"/>
    <n v="-135667"/>
    <n v="-135478"/>
    <n v="-135513"/>
    <n v="-135540"/>
    <n v="-135579"/>
    <n v="-135609"/>
    <n v="-135643"/>
    <n v="-135624"/>
    <n v="-135606"/>
    <n v="-135780"/>
    <n v="-135814"/>
    <n v="-135839"/>
    <n v="-135768"/>
    <n v="-135645"/>
    <n v="-135685"/>
    <n v="-135720"/>
    <n v="-135748"/>
    <n v="-135781"/>
    <n v="-135818"/>
    <n v="-135846"/>
    <n v="-135881"/>
    <n v="-135901"/>
    <n v="-135924"/>
    <n v="-135962"/>
    <n v="-135967"/>
    <n v="-136004"/>
    <n v="-136034"/>
    <n v="-136056"/>
    <n v="-136078"/>
    <n v="-136106"/>
    <n v="-136124"/>
    <n v="-136143"/>
    <n v="-136160"/>
    <n v="-136039"/>
    <n v="-136053"/>
    <n v="-136062"/>
    <n v="-136085"/>
    <n v="-136094"/>
    <n v="-136101"/>
    <n v="-136116"/>
    <n v="-136134"/>
    <n v="-136143"/>
    <n v="-136147"/>
    <n v="-136154"/>
    <n v="-136159"/>
    <n v="-136183"/>
    <n v="-136197"/>
    <n v="-136208"/>
    <n v="-136220"/>
    <n v="-136240"/>
    <n v="-136254"/>
    <n v="-136268"/>
    <n v="-136281"/>
    <n v="-136294"/>
    <n v="-136306"/>
    <n v="-136318"/>
    <n v="-136332"/>
    <n v="-136348"/>
    <n v="-136363"/>
    <n v="-136376"/>
    <n v="-136389"/>
    <n v="-136402"/>
    <n v="-136415"/>
    <n v="-136427"/>
    <n v="-136439"/>
    <n v="-136450"/>
    <n v="-136461"/>
    <n v="-136471"/>
    <n v="-136481"/>
    <n v="-136491"/>
    <n v="-136491"/>
    <n v="-136491"/>
    <n v="-136491"/>
    <n v="-136491"/>
    <n v="-136491"/>
    <n v="-136491"/>
    <n v="-136491"/>
    <n v="-136491"/>
    <n v="-136491"/>
    <n v="-136491"/>
    <n v="-136491"/>
    <n v="-136491"/>
    <n v="-136491"/>
    <n v="-136491"/>
    <n v="-136491"/>
    <n v="-136491"/>
    <n v="-136491"/>
    <n v="-136491"/>
    <m/>
    <m/>
    <m/>
    <m/>
    <m/>
    <m/>
    <m/>
    <m/>
    <m/>
    <m/>
    <m/>
    <m/>
    <m/>
    <m/>
    <m/>
    <m/>
  </r>
  <r>
    <x v="6"/>
    <x v="6"/>
    <x v="0"/>
    <x v="2"/>
    <x v="3"/>
    <x v="6"/>
    <x v="0"/>
    <x v="4"/>
    <x v="2"/>
    <x v="0"/>
    <x v="1"/>
    <x v="4"/>
    <n v="-3789.6"/>
    <n v="-3373.4"/>
    <n v="-4216.8"/>
    <n v="-3966.2"/>
    <n v="-4557.7"/>
    <n v="-3928.4"/>
    <n v="-6127.7"/>
    <n v="-8103.8"/>
    <n v="-8196.5"/>
    <n v="-8508.4"/>
    <n v="-7091.6"/>
    <n v="-8961.7999999999993"/>
    <n v="-9876.4"/>
    <n v="-10175.200000000001"/>
    <n v="-11559.5"/>
    <n v="-16640.2"/>
    <m/>
    <m/>
    <m/>
    <m/>
    <m/>
    <n v="-4216.8"/>
    <n v="-3928.4"/>
    <n v="-8196.5"/>
    <n v="-8961.7999999999993"/>
    <n v="-11559.5"/>
    <m/>
    <m/>
    <n v="-11559.5"/>
    <n v="-4168.5"/>
    <n v="-4064.8"/>
    <n v="-3668.4"/>
    <n v="-3789.6"/>
    <n v="-3763.3"/>
    <n v="-3439.4"/>
    <n v="-3388.5"/>
    <n v="-3476.4"/>
    <n v="-3373.4"/>
    <n v="-3747"/>
    <n v="-4238.3"/>
    <n v="-4291.3"/>
    <n v="-4216.8"/>
    <n v="-4353"/>
    <n v="-4166.8"/>
    <n v="-4190.3999999999996"/>
    <n v="-3966.2"/>
    <n v="-4187.8"/>
    <n v="-4188.8999999999996"/>
    <n v="-4465.3999999999996"/>
    <n v="-4587.2"/>
    <n v="-4557.7"/>
    <n v="-4410.6000000000004"/>
    <n v="-4193.8999999999996"/>
    <n v="-3905.2"/>
    <n v="-3928.4"/>
    <n v="-4196.3999999999996"/>
    <n v="-4562.7"/>
    <n v="-5484"/>
    <n v="-6127.7"/>
    <n v="-6020.2"/>
    <n v="-7238.2"/>
    <n v="-8006.2"/>
    <n v="-8200.2000000000007"/>
    <n v="-8103.8"/>
    <n v="-9326"/>
    <n v="-9857.9"/>
    <n v="-8610.9"/>
    <n v="-8196.5"/>
    <n v="-9720.4"/>
    <n v="-9451"/>
    <n v="-8837.7000000000007"/>
    <n v="-9863.5"/>
    <n v="-8508.4"/>
    <n v="-7563.5"/>
    <n v="-7648.7"/>
    <n v="-7649.1"/>
    <n v="-7091.6"/>
    <n v="-8303.7999999999993"/>
    <n v="-8960.2999999999993"/>
    <n v="-8961.1"/>
    <n v="-8961.7999999999993"/>
    <n v="-10321.200000000001"/>
    <n v="-10644.8"/>
    <n v="-10645.9"/>
    <n v="-10170.200000000001"/>
    <n v="-9876.4"/>
    <n v="-9736.1"/>
    <n v="-9599.9"/>
    <n v="-9738"/>
    <n v="-10175.200000000001"/>
    <n v="-10653.4"/>
    <n v="-10823.5"/>
    <n v="-11179.4"/>
    <n v="-11559.5"/>
    <n v="-12179.9"/>
    <n v="-12632.1"/>
    <n v="-13119.1"/>
    <n v="-16640.2"/>
    <n v="-22743.5"/>
    <n v="-34117.800000000003"/>
    <n v="-68240.5"/>
    <m/>
    <m/>
    <m/>
    <m/>
    <m/>
    <m/>
    <m/>
    <m/>
    <m/>
    <m/>
    <m/>
    <m/>
    <m/>
    <m/>
    <m/>
    <m/>
    <m/>
    <m/>
    <m/>
    <m/>
    <m/>
    <m/>
    <m/>
    <m/>
    <m/>
    <m/>
    <m/>
    <m/>
    <m/>
    <m/>
    <m/>
    <m/>
    <m/>
    <m/>
    <m/>
  </r>
  <r>
    <x v="6"/>
    <x v="6"/>
    <x v="0"/>
    <x v="2"/>
    <x v="3"/>
    <x v="6"/>
    <x v="0"/>
    <x v="4"/>
    <x v="2"/>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2"/>
    <x v="1"/>
    <n v="310"/>
    <n v="20"/>
    <n v="107"/>
    <n v="246"/>
    <m/>
    <n v="30"/>
    <m/>
    <m/>
    <m/>
    <m/>
    <n v="10"/>
    <m/>
    <m/>
    <m/>
    <m/>
    <n v="235"/>
    <n v="171"/>
    <n v="107"/>
    <n v="152"/>
    <n v="113"/>
    <n v="119"/>
    <n v="437"/>
    <n v="276"/>
    <m/>
    <n v="10"/>
    <m/>
    <n v="513"/>
    <n v="384"/>
    <n v="286"/>
    <m/>
    <n v="151"/>
    <m/>
    <n v="159"/>
    <n v="20"/>
    <m/>
    <m/>
    <m/>
    <m/>
    <n v="107"/>
    <m/>
    <m/>
    <m/>
    <m/>
    <m/>
    <n v="246"/>
    <m/>
    <m/>
    <m/>
    <m/>
    <m/>
    <m/>
    <m/>
    <m/>
    <m/>
    <n v="30"/>
    <m/>
    <m/>
    <m/>
    <m/>
    <m/>
    <m/>
    <m/>
    <m/>
    <m/>
    <m/>
    <m/>
    <m/>
    <m/>
    <m/>
    <m/>
    <m/>
    <m/>
    <m/>
    <m/>
    <n v="10"/>
    <m/>
    <m/>
    <m/>
    <m/>
    <m/>
    <m/>
    <m/>
    <m/>
    <m/>
    <m/>
    <m/>
    <m/>
    <m/>
    <m/>
    <m/>
    <m/>
    <m/>
    <m/>
    <m/>
    <n v="150"/>
    <n v="26"/>
    <n v="27"/>
    <n v="32"/>
    <n v="39"/>
    <n v="32"/>
    <n v="33"/>
    <n v="26"/>
    <n v="41"/>
    <n v="30"/>
    <n v="32"/>
    <n v="23"/>
    <n v="22"/>
    <n v="42"/>
    <n v="35"/>
    <n v="40"/>
    <n v="35"/>
    <n v="21"/>
    <n v="31"/>
    <n v="22"/>
    <n v="15"/>
    <n v="24"/>
    <n v="21"/>
    <n v="38"/>
    <n v="25"/>
    <n v="35"/>
    <m/>
    <m/>
    <m/>
    <m/>
    <m/>
    <m/>
    <m/>
    <m/>
    <m/>
    <m/>
    <m/>
    <m/>
    <m/>
    <m/>
    <m/>
    <m/>
  </r>
  <r>
    <x v="6"/>
    <x v="6"/>
    <x v="0"/>
    <x v="2"/>
    <x v="3"/>
    <x v="6"/>
    <x v="0"/>
    <x v="4"/>
    <x v="2"/>
    <x v="0"/>
    <x v="2"/>
    <x v="2"/>
    <n v="122"/>
    <n v="179"/>
    <n v="164"/>
    <n v="122"/>
    <n v="171"/>
    <n v="107"/>
    <n v="152"/>
    <n v="111"/>
    <n v="61"/>
    <n v="83"/>
    <n v="60"/>
    <n v="131"/>
    <n v="119"/>
    <n v="94"/>
    <n v="117"/>
    <n v="122"/>
    <n v="171"/>
    <n v="107"/>
    <n v="152"/>
    <n v="113"/>
    <n v="119"/>
    <n v="465"/>
    <n v="400"/>
    <n v="324"/>
    <n v="274"/>
    <n v="330"/>
    <n v="400"/>
    <n v="384"/>
    <n v="1328"/>
    <n v="35"/>
    <n v="27"/>
    <n v="23"/>
    <n v="37"/>
    <n v="45"/>
    <n v="31"/>
    <n v="31"/>
    <n v="41"/>
    <n v="31"/>
    <n v="46"/>
    <n v="48"/>
    <n v="34"/>
    <n v="36"/>
    <n v="37"/>
    <n v="26"/>
    <n v="27"/>
    <n v="32"/>
    <n v="39"/>
    <n v="32"/>
    <n v="33"/>
    <n v="26"/>
    <n v="41"/>
    <n v="30"/>
    <n v="32"/>
    <n v="23"/>
    <n v="22"/>
    <n v="42"/>
    <n v="35"/>
    <n v="40"/>
    <n v="35"/>
    <n v="21"/>
    <n v="31"/>
    <n v="22"/>
    <n v="15"/>
    <n v="22"/>
    <n v="23"/>
    <n v="12"/>
    <n v="13"/>
    <n v="13"/>
    <n v="23"/>
    <n v="12"/>
    <n v="8"/>
    <n v="23"/>
    <n v="17"/>
    <n v="10"/>
    <n v="14"/>
    <n v="13"/>
    <n v="23"/>
    <n v="34"/>
    <n v="23"/>
    <n v="46"/>
    <n v="28"/>
    <n v="27"/>
    <n v="18"/>
    <n v="17"/>
    <n v="27"/>
    <n v="30"/>
    <n v="20"/>
    <n v="22"/>
    <n v="29"/>
    <n v="23"/>
    <n v="33"/>
    <n v="36"/>
    <n v="25"/>
    <n v="23"/>
    <n v="37"/>
    <n v="26"/>
    <n v="27"/>
    <n v="32"/>
    <n v="39"/>
    <n v="32"/>
    <n v="33"/>
    <n v="26"/>
    <n v="41"/>
    <n v="30"/>
    <n v="32"/>
    <n v="23"/>
    <n v="22"/>
    <n v="42"/>
    <n v="35"/>
    <n v="40"/>
    <n v="35"/>
    <n v="21"/>
    <n v="31"/>
    <n v="22"/>
    <n v="15"/>
    <n v="24"/>
    <n v="21"/>
    <n v="38"/>
    <n v="25"/>
    <n v="35"/>
    <m/>
    <m/>
    <m/>
    <m/>
    <m/>
    <m/>
    <m/>
    <m/>
    <m/>
    <m/>
    <m/>
    <m/>
    <m/>
    <m/>
    <m/>
    <m/>
  </r>
  <r>
    <x v="6"/>
    <x v="6"/>
    <x v="0"/>
    <x v="2"/>
    <x v="3"/>
    <x v="6"/>
    <x v="0"/>
    <x v="4"/>
    <x v="2"/>
    <x v="0"/>
    <x v="2"/>
    <x v="3"/>
    <m/>
    <n v="898"/>
    <n v="-135781"/>
    <n v="124"/>
    <n v="-47"/>
    <m/>
    <m/>
    <n v="-136148"/>
    <n v="-35"/>
    <m/>
    <n v="-136177"/>
    <n v="-136308"/>
    <n v="-136427"/>
    <n v="-136521"/>
    <n v="-136638"/>
    <n v="113"/>
    <n v="113"/>
    <n v="113"/>
    <n v="113"/>
    <n v="113"/>
    <n v="113"/>
    <n v="-135781"/>
    <m/>
    <n v="-35"/>
    <n v="-136308"/>
    <n v="-136638"/>
    <n v="113"/>
    <n v="113"/>
    <n v="-136638"/>
    <m/>
    <m/>
    <m/>
    <m/>
    <n v="-135479"/>
    <n v="-135514"/>
    <n v="928"/>
    <n v="928"/>
    <n v="898"/>
    <n v="854"/>
    <n v="827"/>
    <n v="878"/>
    <n v="-135781"/>
    <n v="-37"/>
    <n v="-63"/>
    <n v="156"/>
    <n v="124"/>
    <n v="85"/>
    <n v="53"/>
    <n v="20"/>
    <n v="-6"/>
    <n v="-47"/>
    <m/>
    <m/>
    <m/>
    <m/>
    <n v="-135962"/>
    <n v="-135967"/>
    <n v="-136004"/>
    <m/>
    <n v="-136056"/>
    <n v="-136078"/>
    <n v="-136106"/>
    <n v="-136124"/>
    <n v="-136148"/>
    <n v="-136160"/>
    <n v="-136039"/>
    <m/>
    <n v="-35"/>
    <n v="-136085"/>
    <n v="-136094"/>
    <n v="-136101"/>
    <m/>
    <m/>
    <n v="-136143"/>
    <n v="-136147"/>
    <n v="-136154"/>
    <n v="-136177"/>
    <n v="-136211"/>
    <n v="-136234"/>
    <n v="-136280"/>
    <n v="-136308"/>
    <n v="-136335"/>
    <n v="-136353"/>
    <n v="-136370"/>
    <n v="-136397"/>
    <n v="-136427"/>
    <n v="-136447"/>
    <n v="-136469"/>
    <n v="-136498"/>
    <n v="-136521"/>
    <n v="-136554"/>
    <n v="-136590"/>
    <n v="-136615"/>
    <n v="-136638"/>
    <n v="113"/>
    <n v="113"/>
    <n v="113"/>
    <n v="113"/>
    <n v="113"/>
    <n v="113"/>
    <n v="113"/>
    <n v="113"/>
    <n v="113"/>
    <n v="113"/>
    <n v="113"/>
    <n v="113"/>
    <n v="113"/>
    <n v="113"/>
    <n v="113"/>
    <n v="113"/>
    <n v="113"/>
    <n v="113"/>
    <n v="113"/>
    <n v="113"/>
    <n v="113"/>
    <n v="113"/>
    <n v="113"/>
    <n v="113"/>
    <n v="113"/>
    <n v="113"/>
    <m/>
    <m/>
    <m/>
    <m/>
    <m/>
    <m/>
    <m/>
    <m/>
    <m/>
    <m/>
    <m/>
    <m/>
    <m/>
    <m/>
    <m/>
    <m/>
  </r>
  <r>
    <x v="6"/>
    <x v="6"/>
    <x v="0"/>
    <x v="2"/>
    <x v="3"/>
    <x v="6"/>
    <x v="0"/>
    <x v="4"/>
    <x v="2"/>
    <x v="0"/>
    <x v="2"/>
    <x v="4"/>
    <m/>
    <n v="22.3"/>
    <n v="-4216.8"/>
    <n v="3.6"/>
    <n v="-1.6"/>
    <m/>
    <m/>
    <n v="-8104"/>
    <n v="-2.1"/>
    <m/>
    <n v="-4309.3999999999996"/>
    <n v="-5727.2"/>
    <n v="-5371.1"/>
    <n v="-4432.5"/>
    <n v="-4243.3999999999996"/>
    <n v="3.3"/>
    <n v="3.8"/>
    <n v="3.3"/>
    <n v="5"/>
    <n v="4.7"/>
    <m/>
    <n v="-4216.8"/>
    <m/>
    <n v="-2.1"/>
    <n v="-5727.2"/>
    <n v="-4243.3999999999996"/>
    <n v="3.3"/>
    <m/>
    <n v="-4243.3999999999996"/>
    <m/>
    <m/>
    <m/>
    <m/>
    <n v="-3763.3"/>
    <n v="-3439.4"/>
    <n v="23.2"/>
    <n v="23.8"/>
    <n v="22.3"/>
    <n v="23.6"/>
    <n v="25.8"/>
    <n v="27.8"/>
    <n v="-4216.8"/>
    <n v="-1.2"/>
    <n v="-1.9"/>
    <n v="4.8"/>
    <n v="3.6"/>
    <n v="2.6"/>
    <n v="1.6"/>
    <n v="0.7"/>
    <n v="-0.2"/>
    <n v="-1.6"/>
    <m/>
    <m/>
    <m/>
    <m/>
    <n v="-4196.3999999999996"/>
    <n v="-4562.7"/>
    <n v="-5484"/>
    <m/>
    <n v="-6020.2"/>
    <n v="-7238.2"/>
    <n v="-8006.2"/>
    <n v="-8200.2000000000007"/>
    <n v="-8104"/>
    <n v="-9326"/>
    <n v="-9857.9"/>
    <m/>
    <n v="-2.1"/>
    <n v="-9720.4"/>
    <n v="-9451"/>
    <n v="-8837.7000000000007"/>
    <m/>
    <m/>
    <n v="-6361.8"/>
    <n v="-4897.3999999999996"/>
    <n v="-4420.6000000000004"/>
    <n v="-4309.3999999999996"/>
    <n v="-4796.2"/>
    <n v="-5008.6000000000004"/>
    <n v="-5823.9"/>
    <n v="-5727.2"/>
    <n v="-6086.4"/>
    <n v="-5877.3"/>
    <n v="-5327"/>
    <n v="-5499.9"/>
    <n v="-5371.1"/>
    <n v="-4770.8999999999996"/>
    <n v="-4673.6000000000004"/>
    <n v="-4874.8999999999996"/>
    <n v="-4432.5"/>
    <n v="-4644.7"/>
    <n v="-4948.8999999999996"/>
    <n v="-4710.8999999999996"/>
    <n v="-4243.3999999999996"/>
    <n v="3.6"/>
    <n v="3.5"/>
    <n v="3.5"/>
    <n v="3.3"/>
    <n v="3.5"/>
    <n v="3.5"/>
    <n v="3.7"/>
    <n v="3.8"/>
    <n v="3.8"/>
    <n v="3.7"/>
    <n v="3.5"/>
    <n v="3.2"/>
    <n v="3.3"/>
    <n v="3.5"/>
    <n v="3.8"/>
    <n v="4.5999999999999996"/>
    <n v="5"/>
    <n v="5"/>
    <n v="4.7"/>
    <n v="4.5999999999999996"/>
    <n v="4"/>
    <n v="4.7"/>
    <n v="5.8"/>
    <n v="9.4"/>
    <n v="16.100000000000001"/>
    <m/>
    <m/>
    <m/>
    <m/>
    <m/>
    <m/>
    <m/>
    <m/>
    <m/>
    <m/>
    <m/>
    <m/>
    <m/>
    <m/>
    <m/>
    <m/>
    <m/>
  </r>
  <r>
    <x v="6"/>
    <x v="6"/>
    <x v="0"/>
    <x v="2"/>
    <x v="3"/>
    <x v="6"/>
    <x v="0"/>
    <x v="4"/>
    <x v="2"/>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3"/>
    <x v="1"/>
    <n v="310"/>
    <n v="20"/>
    <n v="107"/>
    <n v="246"/>
    <n v="0"/>
    <n v="30"/>
    <n v="0"/>
    <n v="0"/>
    <n v="0"/>
    <n v="0"/>
    <n v="10"/>
    <n v="0"/>
    <n v="0"/>
    <n v="0"/>
    <n v="0"/>
    <n v="0"/>
    <n v="0"/>
    <n v="0"/>
    <n v="0"/>
    <n v="0"/>
    <n v="0"/>
    <n v="437"/>
    <n v="276"/>
    <n v="0"/>
    <n v="10"/>
    <n v="0"/>
    <n v="0"/>
    <n v="0"/>
    <n v="286"/>
    <m/>
    <n v="151"/>
    <m/>
    <n v="159"/>
    <n v="20"/>
    <m/>
    <m/>
    <m/>
    <m/>
    <n v="107"/>
    <m/>
    <m/>
    <m/>
    <m/>
    <m/>
    <n v="246"/>
    <m/>
    <m/>
    <m/>
    <m/>
    <m/>
    <m/>
    <m/>
    <m/>
    <m/>
    <n v="30"/>
    <m/>
    <m/>
    <m/>
    <m/>
    <m/>
    <m/>
    <m/>
    <m/>
    <m/>
    <m/>
    <m/>
    <m/>
    <m/>
    <m/>
    <m/>
    <m/>
    <m/>
    <m/>
    <m/>
    <n v="10"/>
    <m/>
    <m/>
    <m/>
    <m/>
    <m/>
    <m/>
    <m/>
    <n v="0"/>
    <n v="0"/>
    <n v="0"/>
    <n v="0"/>
    <n v="0"/>
    <n v="0"/>
    <n v="0"/>
    <n v="0"/>
    <n v="0"/>
    <n v="0"/>
    <n v="0"/>
    <n v="0"/>
    <n v="0"/>
    <n v="0"/>
    <n v="0"/>
    <n v="0"/>
    <n v="0"/>
    <n v="0"/>
    <n v="0"/>
    <n v="0"/>
    <n v="0"/>
    <n v="0"/>
    <n v="0"/>
    <n v="0"/>
    <n v="0"/>
    <n v="0"/>
    <n v="0"/>
    <n v="0"/>
    <n v="0"/>
    <n v="0"/>
    <n v="0"/>
    <n v="0"/>
    <n v="0"/>
    <n v="0"/>
    <n v="0"/>
    <n v="0"/>
    <n v="0"/>
    <n v="0"/>
    <m/>
    <m/>
    <m/>
    <m/>
    <m/>
    <m/>
    <m/>
    <m/>
    <m/>
    <m/>
    <m/>
    <m/>
    <m/>
    <m/>
    <m/>
    <m/>
  </r>
  <r>
    <x v="6"/>
    <x v="6"/>
    <x v="0"/>
    <x v="2"/>
    <x v="3"/>
    <x v="6"/>
    <x v="0"/>
    <x v="4"/>
    <x v="2"/>
    <x v="0"/>
    <x v="3"/>
    <x v="2"/>
    <n v="122"/>
    <n v="179"/>
    <n v="164"/>
    <n v="122"/>
    <n v="171"/>
    <n v="107"/>
    <n v="152"/>
    <n v="111"/>
    <n v="61"/>
    <n v="83"/>
    <n v="52"/>
    <n v="74"/>
    <n v="90"/>
    <n v="62"/>
    <n v="84"/>
    <n v="51"/>
    <n v="79"/>
    <n v="54"/>
    <n v="65"/>
    <n v="34"/>
    <n v="15"/>
    <n v="465"/>
    <n v="400"/>
    <n v="324"/>
    <n v="209"/>
    <n v="236"/>
    <n v="184"/>
    <n v="114"/>
    <n v="1169"/>
    <n v="35"/>
    <n v="27"/>
    <n v="23"/>
    <n v="37"/>
    <n v="45"/>
    <n v="31"/>
    <n v="31"/>
    <n v="41"/>
    <n v="31"/>
    <n v="46"/>
    <n v="48"/>
    <n v="34"/>
    <n v="36"/>
    <n v="37"/>
    <n v="26"/>
    <n v="27"/>
    <n v="32"/>
    <n v="39"/>
    <n v="32"/>
    <n v="33"/>
    <n v="26"/>
    <n v="41"/>
    <n v="30"/>
    <n v="32"/>
    <n v="23"/>
    <n v="22"/>
    <n v="42"/>
    <n v="35"/>
    <n v="40"/>
    <n v="35"/>
    <n v="21"/>
    <n v="31"/>
    <n v="22"/>
    <n v="15"/>
    <n v="22"/>
    <n v="23"/>
    <n v="12"/>
    <n v="13"/>
    <n v="13"/>
    <n v="23"/>
    <n v="12"/>
    <n v="8"/>
    <n v="23"/>
    <n v="17"/>
    <n v="10"/>
    <n v="14"/>
    <n v="13"/>
    <n v="15"/>
    <n v="28"/>
    <n v="20"/>
    <n v="13"/>
    <n v="13"/>
    <n v="22"/>
    <n v="14"/>
    <n v="12"/>
    <n v="20"/>
    <n v="22"/>
    <n v="14"/>
    <n v="15"/>
    <n v="19"/>
    <n v="14"/>
    <n v="22"/>
    <n v="27"/>
    <n v="18"/>
    <n v="17"/>
    <n v="15"/>
    <n v="10"/>
    <n v="12"/>
    <n v="14"/>
    <n v="18"/>
    <n v="15"/>
    <n v="15"/>
    <n v="12"/>
    <n v="19"/>
    <n v="14"/>
    <n v="16"/>
    <n v="12"/>
    <n v="12"/>
    <n v="20"/>
    <n v="16"/>
    <n v="16"/>
    <n v="13"/>
    <n v="7"/>
    <n v="10"/>
    <n v="7"/>
    <n v="4"/>
    <n v="6"/>
    <n v="6"/>
    <n v="3"/>
    <n v="3"/>
    <n v="3"/>
    <m/>
    <m/>
    <m/>
    <m/>
    <m/>
    <m/>
    <m/>
    <m/>
    <m/>
    <m/>
    <m/>
    <m/>
    <m/>
    <m/>
    <m/>
    <m/>
  </r>
  <r>
    <x v="6"/>
    <x v="6"/>
    <x v="0"/>
    <x v="2"/>
    <x v="3"/>
    <x v="6"/>
    <x v="0"/>
    <x v="4"/>
    <x v="2"/>
    <x v="0"/>
    <x v="3"/>
    <x v="3"/>
    <n v="0"/>
    <n v="0"/>
    <n v="0"/>
    <n v="124"/>
    <n v="-47"/>
    <n v="-124"/>
    <n v="0"/>
    <n v="-136143"/>
    <n v="-136062"/>
    <n v="-136134"/>
    <n v="-136159"/>
    <n v="-136220"/>
    <n v="-136308"/>
    <n v="-136370"/>
    <n v="-136454"/>
    <n v="-136505"/>
    <n v="-136584"/>
    <n v="-136638"/>
    <n v="-136703"/>
    <n v="-136737"/>
    <n v="-136752"/>
    <n v="0"/>
    <n v="-124"/>
    <n v="-136062"/>
    <n v="-136220"/>
    <n v="-136454"/>
    <n v="-136638"/>
    <n v="-136752"/>
    <n v="-136454"/>
    <n v="-135892"/>
    <n v="0"/>
    <n v="0"/>
    <n v="0"/>
    <n v="0"/>
    <n v="0"/>
    <n v="928"/>
    <n v="928"/>
    <n v="0"/>
    <n v="854"/>
    <n v="827"/>
    <n v="878"/>
    <n v="0"/>
    <n v="-37"/>
    <n v="-63"/>
    <n v="156"/>
    <n v="124"/>
    <n v="85"/>
    <n v="53"/>
    <n v="20"/>
    <n v="-6"/>
    <n v="-47"/>
    <n v="-77"/>
    <n v="-109"/>
    <n v="-132"/>
    <n v="-124"/>
    <n v="-135962"/>
    <n v="-135967"/>
    <n v="-136004"/>
    <n v="0"/>
    <n v="-136056"/>
    <n v="-136078"/>
    <n v="-136106"/>
    <n v="-136124"/>
    <n v="-136143"/>
    <n v="-136160"/>
    <n v="-136039"/>
    <n v="0"/>
    <n v="-136062"/>
    <n v="-136085"/>
    <n v="-136094"/>
    <n v="-136101"/>
    <n v="0"/>
    <n v="-136134"/>
    <n v="-136143"/>
    <n v="-136147"/>
    <n v="-136154"/>
    <n v="-136159"/>
    <n v="-136183"/>
    <n v="-136197"/>
    <n v="-136208"/>
    <n v="-136220"/>
    <n v="-136240"/>
    <n v="-136254"/>
    <n v="-136266"/>
    <n v="-136286"/>
    <n v="-136308"/>
    <n v="-136322"/>
    <n v="-136337"/>
    <n v="-136356"/>
    <n v="-136370"/>
    <n v="-136392"/>
    <n v="-136419"/>
    <n v="-136437"/>
    <n v="-136454"/>
    <n v="-136469"/>
    <n v="-136479"/>
    <n v="-136491"/>
    <n v="-136505"/>
    <n v="-136523"/>
    <n v="-136538"/>
    <n v="-136553"/>
    <n v="-136565"/>
    <n v="-136584"/>
    <n v="-136598"/>
    <n v="-136614"/>
    <n v="-136626"/>
    <n v="-136638"/>
    <n v="-136658"/>
    <n v="-136674"/>
    <n v="-136690"/>
    <n v="-136703"/>
    <n v="-136710"/>
    <n v="-136720"/>
    <n v="-136727"/>
    <n v="-136731"/>
    <n v="-136737"/>
    <n v="-136743"/>
    <n v="-136746"/>
    <n v="-136749"/>
    <n v="-136752"/>
    <m/>
    <m/>
    <m/>
    <m/>
    <m/>
    <m/>
    <m/>
    <m/>
    <m/>
    <m/>
    <m/>
    <m/>
    <m/>
    <m/>
    <m/>
    <m/>
  </r>
  <r>
    <x v="6"/>
    <x v="6"/>
    <x v="0"/>
    <x v="2"/>
    <x v="3"/>
    <x v="6"/>
    <x v="0"/>
    <x v="4"/>
    <x v="2"/>
    <x v="0"/>
    <x v="3"/>
    <x v="4"/>
    <n v="0"/>
    <n v="0"/>
    <n v="0"/>
    <n v="3.6257309941520468"/>
    <n v="-1.5771812080536911"/>
    <n v="-3.5838150289017339"/>
    <n v="0"/>
    <n v="-8103.75"/>
    <n v="-8196.5060240963849"/>
    <n v="-8508.375"/>
    <n v="-7091.6145833333339"/>
    <n v="-7567.7777777777783"/>
    <n v="-8113.5714285714294"/>
    <n v="-6887.3737373737376"/>
    <n v="-9887.971014492754"/>
    <n v="-8639.5569620253154"/>
    <n v="-9228.6486486486483"/>
    <n v="-9488.75"/>
    <n v="-20103.382352941175"/>
    <n v="-45579"/>
    <n v="0"/>
    <n v="0"/>
    <n v="-3.5838150289017339"/>
    <n v="-8196.5060240963849"/>
    <n v="-7567.7777777777783"/>
    <n v="-9887.971014492754"/>
    <n v="-9488.75"/>
    <n v="0"/>
    <n v="-9887.971014492754"/>
    <n v="-4168.5"/>
    <n v="0"/>
    <n v="0"/>
    <n v="0"/>
    <n v="0"/>
    <n v="0"/>
    <n v="23.2"/>
    <n v="23.794871794871796"/>
    <n v="0"/>
    <n v="23.591160220994475"/>
    <n v="25.84375"/>
    <n v="27.784810126582279"/>
    <n v="0"/>
    <n v="-1.1858974358974359"/>
    <n v="-1.9325153374233128"/>
    <n v="4.8148148148148149"/>
    <n v="3.6257309941520468"/>
    <n v="2.6234567901234569"/>
    <n v="1.6358024691358026"/>
    <n v="0.6578947368421052"/>
    <n v="-0.20270270270270271"/>
    <n v="-1.5771812080536911"/>
    <n v="-2.5"/>
    <n v="-3.3641975308641974"/>
    <n v="-3.7931034482758621"/>
    <n v="-3.5838150289017339"/>
    <n v="-4196.358024691358"/>
    <n v="-4562.6510067114095"/>
    <n v="-5484.0322580645161"/>
    <n v="0"/>
    <n v="-6020.1769911504425"/>
    <n v="-7238.1914893617022"/>
    <n v="-8006.2352941176468"/>
    <n v="-8200.2409638554218"/>
    <n v="-8103.75"/>
    <n v="-9326.0273972602736"/>
    <n v="-9857.898550724638"/>
    <n v="0"/>
    <n v="-8196.5060240963849"/>
    <n v="-9720.3571428571431"/>
    <n v="-9450.9722222222226"/>
    <n v="-8837.7272727272721"/>
    <n v="0"/>
    <n v="-8508.375"/>
    <n v="-7563.5"/>
    <n v="-7648.7078651685397"/>
    <n v="-7649.1011235955057"/>
    <n v="-7091.6145833333339"/>
    <n v="-8303.8414634146338"/>
    <n v="-9202.5"/>
    <n v="-8407.9012345679002"/>
    <n v="-7567.7777777777783"/>
    <n v="-8307.3170731707323"/>
    <n v="-8208.0722891566274"/>
    <n v="-7570.333333333333"/>
    <n v="-8112.2619047619046"/>
    <n v="-8113.5714285714294"/>
    <n v="-7026.9072164948457"/>
    <n v="-6816.8499999999995"/>
    <n v="-6956.9387755102034"/>
    <n v="-6887.3737373737376"/>
    <n v="-7838.6206896551721"/>
    <n v="-9473.5416666666661"/>
    <n v="-10032.132352941177"/>
    <n v="-9887.971014492754"/>
    <n v="-9889.0579710144921"/>
    <n v="-9221.5540540540533"/>
    <n v="-9222.364864864865"/>
    <n v="-8639.5569620253154"/>
    <n v="-9101.5333333333328"/>
    <n v="-8982.7631578947367"/>
    <n v="-9352.9452054794529"/>
    <n v="-9353.767123287671"/>
    <n v="-9228.6486486486483"/>
    <n v="-8986.71052631579"/>
    <n v="-8987.7631578947367"/>
    <n v="-8871.818181818182"/>
    <n v="-9488.75"/>
    <n v="-11020.806451612902"/>
    <n v="-12893.773584905659"/>
    <n v="-16669.512195121952"/>
    <n v="-20103.382352941175"/>
    <n v="-20713.636363636364"/>
    <n v="-26292.307692307691"/>
    <n v="-31074.31818181818"/>
    <n v="-32555"/>
    <n v="-45579"/>
    <n v="-75968.333333333328"/>
    <n v="-113955"/>
    <n v="-227915"/>
    <n v="0"/>
    <m/>
    <m/>
    <m/>
    <m/>
    <m/>
    <m/>
    <m/>
    <m/>
    <m/>
    <m/>
    <m/>
    <m/>
    <m/>
    <m/>
    <m/>
    <m/>
  </r>
  <r>
    <x v="6"/>
    <x v="6"/>
    <x v="0"/>
    <x v="2"/>
    <x v="3"/>
    <x v="6"/>
    <x v="0"/>
    <x v="4"/>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6"/>
    <x v="6"/>
    <x v="0"/>
    <x v="2"/>
    <x v="3"/>
    <x v="6"/>
    <x v="0"/>
    <x v="4"/>
    <x v="2"/>
    <x v="0"/>
    <x v="3"/>
    <x v="8"/>
    <m/>
    <m/>
    <m/>
    <m/>
    <m/>
    <m/>
    <m/>
    <m/>
    <m/>
    <m/>
    <m/>
    <m/>
    <m/>
    <m/>
    <m/>
    <m/>
    <m/>
    <m/>
    <m/>
    <m/>
    <m/>
    <m/>
    <m/>
    <m/>
    <m/>
    <m/>
    <m/>
    <m/>
    <m/>
    <m/>
    <m/>
    <m/>
    <m/>
    <m/>
    <m/>
    <m/>
    <m/>
    <n v="0"/>
    <n v="0"/>
    <n v="0"/>
    <n v="80"/>
    <n v="0"/>
    <n v="0"/>
    <n v="0"/>
    <n v="0"/>
    <n v="0"/>
    <n v="0"/>
    <n v="0"/>
    <n v="80"/>
    <n v="0"/>
    <n v="0"/>
    <m/>
    <n v="80"/>
    <m/>
    <m/>
    <m/>
    <n v="80"/>
    <m/>
    <m/>
    <n v="0"/>
    <n v="0"/>
    <n v="0"/>
    <n v="80"/>
    <n v="0"/>
    <n v="40"/>
    <n v="0"/>
    <n v="8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6"/>
    <x v="6"/>
    <x v="0"/>
    <x v="2"/>
    <x v="3"/>
    <x v="6"/>
    <x v="0"/>
    <x v="4"/>
    <x v="2"/>
    <x v="0"/>
    <x v="3"/>
    <x v="9"/>
    <m/>
    <m/>
    <m/>
    <m/>
    <m/>
    <m/>
    <m/>
    <m/>
    <m/>
    <m/>
    <m/>
    <m/>
    <m/>
    <m/>
    <m/>
    <m/>
    <m/>
    <m/>
    <m/>
    <m/>
    <m/>
    <m/>
    <m/>
    <m/>
    <m/>
    <m/>
    <m/>
    <m/>
    <m/>
    <m/>
    <m/>
    <m/>
    <m/>
    <m/>
    <m/>
    <m/>
    <m/>
    <m/>
    <m/>
    <m/>
    <m/>
    <m/>
    <m/>
    <m/>
    <m/>
    <m/>
    <m/>
    <m/>
    <m/>
    <m/>
    <m/>
    <m/>
    <m/>
    <m/>
    <m/>
    <m/>
    <m/>
    <m/>
    <m/>
    <m/>
    <m/>
    <m/>
    <m/>
    <m/>
    <m/>
    <m/>
    <m/>
    <m/>
    <m/>
    <m/>
    <m/>
    <m/>
    <m/>
    <m/>
    <m/>
    <m/>
    <m/>
    <m/>
    <m/>
    <n v="33"/>
    <n v="21"/>
    <n v="18"/>
    <n v="14"/>
    <n v="12"/>
    <n v="20"/>
    <n v="22"/>
    <n v="14"/>
    <n v="15"/>
    <n v="19"/>
    <n v="14"/>
    <n v="22"/>
    <n v="27"/>
    <n v="18"/>
    <n v="17"/>
    <n v="15"/>
    <n v="10"/>
    <n v="12"/>
    <n v="14"/>
    <n v="18"/>
    <n v="15"/>
    <n v="15"/>
    <n v="12"/>
    <n v="19"/>
    <n v="14"/>
    <n v="16"/>
    <n v="12"/>
    <n v="12"/>
    <n v="20"/>
    <n v="16"/>
    <n v="16"/>
    <n v="13"/>
    <n v="7"/>
    <n v="10"/>
    <n v="7"/>
    <n v="4"/>
    <n v="6"/>
    <n v="6"/>
    <n v="3"/>
    <n v="3"/>
    <n v="3"/>
    <n v="8"/>
    <n v="4"/>
    <n v="3"/>
    <n v="11"/>
    <n v="8"/>
    <n v="4"/>
    <n v="6"/>
    <n v="4.55"/>
    <n v="7"/>
    <n v="12"/>
    <n v="9"/>
    <n v="31"/>
    <n v="19"/>
    <m/>
    <m/>
    <m/>
  </r>
  <r>
    <x v="6"/>
    <x v="6"/>
    <x v="0"/>
    <x v="2"/>
    <x v="3"/>
    <x v="6"/>
    <x v="0"/>
    <x v="4"/>
    <x v="2"/>
    <x v="0"/>
    <x v="3"/>
    <x v="10"/>
    <m/>
    <m/>
    <m/>
    <m/>
    <m/>
    <m/>
    <m/>
    <m/>
    <m/>
    <m/>
    <m/>
    <m/>
    <m/>
    <m/>
    <m/>
    <m/>
    <m/>
    <m/>
    <m/>
    <m/>
    <m/>
    <m/>
    <m/>
    <m/>
    <m/>
    <m/>
    <m/>
    <m/>
    <m/>
    <n v="0"/>
    <n v="0"/>
    <n v="0"/>
    <n v="0"/>
    <n v="0"/>
    <n v="0"/>
    <n v="928"/>
    <n v="928"/>
    <n v="0"/>
    <n v="854"/>
    <n v="827"/>
    <n v="878"/>
    <n v="0"/>
    <s v="CL"/>
    <s v="CL"/>
    <s v="CL"/>
    <s v="CL"/>
    <s v="CL"/>
    <s v="CL"/>
    <s v="CL"/>
    <s v="CL"/>
    <s v="CL"/>
    <s v="CL"/>
    <s v="CL"/>
    <s v="CL"/>
    <s v="CL"/>
    <m/>
    <m/>
    <m/>
    <n v="0"/>
    <m/>
    <m/>
    <m/>
    <m/>
    <m/>
    <m/>
    <m/>
    <n v="0"/>
    <m/>
    <m/>
    <m/>
    <m/>
    <n v="0"/>
    <m/>
    <m/>
    <m/>
    <m/>
    <m/>
    <m/>
    <m/>
    <m/>
    <m/>
    <m/>
    <m/>
    <m/>
    <m/>
    <m/>
    <m/>
    <m/>
    <m/>
    <m/>
    <m/>
    <m/>
    <m/>
    <m/>
    <m/>
    <m/>
    <m/>
    <m/>
    <m/>
    <m/>
    <m/>
    <m/>
    <m/>
    <m/>
    <m/>
    <m/>
    <m/>
    <m/>
    <m/>
    <m/>
    <m/>
    <m/>
    <m/>
    <m/>
    <m/>
    <m/>
    <m/>
    <m/>
    <m/>
    <m/>
    <m/>
    <m/>
    <m/>
    <m/>
    <m/>
    <m/>
    <m/>
    <m/>
    <m/>
    <m/>
    <m/>
    <m/>
    <m/>
    <m/>
    <m/>
    <m/>
  </r>
  <r>
    <x v="6"/>
    <x v="6"/>
    <x v="0"/>
    <x v="2"/>
    <x v="3"/>
    <x v="6"/>
    <x v="0"/>
    <x v="4"/>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3"/>
    <x v="12"/>
    <m/>
    <m/>
    <m/>
    <m/>
    <m/>
    <m/>
    <m/>
    <m/>
    <m/>
    <m/>
    <m/>
    <m/>
    <m/>
    <m/>
    <m/>
    <m/>
    <m/>
    <m/>
    <m/>
    <m/>
    <m/>
    <m/>
    <m/>
    <m/>
    <m/>
    <m/>
    <m/>
    <m/>
    <m/>
    <m/>
    <m/>
    <m/>
    <m/>
    <m/>
    <m/>
    <m/>
    <m/>
    <m/>
    <m/>
    <m/>
    <m/>
    <m/>
    <n v="-0.159344307786841"/>
    <n v="-0.159344307786841"/>
    <n v="-0.159344307786841"/>
    <n v="-0.159344307786841"/>
    <n v="-0.159344307786841"/>
    <n v="-0.159344307786841"/>
    <n v="-0.159344307786841"/>
    <n v="-0.159344307786841"/>
    <n v="-0.159344307786841"/>
    <n v="-0.159344307786841"/>
    <n v="-0.159344307786841"/>
    <n v="-0.159344307786841"/>
    <n v="-0.159344307786841"/>
    <n v="-0.205487142673072"/>
    <n v="-0.205487142673072"/>
    <n v="-0.205487142673072"/>
    <n v="-0.205487142673072"/>
    <n v="-0.205487142673072"/>
    <n v="-0.205487142673072"/>
    <n v="-0.205487142673072"/>
    <n v="-0.205487142673072"/>
    <n v="-0.205487142673072"/>
    <n v="-0.205487142673072"/>
    <n v="-0.205487142673072"/>
    <n v="-0.205487142673072"/>
    <n v="-0.205487142673072"/>
    <n v="-0.192327346787632"/>
    <n v="-0.192327346787632"/>
    <n v="-0.192327346787632"/>
    <n v="-0.192327346787632"/>
    <n v="-0.192327346787632"/>
    <n v="-0.192327346787632"/>
    <n v="-0.192327346787632"/>
    <n v="-0.192327346787632"/>
    <n v="-0.192327346787632"/>
    <n v="-0.192327346787632"/>
    <n v="-0.192327346787632"/>
    <n v="-0.192327346787632"/>
    <n v="-0.192327346787632"/>
    <n v="-0.223297140018451"/>
    <n v="-0.223297140018451"/>
    <n v="-0.223297140018451"/>
    <n v="-0.223297140018451"/>
    <n v="-0.223297140018451"/>
    <n v="-0.223297140018451"/>
    <n v="-0.223297140018451"/>
    <n v="-0.223297140018451"/>
    <n v="-0.223297140018451"/>
    <n v="-0.223297140018451"/>
    <n v="-0.223297140018451"/>
    <n v="-0.223297140018451"/>
    <n v="-0.223297140018451"/>
    <m/>
    <m/>
    <m/>
    <m/>
    <m/>
    <m/>
    <m/>
    <m/>
    <m/>
    <m/>
    <m/>
    <m/>
    <m/>
    <m/>
    <m/>
    <m/>
    <m/>
    <m/>
    <m/>
    <m/>
    <m/>
    <m/>
    <m/>
    <m/>
    <m/>
    <m/>
    <m/>
    <m/>
    <m/>
    <m/>
    <m/>
    <m/>
    <m/>
    <m/>
    <m/>
    <m/>
    <m/>
    <m/>
    <m/>
    <m/>
    <m/>
    <m/>
  </r>
  <r>
    <x v="6"/>
    <x v="6"/>
    <x v="0"/>
    <x v="2"/>
    <x v="3"/>
    <x v="6"/>
    <x v="0"/>
    <x v="4"/>
    <x v="2"/>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4"/>
    <x v="1"/>
    <m/>
    <n v="218"/>
    <m/>
    <n v="222"/>
    <n v="173"/>
    <m/>
    <n v="10"/>
    <n v="266"/>
    <n v="78"/>
    <n v="175"/>
    <n v="125"/>
    <n v="181"/>
    <n v="310"/>
    <n v="20"/>
    <n v="107"/>
    <n v="246"/>
    <n v="80"/>
    <n v="80"/>
    <n v="80"/>
    <n v="80"/>
    <m/>
    <n v="218"/>
    <n v="395"/>
    <n v="354"/>
    <n v="481"/>
    <n v="437"/>
    <n v="406"/>
    <n v="160"/>
    <n v="1667"/>
    <m/>
    <m/>
    <m/>
    <m/>
    <m/>
    <m/>
    <m/>
    <n v="208"/>
    <n v="10"/>
    <m/>
    <m/>
    <m/>
    <m/>
    <m/>
    <m/>
    <n v="222"/>
    <m/>
    <m/>
    <m/>
    <n v="44"/>
    <m/>
    <n v="129"/>
    <m/>
    <m/>
    <m/>
    <m/>
    <n v="10"/>
    <m/>
    <m/>
    <m/>
    <m/>
    <m/>
    <m/>
    <n v="266"/>
    <m/>
    <m/>
    <m/>
    <n v="68"/>
    <n v="10"/>
    <n v="57"/>
    <m/>
    <n v="85"/>
    <m/>
    <n v="33"/>
    <m/>
    <n v="46"/>
    <m/>
    <n v="79"/>
    <n v="10"/>
    <n v="81"/>
    <m/>
    <n v="90"/>
    <m/>
    <n v="151"/>
    <m/>
    <n v="159"/>
    <n v="20"/>
    <m/>
    <m/>
    <m/>
    <m/>
    <n v="107"/>
    <m/>
    <m/>
    <m/>
    <m/>
    <m/>
    <n v="246"/>
    <m/>
    <m/>
    <m/>
    <n v="80"/>
    <m/>
    <m/>
    <m/>
    <n v="80"/>
    <m/>
    <m/>
    <m/>
    <n v="80"/>
    <m/>
    <m/>
    <m/>
    <n v="80"/>
    <m/>
    <m/>
    <m/>
    <m/>
    <m/>
    <m/>
    <m/>
    <m/>
    <m/>
    <m/>
    <m/>
    <m/>
    <m/>
    <m/>
    <m/>
    <m/>
    <m/>
    <m/>
    <m/>
    <m/>
    <m/>
    <m/>
    <m/>
  </r>
  <r>
    <x v="6"/>
    <x v="6"/>
    <x v="0"/>
    <x v="2"/>
    <x v="3"/>
    <x v="6"/>
    <x v="0"/>
    <x v="4"/>
    <x v="2"/>
    <x v="0"/>
    <x v="4"/>
    <x v="2"/>
    <n v="127"/>
    <n v="108"/>
    <n v="91"/>
    <n v="102"/>
    <n v="100"/>
    <n v="102"/>
    <n v="95"/>
    <n v="117"/>
    <n v="96"/>
    <n v="105"/>
    <n v="133"/>
    <n v="201"/>
    <n v="122"/>
    <n v="179"/>
    <n v="164"/>
    <n v="125"/>
    <n v="146"/>
    <n v="123"/>
    <n v="123"/>
    <n v="155"/>
    <n v="122"/>
    <n v="326"/>
    <n v="304"/>
    <n v="308"/>
    <n v="439"/>
    <n v="465"/>
    <n v="394"/>
    <n v="400"/>
    <n v="1516"/>
    <n v="24"/>
    <n v="31"/>
    <n v="33"/>
    <n v="39"/>
    <n v="17"/>
    <n v="20"/>
    <n v="20"/>
    <n v="27"/>
    <n v="24"/>
    <n v="29"/>
    <n v="20"/>
    <n v="21"/>
    <n v="21"/>
    <n v="44"/>
    <n v="19"/>
    <n v="15"/>
    <n v="24"/>
    <n v="23"/>
    <n v="15"/>
    <n v="12"/>
    <n v="26"/>
    <n v="24"/>
    <n v="26"/>
    <n v="27"/>
    <n v="26"/>
    <n v="23"/>
    <n v="21"/>
    <n v="26"/>
    <n v="22"/>
    <n v="26"/>
    <n v="23"/>
    <n v="29"/>
    <n v="18"/>
    <n v="26"/>
    <n v="21"/>
    <n v="17"/>
    <n v="29"/>
    <n v="20"/>
    <n v="30"/>
    <n v="21"/>
    <n v="21"/>
    <n v="16"/>
    <n v="22"/>
    <n v="25"/>
    <n v="25"/>
    <n v="25"/>
    <n v="49"/>
    <n v="34"/>
    <n v="52"/>
    <n v="36"/>
    <n v="71"/>
    <n v="42"/>
    <n v="35"/>
    <n v="27"/>
    <n v="23"/>
    <n v="37"/>
    <n v="45"/>
    <n v="31"/>
    <n v="31"/>
    <n v="41"/>
    <n v="31"/>
    <n v="46"/>
    <n v="48"/>
    <n v="34"/>
    <n v="36"/>
    <n v="37"/>
    <n v="26"/>
    <n v="32"/>
    <n v="30"/>
    <n v="31"/>
    <n v="28"/>
    <n v="28"/>
    <n v="28"/>
    <n v="31"/>
    <n v="29"/>
    <n v="30"/>
    <n v="31"/>
    <n v="33"/>
    <n v="32"/>
    <n v="29"/>
    <n v="32"/>
    <n v="30"/>
    <n v="31"/>
    <n v="28"/>
    <n v="31"/>
    <n v="32"/>
    <n v="33"/>
    <n v="34"/>
    <n v="27"/>
    <n v="30"/>
    <n v="31"/>
    <m/>
    <m/>
    <m/>
    <m/>
    <m/>
    <m/>
    <m/>
    <m/>
    <m/>
    <m/>
    <m/>
    <m/>
    <m/>
    <m/>
    <m/>
    <m/>
  </r>
  <r>
    <x v="6"/>
    <x v="6"/>
    <x v="0"/>
    <x v="2"/>
    <x v="3"/>
    <x v="6"/>
    <x v="0"/>
    <x v="4"/>
    <x v="2"/>
    <x v="0"/>
    <x v="4"/>
    <x v="3"/>
    <n v="-136091"/>
    <n v="-136070"/>
    <n v="-136071"/>
    <n v="-135946"/>
    <n v="-135927"/>
    <n v="-135968"/>
    <n v="-136060"/>
    <n v="-135993"/>
    <n v="-135930"/>
    <n v="-135843"/>
    <n v="-135927"/>
    <n v="-135904"/>
    <n v="-135668"/>
    <n v="-135610"/>
    <n v="-135781"/>
    <n v="-135656"/>
    <n v="-135722"/>
    <n v="-135765"/>
    <n v="-135808"/>
    <n v="-135883"/>
    <n v="-136005"/>
    <n v="-136071"/>
    <n v="-135968"/>
    <n v="-135930"/>
    <n v="-135904"/>
    <n v="-135781"/>
    <n v="-135765"/>
    <n v="-136005"/>
    <n v="-135781"/>
    <n v="-136007"/>
    <n v="-136032"/>
    <n v="-136069"/>
    <n v="-136091"/>
    <n v="-136109"/>
    <n v="-136123"/>
    <n v="-136145"/>
    <n v="-136048"/>
    <n v="-136070"/>
    <n v="-136016"/>
    <n v="-136037"/>
    <n v="-136053"/>
    <n v="-136071"/>
    <n v="-136114"/>
    <n v="-136130"/>
    <n v="-136005"/>
    <n v="-135946"/>
    <n v="-135965"/>
    <n v="-135981"/>
    <n v="-135951"/>
    <n v="-135970"/>
    <n v="-135927"/>
    <n v="-135892"/>
    <n v="-135919"/>
    <n v="-135943"/>
    <n v="-135968"/>
    <n v="-135981"/>
    <n v="-136014"/>
    <n v="-136037"/>
    <n v="-136060"/>
    <n v="-136081"/>
    <n v="-136109"/>
    <n v="-136050"/>
    <n v="-136076"/>
    <n v="-135993"/>
    <n v="-135935"/>
    <n v="-135960"/>
    <n v="-135910"/>
    <n v="-135930"/>
    <n v="-135893"/>
    <n v="-135912"/>
    <n v="-135926"/>
    <n v="-135882"/>
    <n v="-135843"/>
    <n v="-135871"/>
    <n v="-135891"/>
    <n v="-135883"/>
    <n v="-135927"/>
    <n v="-135967"/>
    <n v="-135879"/>
    <n v="-135944"/>
    <n v="-135904"/>
    <n v="-135893"/>
    <n v="-135764"/>
    <n v="-135732"/>
    <n v="-135668"/>
    <n v="-135479"/>
    <n v="-135514"/>
    <n v="-135541"/>
    <n v="-135580"/>
    <n v="-135610"/>
    <n v="-135644"/>
    <n v="-135625"/>
    <n v="-135607"/>
    <n v="-135781"/>
    <n v="-135815"/>
    <n v="-135840"/>
    <n v="-135626"/>
    <n v="-135656"/>
    <n v="-135687"/>
    <n v="-135715"/>
    <n v="-135663"/>
    <n v="-135691"/>
    <n v="-135722"/>
    <n v="-135751"/>
    <n v="-135701"/>
    <n v="-135732"/>
    <n v="-135765"/>
    <n v="-135797"/>
    <n v="-135746"/>
    <n v="-135778"/>
    <n v="-135808"/>
    <n v="-135839"/>
    <n v="-135787"/>
    <n v="-135818"/>
    <n v="-135850"/>
    <n v="-135883"/>
    <n v="-135917"/>
    <n v="-135944"/>
    <n v="-135974"/>
    <n v="-136005"/>
    <m/>
    <m/>
    <m/>
    <m/>
    <m/>
    <m/>
    <m/>
    <m/>
    <m/>
    <m/>
    <m/>
    <m/>
    <m/>
    <m/>
    <m/>
    <m/>
  </r>
  <r>
    <x v="6"/>
    <x v="6"/>
    <x v="0"/>
    <x v="2"/>
    <x v="3"/>
    <x v="6"/>
    <x v="0"/>
    <x v="4"/>
    <x v="2"/>
    <x v="0"/>
    <x v="4"/>
    <x v="4"/>
    <n v="-6300.5"/>
    <n v="-5039.6000000000004"/>
    <n v="-5442.8"/>
    <n v="-6797.3"/>
    <n v="-5525.5"/>
    <n v="-5761.4"/>
    <n v="-5814.5"/>
    <n v="-5811.7"/>
    <n v="-6472.9"/>
    <n v="-3671.4"/>
    <n v="-2879.8"/>
    <n v="-4069"/>
    <n v="-3789.6"/>
    <n v="-3373.4"/>
    <n v="-4352"/>
    <n v="-4645.8"/>
    <n v="-4378.1000000000004"/>
    <n v="-4408"/>
    <n v="-4380.8999999999996"/>
    <n v="-5569"/>
    <m/>
    <n v="-5442.8"/>
    <n v="-5761.4"/>
    <n v="-6472.9"/>
    <n v="-4069"/>
    <n v="-4352"/>
    <n v="-4408"/>
    <m/>
    <n v="-4352"/>
    <n v="-4857.3999999999996"/>
    <n v="-5272.6"/>
    <n v="-5531.3"/>
    <n v="-6300.5"/>
    <n v="-5671.2"/>
    <n v="-5671.8"/>
    <n v="-5625.8"/>
    <n v="-5915.1"/>
    <n v="-5039.6000000000004"/>
    <n v="-5440.6"/>
    <n v="-5668.2"/>
    <n v="-5530.6"/>
    <n v="-5442.8"/>
    <n v="-7089.3"/>
    <n v="-7647.8"/>
    <n v="-6800.3"/>
    <n v="-6797.3"/>
    <n v="-6600.2"/>
    <n v="-5912.2"/>
    <n v="-5269.4"/>
    <n v="-5395.6"/>
    <n v="-5525.5"/>
    <n v="-5524.1"/>
    <n v="-5759.3"/>
    <n v="-5760.3"/>
    <n v="-5761.4"/>
    <n v="-5396.1"/>
    <n v="-5763.3"/>
    <n v="-5575.3"/>
    <n v="-5814.5"/>
    <n v="-6129.8"/>
    <n v="-6131"/>
    <n v="-6019.9"/>
    <n v="-5815.2"/>
    <n v="-5811.7"/>
    <n v="-5617.1"/>
    <n v="-6294.4"/>
    <n v="-6177.7"/>
    <n v="-6472.9"/>
    <n v="-6233.6"/>
    <n v="-6013.8"/>
    <n v="-4655"/>
    <n v="-4300.1000000000004"/>
    <n v="-3671.4"/>
    <n v="-3466.1"/>
    <n v="-2807.7"/>
    <n v="-2891.1"/>
    <n v="-2879.8"/>
    <n v="-3222"/>
    <n v="-3431.3"/>
    <n v="-4144.6000000000004"/>
    <n v="-4069"/>
    <n v="-4168.5"/>
    <n v="-4064.8"/>
    <n v="-3668.4"/>
    <n v="-3789.6"/>
    <n v="-3763.3"/>
    <n v="-3439.4"/>
    <n v="-3388.5"/>
    <n v="-3476.4"/>
    <n v="-3373.4"/>
    <n v="-3747.1"/>
    <n v="-4109.8"/>
    <n v="-4211.3999999999996"/>
    <n v="-4352"/>
    <n v="-4619.6000000000004"/>
    <n v="-4558.3999999999996"/>
    <n v="-4676.8"/>
    <n v="-4645.8"/>
    <n v="-4711.3999999999996"/>
    <n v="-4647.8"/>
    <n v="-4552.3999999999996"/>
    <n v="-4405.6000000000004"/>
    <n v="-4378.1000000000004"/>
    <n v="-4379.1000000000004"/>
    <n v="-4321.7"/>
    <n v="-4350.3999999999996"/>
    <n v="-4408"/>
    <n v="-4526.6000000000004"/>
    <n v="-4465.3"/>
    <n v="-4466.3999999999996"/>
    <n v="-4380.8999999999996"/>
    <n v="-4298.7"/>
    <n v="-4324.3999999999996"/>
    <n v="-4353.1000000000004"/>
    <n v="-4382.3"/>
    <n v="-5569"/>
    <n v="-7722.6"/>
    <n v="-11143"/>
    <n v="-21931.3"/>
    <m/>
    <m/>
    <m/>
    <m/>
    <m/>
    <m/>
    <m/>
    <m/>
    <m/>
    <m/>
    <m/>
    <m/>
    <m/>
    <m/>
    <m/>
    <m/>
    <m/>
  </r>
  <r>
    <x v="6"/>
    <x v="6"/>
    <x v="0"/>
    <x v="2"/>
    <x v="3"/>
    <x v="6"/>
    <x v="0"/>
    <x v="4"/>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2"/>
    <x v="0"/>
    <x v="5"/>
    <x v="1"/>
    <n v="217"/>
    <n v="45"/>
    <n v="10"/>
    <n v="177"/>
    <n v="132"/>
    <n v="38"/>
    <n v="256"/>
    <n v="87"/>
    <m/>
    <n v="212"/>
    <n v="148"/>
    <m/>
    <m/>
    <n v="218"/>
    <m/>
    <n v="222"/>
    <n v="173"/>
    <m/>
    <n v="10"/>
    <n v="266"/>
    <n v="78"/>
    <n v="272"/>
    <n v="347"/>
    <n v="343"/>
    <n v="360"/>
    <n v="218"/>
    <n v="395"/>
    <n v="354"/>
    <n v="1268"/>
    <n v="96"/>
    <m/>
    <n v="121"/>
    <m/>
    <m/>
    <n v="13"/>
    <m/>
    <m/>
    <n v="32"/>
    <m/>
    <m/>
    <n v="10"/>
    <m/>
    <n v="73"/>
    <m/>
    <n v="84"/>
    <n v="20"/>
    <n v="95"/>
    <m/>
    <m/>
    <m/>
    <n v="37"/>
    <m/>
    <n v="28"/>
    <n v="10"/>
    <m/>
    <n v="12"/>
    <n v="153"/>
    <m/>
    <n v="91"/>
    <m/>
    <m/>
    <m/>
    <n v="87"/>
    <m/>
    <m/>
    <m/>
    <m/>
    <m/>
    <n v="100"/>
    <n v="10"/>
    <m/>
    <m/>
    <n v="102"/>
    <m/>
    <n v="148"/>
    <m/>
    <m/>
    <m/>
    <m/>
    <m/>
    <m/>
    <m/>
    <m/>
    <m/>
    <m/>
    <m/>
    <m/>
    <m/>
    <n v="208"/>
    <n v="10"/>
    <m/>
    <m/>
    <m/>
    <m/>
    <m/>
    <m/>
    <n v="222"/>
    <m/>
    <m/>
    <m/>
    <n v="44"/>
    <m/>
    <n v="129"/>
    <m/>
    <m/>
    <m/>
    <m/>
    <n v="10"/>
    <m/>
    <m/>
    <m/>
    <m/>
    <m/>
    <m/>
    <n v="266"/>
    <m/>
    <m/>
    <m/>
    <n v="68"/>
    <n v="10"/>
    <m/>
    <m/>
    <m/>
    <m/>
    <m/>
    <m/>
    <m/>
    <m/>
    <m/>
    <m/>
    <m/>
    <m/>
    <m/>
    <m/>
    <m/>
    <m/>
  </r>
  <r>
    <x v="6"/>
    <x v="6"/>
    <x v="0"/>
    <x v="2"/>
    <x v="3"/>
    <x v="6"/>
    <x v="0"/>
    <x v="4"/>
    <x v="2"/>
    <x v="0"/>
    <x v="5"/>
    <x v="2"/>
    <n v="149"/>
    <n v="162"/>
    <n v="149"/>
    <n v="127"/>
    <n v="139"/>
    <n v="140"/>
    <n v="130"/>
    <n v="173"/>
    <n v="123"/>
    <n v="153"/>
    <n v="159"/>
    <n v="165"/>
    <n v="127"/>
    <n v="108"/>
    <n v="91"/>
    <n v="102"/>
    <n v="100"/>
    <n v="102"/>
    <n v="95"/>
    <n v="117"/>
    <n v="96"/>
    <n v="460"/>
    <n v="406"/>
    <n v="426"/>
    <n v="477"/>
    <n v="326"/>
    <n v="304"/>
    <n v="308"/>
    <n v="1635"/>
    <n v="43"/>
    <n v="39"/>
    <n v="36"/>
    <n v="31"/>
    <n v="38"/>
    <n v="26"/>
    <n v="28"/>
    <n v="31"/>
    <n v="39"/>
    <n v="39"/>
    <n v="47"/>
    <n v="32"/>
    <n v="31"/>
    <n v="30"/>
    <n v="29"/>
    <n v="35"/>
    <n v="33"/>
    <n v="35"/>
    <n v="20"/>
    <n v="25"/>
    <n v="29"/>
    <n v="30"/>
    <n v="31"/>
    <n v="44"/>
    <n v="33"/>
    <n v="32"/>
    <n v="21"/>
    <n v="40"/>
    <n v="32"/>
    <n v="37"/>
    <n v="39"/>
    <n v="38"/>
    <n v="32"/>
    <n v="31"/>
    <n v="33"/>
    <n v="25"/>
    <n v="33"/>
    <n v="28"/>
    <n v="37"/>
    <n v="31"/>
    <n v="31"/>
    <n v="32"/>
    <n v="34"/>
    <n v="25"/>
    <n v="28"/>
    <n v="33"/>
    <n v="42"/>
    <n v="56"/>
    <n v="37"/>
    <n v="51"/>
    <n v="39"/>
    <n v="38"/>
    <n v="24"/>
    <n v="31"/>
    <n v="33"/>
    <n v="39"/>
    <n v="17"/>
    <n v="20"/>
    <n v="20"/>
    <n v="27"/>
    <n v="24"/>
    <n v="29"/>
    <n v="20"/>
    <n v="21"/>
    <n v="21"/>
    <n v="44"/>
    <n v="19"/>
    <n v="15"/>
    <n v="24"/>
    <n v="23"/>
    <n v="15"/>
    <n v="12"/>
    <n v="26"/>
    <n v="24"/>
    <n v="26"/>
    <n v="27"/>
    <n v="26"/>
    <n v="23"/>
    <n v="21"/>
    <n v="26"/>
    <n v="22"/>
    <n v="26"/>
    <n v="23"/>
    <n v="29"/>
    <n v="18"/>
    <n v="26"/>
    <n v="21"/>
    <n v="17"/>
    <n v="29"/>
    <n v="20"/>
    <n v="30"/>
    <m/>
    <m/>
    <m/>
    <m/>
    <m/>
    <m/>
    <m/>
    <m/>
    <m/>
    <m/>
    <m/>
    <m/>
    <m/>
    <m/>
    <m/>
    <m/>
  </r>
  <r>
    <x v="6"/>
    <x v="6"/>
    <x v="0"/>
    <x v="2"/>
    <x v="3"/>
    <x v="6"/>
    <x v="0"/>
    <x v="4"/>
    <x v="2"/>
    <x v="0"/>
    <x v="5"/>
    <x v="3"/>
    <n v="-135468"/>
    <n v="-135541"/>
    <n v="-135680"/>
    <n v="-135641"/>
    <n v="-135654"/>
    <n v="-135731"/>
    <n v="-135688"/>
    <n v="-135709"/>
    <n v="-135788"/>
    <n v="-135810"/>
    <n v="-135818"/>
    <n v="-135981"/>
    <n v="-136091"/>
    <n v="-136070"/>
    <n v="-136071"/>
    <n v="-135946"/>
    <n v="-135927"/>
    <n v="-135968"/>
    <n v="-136060"/>
    <n v="-135993"/>
    <n v="-135930"/>
    <n v="-135680"/>
    <n v="-135731"/>
    <n v="-135788"/>
    <n v="-135981"/>
    <n v="-136071"/>
    <n v="-135968"/>
    <n v="-135930"/>
    <n v="-136071"/>
    <n v="-135391"/>
    <n v="-135469"/>
    <n v="-135490"/>
    <n v="-135468"/>
    <n v="-135431"/>
    <n v="-135457"/>
    <n v="-135485"/>
    <n v="-135540"/>
    <n v="-135541"/>
    <n v="-135577"/>
    <n v="-135619"/>
    <n v="-135647"/>
    <n v="-135680"/>
    <n v="-135666"/>
    <n v="-135665"/>
    <n v="-135652"/>
    <n v="-135641"/>
    <n v="-135613"/>
    <n v="-135587"/>
    <n v="-135610"/>
    <n v="-135637"/>
    <n v="-135654"/>
    <n v="-135690"/>
    <n v="-135667"/>
    <n v="-135698"/>
    <n v="-135731"/>
    <n v="-135743"/>
    <n v="-135732"/>
    <n v="-135710"/>
    <n v="-135688"/>
    <n v="-135635"/>
    <n v="-135659"/>
    <n v="-135692"/>
    <n v="-135677"/>
    <n v="-135709"/>
    <n v="-135732"/>
    <n v="-135724"/>
    <n v="-135752"/>
    <n v="-135788"/>
    <n v="-135748"/>
    <n v="-135737"/>
    <n v="-135769"/>
    <n v="-135801"/>
    <n v="-135810"/>
    <n v="-135710"/>
    <n v="-135594"/>
    <n v="-135637"/>
    <n v="-135818"/>
    <n v="-135852"/>
    <n v="-135901"/>
    <n v="-135943"/>
    <n v="-135981"/>
    <n v="-136007"/>
    <n v="-136032"/>
    <n v="-136069"/>
    <n v="-136091"/>
    <n v="-136109"/>
    <n v="-136123"/>
    <n v="-136145"/>
    <n v="-136048"/>
    <n v="-136070"/>
    <n v="-136016"/>
    <n v="-136037"/>
    <n v="-136053"/>
    <n v="-136071"/>
    <n v="-136114"/>
    <n v="-136130"/>
    <n v="-136005"/>
    <n v="-135946"/>
    <n v="-135965"/>
    <n v="-135981"/>
    <n v="-135951"/>
    <n v="-135970"/>
    <n v="-135927"/>
    <n v="-135892"/>
    <n v="-135919"/>
    <n v="-135943"/>
    <n v="-135968"/>
    <n v="-135981"/>
    <n v="-136014"/>
    <n v="-136037"/>
    <n v="-136060"/>
    <n v="-136081"/>
    <n v="-136109"/>
    <n v="-136050"/>
    <n v="-136076"/>
    <n v="-135993"/>
    <n v="-135935"/>
    <n v="-135960"/>
    <n v="-135910"/>
    <n v="-135930"/>
    <m/>
    <m/>
    <m/>
    <m/>
    <m/>
    <m/>
    <m/>
    <m/>
    <m/>
    <m/>
    <m/>
    <m/>
    <m/>
    <m/>
    <m/>
    <m/>
  </r>
  <r>
    <x v="6"/>
    <x v="6"/>
    <x v="0"/>
    <x v="2"/>
    <x v="3"/>
    <x v="6"/>
    <x v="0"/>
    <x v="4"/>
    <x v="2"/>
    <x v="0"/>
    <x v="5"/>
    <x v="4"/>
    <n v="-4181.1000000000004"/>
    <n v="-3786.1"/>
    <n v="-4187.7"/>
    <n v="-4879.2"/>
    <n v="-4212.8999999999996"/>
    <n v="-4015.7"/>
    <n v="-3921.6"/>
    <n v="-4406.1000000000004"/>
    <n v="-4437.5"/>
    <n v="-3464.5"/>
    <n v="-3593.1"/>
    <n v="-4721.6000000000004"/>
    <n v="-6300.5"/>
    <n v="-5039.6000000000004"/>
    <n v="-5442.8"/>
    <n v="-6797.3"/>
    <n v="-5525.5"/>
    <n v="-5761.4"/>
    <n v="-5814.5"/>
    <n v="-7083"/>
    <m/>
    <n v="-4187.7"/>
    <n v="-4015.7"/>
    <n v="-4437.5"/>
    <n v="-4721.6000000000004"/>
    <n v="-5442.8"/>
    <n v="-5761.4"/>
    <m/>
    <n v="-5442.8"/>
    <n v="-3982.1"/>
    <n v="-4260"/>
    <n v="-4399"/>
    <n v="-4181.1000000000004"/>
    <n v="-4154.3"/>
    <n v="-3680.9"/>
    <n v="-3603.3"/>
    <n v="-3604.8"/>
    <n v="-3786.1"/>
    <n v="-4011.2"/>
    <n v="-4319.1000000000004"/>
    <n v="-4292.6000000000004"/>
    <n v="-4187.7"/>
    <n v="-4462.7"/>
    <n v="-4583.3"/>
    <n v="-4776.5"/>
    <n v="-4879.2"/>
    <n v="-5022.7"/>
    <n v="-4263.7"/>
    <n v="-4060.2"/>
    <n v="-3989.3"/>
    <n v="-4212.8999999999996"/>
    <n v="-3990.9"/>
    <n v="-4293.3"/>
    <n v="-4188.2"/>
    <n v="-4015.7"/>
    <n v="-3649"/>
    <n v="-3812.7"/>
    <n v="-3833.6"/>
    <n v="-3921.6"/>
    <n v="-4265.3"/>
    <n v="-4404.5"/>
    <n v="-4523.1000000000004"/>
    <n v="-4348.6000000000004"/>
    <n v="-4406.1000000000004"/>
    <n v="-4241.6000000000004"/>
    <n v="-4268.1000000000004"/>
    <n v="-4113.7"/>
    <n v="-4437.5"/>
    <n v="-4524.8999999999996"/>
    <n v="-4465"/>
    <n v="-4190.3999999999996"/>
    <n v="-3690.2"/>
    <n v="-3464.5"/>
    <n v="-3098.4"/>
    <n v="-3013.2"/>
    <n v="-3068.7"/>
    <n v="-3593.1"/>
    <n v="-3711.8"/>
    <n v="-4118.2"/>
    <n v="-4119.5"/>
    <n v="-4721.6000000000004"/>
    <n v="-4857.3999999999996"/>
    <n v="-5272.6"/>
    <n v="-5531.3"/>
    <n v="-6300.5"/>
    <n v="-5671.2"/>
    <n v="-5671.8"/>
    <n v="-5625.8"/>
    <n v="-5915.1"/>
    <n v="-5039.6000000000004"/>
    <n v="-5440.6"/>
    <n v="-5668.2"/>
    <n v="-5530.6"/>
    <n v="-5442.8"/>
    <n v="-7089.3"/>
    <n v="-7647.8"/>
    <n v="-6800.3"/>
    <n v="-6797.3"/>
    <n v="-6600.2"/>
    <n v="-5912.2"/>
    <n v="-5269.4"/>
    <n v="-5395.6"/>
    <n v="-5525.5"/>
    <n v="-5524.1"/>
    <n v="-5759.3"/>
    <n v="-5760.3"/>
    <n v="-5761.4"/>
    <n v="-5396.1"/>
    <n v="-5763.3"/>
    <n v="-5575.3"/>
    <n v="-5814.5"/>
    <n v="-6129.8"/>
    <n v="-6131"/>
    <n v="-6019.9"/>
    <n v="-5815.2"/>
    <n v="-7083"/>
    <n v="-8603.5"/>
    <n v="-13596"/>
    <n v="-22651.7"/>
    <m/>
    <m/>
    <m/>
    <m/>
    <m/>
    <m/>
    <m/>
    <m/>
    <m/>
    <m/>
    <m/>
    <m/>
    <m/>
    <m/>
    <m/>
    <m/>
    <m/>
  </r>
  <r>
    <x v="7"/>
    <x v="7"/>
    <x v="0"/>
    <x v="2"/>
    <x v="3"/>
    <x v="7"/>
    <x v="0"/>
    <x v="5"/>
    <x v="2"/>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0"/>
    <x v="1"/>
    <m/>
    <m/>
    <m/>
    <n v="77"/>
    <n v="99"/>
    <n v="72"/>
    <n v="97"/>
    <n v="113"/>
    <n v="67"/>
    <n v="93"/>
    <n v="116"/>
    <n v="112"/>
    <n v="105"/>
    <n v="96"/>
    <n v="96"/>
    <m/>
    <m/>
    <m/>
    <m/>
    <m/>
    <m/>
    <m/>
    <n v="248"/>
    <n v="277"/>
    <n v="321"/>
    <n v="297"/>
    <m/>
    <m/>
    <n v="1143"/>
    <m/>
    <m/>
    <m/>
    <m/>
    <m/>
    <m/>
    <m/>
    <m/>
    <m/>
    <m/>
    <m/>
    <m/>
    <m/>
    <n v="19"/>
    <n v="16"/>
    <n v="23"/>
    <n v="19"/>
    <n v="23"/>
    <n v="18"/>
    <n v="14"/>
    <n v="15"/>
    <n v="29"/>
    <n v="19"/>
    <n v="22"/>
    <n v="14"/>
    <n v="17"/>
    <n v="30"/>
    <n v="18"/>
    <n v="24"/>
    <n v="25"/>
    <n v="20"/>
    <n v="33"/>
    <n v="18"/>
    <n v="23"/>
    <n v="19"/>
    <n v="18"/>
    <n v="20"/>
    <n v="8"/>
    <n v="21"/>
    <n v="15"/>
    <n v="16"/>
    <n v="22"/>
    <n v="20"/>
    <n v="20"/>
    <n v="24"/>
    <n v="24"/>
    <n v="32"/>
    <n v="36"/>
    <n v="32"/>
    <n v="32"/>
    <n v="28"/>
    <n v="20"/>
    <n v="19"/>
    <n v="19"/>
    <n v="19"/>
    <n v="24"/>
    <n v="24"/>
    <n v="24"/>
    <n v="24"/>
    <n v="24"/>
    <n v="24"/>
    <n v="24"/>
    <n v="24"/>
    <n v="24"/>
    <n v="24"/>
    <m/>
    <m/>
    <m/>
    <m/>
    <m/>
    <m/>
    <m/>
    <m/>
    <m/>
    <m/>
    <m/>
    <m/>
    <m/>
    <m/>
    <m/>
    <m/>
    <m/>
    <m/>
    <m/>
    <m/>
    <m/>
    <m/>
    <m/>
    <m/>
    <m/>
    <m/>
    <m/>
    <m/>
    <m/>
    <m/>
    <m/>
    <m/>
    <m/>
    <m/>
    <m/>
    <m/>
    <m/>
    <m/>
    <m/>
    <m/>
    <m/>
    <m/>
  </r>
  <r>
    <x v="7"/>
    <x v="7"/>
    <x v="0"/>
    <x v="2"/>
    <x v="3"/>
    <x v="7"/>
    <x v="0"/>
    <x v="5"/>
    <x v="2"/>
    <x v="0"/>
    <x v="0"/>
    <x v="2"/>
    <m/>
    <m/>
    <m/>
    <n v="77"/>
    <n v="100"/>
    <n v="72"/>
    <n v="97"/>
    <n v="113"/>
    <n v="67"/>
    <n v="93"/>
    <n v="116"/>
    <n v="112"/>
    <n v="105"/>
    <n v="96"/>
    <n v="96"/>
    <m/>
    <m/>
    <m/>
    <m/>
    <m/>
    <m/>
    <m/>
    <n v="249"/>
    <n v="277"/>
    <n v="321"/>
    <n v="297"/>
    <m/>
    <m/>
    <n v="1144"/>
    <m/>
    <m/>
    <m/>
    <m/>
    <m/>
    <m/>
    <m/>
    <m/>
    <m/>
    <m/>
    <m/>
    <m/>
    <m/>
    <n v="19"/>
    <n v="16"/>
    <n v="23"/>
    <n v="19"/>
    <n v="23"/>
    <n v="18"/>
    <n v="14"/>
    <n v="16"/>
    <n v="29"/>
    <n v="19"/>
    <n v="22"/>
    <n v="14"/>
    <n v="17"/>
    <n v="30"/>
    <n v="18"/>
    <n v="24"/>
    <n v="25"/>
    <n v="20"/>
    <n v="33"/>
    <n v="18"/>
    <n v="23"/>
    <n v="19"/>
    <n v="18"/>
    <n v="20"/>
    <n v="8"/>
    <n v="21"/>
    <n v="15"/>
    <n v="16"/>
    <n v="22"/>
    <n v="20"/>
    <n v="20"/>
    <n v="24"/>
    <n v="24"/>
    <n v="32"/>
    <n v="36"/>
    <n v="32"/>
    <n v="32"/>
    <n v="28"/>
    <n v="20"/>
    <n v="19"/>
    <n v="19"/>
    <n v="19"/>
    <n v="24"/>
    <n v="24"/>
    <n v="24"/>
    <n v="24"/>
    <n v="24"/>
    <n v="24"/>
    <n v="24"/>
    <n v="24"/>
    <n v="24"/>
    <n v="24"/>
    <m/>
    <m/>
    <m/>
    <m/>
    <m/>
    <m/>
    <m/>
    <m/>
    <m/>
    <m/>
    <m/>
    <m/>
    <m/>
    <m/>
    <m/>
    <m/>
    <m/>
    <m/>
    <m/>
    <m/>
    <m/>
    <m/>
    <m/>
    <m/>
    <m/>
    <m/>
    <m/>
    <m/>
    <m/>
    <m/>
    <m/>
    <m/>
    <m/>
    <m/>
    <m/>
    <m/>
    <m/>
    <m/>
    <m/>
    <m/>
    <m/>
    <m/>
  </r>
  <r>
    <x v="7"/>
    <x v="7"/>
    <x v="0"/>
    <x v="2"/>
    <x v="3"/>
    <x v="7"/>
    <x v="0"/>
    <x v="5"/>
    <x v="2"/>
    <x v="0"/>
    <x v="0"/>
    <x v="3"/>
    <m/>
    <m/>
    <m/>
    <n v="212"/>
    <n v="212"/>
    <n v="212"/>
    <n v="211"/>
    <n v="211"/>
    <n v="211"/>
    <n v="211"/>
    <n v="210"/>
    <n v="209"/>
    <n v="207"/>
    <n v="206"/>
    <n v="205"/>
    <n v="205"/>
    <n v="205"/>
    <m/>
    <m/>
    <m/>
    <m/>
    <m/>
    <n v="212"/>
    <n v="211"/>
    <n v="209"/>
    <n v="205"/>
    <n v="205"/>
    <m/>
    <n v="205"/>
    <m/>
    <m/>
    <m/>
    <m/>
    <m/>
    <m/>
    <m/>
    <m/>
    <m/>
    <m/>
    <m/>
    <m/>
    <m/>
    <n v="211"/>
    <n v="211"/>
    <n v="212"/>
    <n v="212"/>
    <n v="213"/>
    <n v="213"/>
    <n v="213"/>
    <n v="212"/>
    <n v="212"/>
    <n v="212"/>
    <n v="212"/>
    <n v="212"/>
    <n v="212"/>
    <n v="212"/>
    <n v="211"/>
    <n v="211"/>
    <n v="211"/>
    <n v="211"/>
    <n v="211"/>
    <n v="211"/>
    <n v="211"/>
    <n v="211"/>
    <n v="210"/>
    <n v="210"/>
    <n v="211"/>
    <n v="211"/>
    <n v="211"/>
    <n v="210"/>
    <n v="211"/>
    <n v="211"/>
    <n v="211"/>
    <n v="210"/>
    <n v="210"/>
    <n v="210"/>
    <n v="210"/>
    <n v="210"/>
    <n v="210"/>
    <n v="210"/>
    <n v="209"/>
    <n v="209"/>
    <n v="208"/>
    <n v="208"/>
    <n v="208"/>
    <n v="207"/>
    <n v="207"/>
    <n v="207"/>
    <n v="206"/>
    <n v="206"/>
    <n v="206"/>
    <n v="205"/>
    <n v="205"/>
    <n v="205"/>
    <n v="205"/>
    <n v="205"/>
    <n v="205"/>
    <n v="205"/>
    <n v="205"/>
    <n v="205"/>
    <n v="205"/>
    <n v="205"/>
    <n v="205"/>
    <m/>
    <m/>
    <m/>
    <m/>
    <m/>
    <m/>
    <m/>
    <m/>
    <m/>
    <m/>
    <m/>
    <m/>
    <m/>
    <m/>
    <m/>
    <m/>
    <m/>
    <m/>
    <m/>
    <m/>
    <m/>
    <m/>
    <m/>
    <m/>
    <m/>
    <m/>
    <m/>
    <m/>
    <m/>
    <m/>
    <m/>
    <m/>
    <m/>
  </r>
  <r>
    <x v="7"/>
    <x v="7"/>
    <x v="0"/>
    <x v="2"/>
    <x v="3"/>
    <x v="7"/>
    <x v="0"/>
    <x v="5"/>
    <x v="2"/>
    <x v="0"/>
    <x v="0"/>
    <x v="4"/>
    <m/>
    <m/>
    <m/>
    <n v="10.6"/>
    <n v="10.4"/>
    <n v="9.1"/>
    <n v="9.3000000000000007"/>
    <n v="12.9"/>
    <n v="11.3"/>
    <n v="7.1"/>
    <n v="8"/>
    <n v="10"/>
    <n v="8.6"/>
    <n v="10.7"/>
    <m/>
    <m/>
    <m/>
    <m/>
    <m/>
    <m/>
    <m/>
    <m/>
    <n v="9.1"/>
    <n v="11.3"/>
    <n v="10"/>
    <m/>
    <m/>
    <m/>
    <m/>
    <m/>
    <m/>
    <m/>
    <m/>
    <m/>
    <m/>
    <m/>
    <m/>
    <m/>
    <m/>
    <m/>
    <m/>
    <m/>
    <n v="10.7"/>
    <n v="10.9"/>
    <n v="11.8"/>
    <n v="10.6"/>
    <n v="11.1"/>
    <n v="10.7"/>
    <n v="10.7"/>
    <n v="10.5"/>
    <n v="10.4"/>
    <n v="10.5"/>
    <n v="10.3"/>
    <n v="9.3000000000000007"/>
    <n v="9.1"/>
    <n v="8.8000000000000007"/>
    <n v="8.8000000000000007"/>
    <n v="8.9"/>
    <n v="9.3000000000000007"/>
    <n v="9.5"/>
    <n v="10.8"/>
    <n v="12"/>
    <n v="12.3"/>
    <n v="12.9"/>
    <n v="13.1"/>
    <n v="12.8"/>
    <n v="11.2"/>
    <n v="11.3"/>
    <n v="10.3"/>
    <n v="9.5"/>
    <n v="8.8000000000000007"/>
    <n v="7.8"/>
    <n v="7.1"/>
    <n v="6.7"/>
    <n v="6.6"/>
    <n v="7.1"/>
    <n v="8"/>
    <n v="8.9"/>
    <n v="10"/>
    <n v="10.4"/>
    <n v="10"/>
    <n v="9.5"/>
    <n v="9"/>
    <n v="8.6999999999999993"/>
    <n v="8.6999999999999993"/>
    <n v="8.6"/>
    <n v="8.6"/>
    <n v="8.6"/>
    <n v="8.6"/>
    <n v="10.7"/>
    <n v="14.3"/>
    <n v="21.4"/>
    <n v="42.7"/>
    <m/>
    <m/>
    <m/>
    <m/>
    <m/>
    <m/>
    <m/>
    <m/>
    <m/>
    <m/>
    <m/>
    <m/>
    <m/>
    <m/>
    <m/>
    <m/>
    <m/>
    <m/>
    <m/>
    <m/>
    <m/>
    <m/>
    <m/>
    <m/>
    <m/>
    <m/>
    <m/>
    <m/>
    <m/>
    <m/>
    <m/>
    <m/>
    <m/>
    <m/>
    <m/>
    <m/>
    <m/>
    <m/>
    <m/>
    <m/>
    <m/>
    <m/>
    <m/>
  </r>
  <r>
    <x v="7"/>
    <x v="7"/>
    <x v="0"/>
    <x v="2"/>
    <x v="3"/>
    <x v="7"/>
    <x v="0"/>
    <x v="5"/>
    <x v="2"/>
    <x v="0"/>
    <x v="1"/>
    <x v="5"/>
    <n v="10"/>
    <n v="29"/>
    <n v="11"/>
    <n v="5"/>
    <n v="3"/>
    <n v="14"/>
    <n v="1"/>
    <n v="11"/>
    <n v="5"/>
    <n v="2"/>
    <n v="10"/>
    <n v="9"/>
    <n v="23"/>
    <n v="13"/>
    <m/>
    <m/>
    <m/>
    <m/>
    <m/>
    <m/>
    <m/>
    <n v="50"/>
    <n v="22"/>
    <n v="17"/>
    <n v="21"/>
    <n v="36"/>
    <m/>
    <m/>
    <n v="96"/>
    <m/>
    <m/>
    <n v="10"/>
    <m/>
    <n v="24"/>
    <m/>
    <n v="1"/>
    <m/>
    <n v="4"/>
    <m/>
    <n v="9"/>
    <m/>
    <n v="2"/>
    <n v="-2"/>
    <m/>
    <m/>
    <n v="7"/>
    <m/>
    <n v="3"/>
    <m/>
    <m/>
    <m/>
    <n v="2"/>
    <m/>
    <n v="12"/>
    <m/>
    <m/>
    <m/>
    <m/>
    <n v="1"/>
    <m/>
    <m/>
    <n v="10"/>
    <m/>
    <n v="1"/>
    <m/>
    <n v="5"/>
    <m/>
    <m/>
    <m/>
    <n v="2"/>
    <m/>
    <n v="1"/>
    <n v="-1"/>
    <m/>
    <m/>
    <n v="10"/>
    <m/>
    <n v="5"/>
    <m/>
    <n v="4"/>
    <m/>
    <n v="11"/>
    <n v="3"/>
    <n v="3"/>
    <n v="3"/>
    <n v="3"/>
    <n v="3"/>
    <n v="3"/>
    <n v="3"/>
    <n v="4"/>
    <m/>
    <m/>
    <m/>
    <m/>
    <m/>
    <m/>
    <m/>
    <m/>
    <m/>
    <m/>
    <m/>
    <m/>
    <m/>
    <m/>
    <m/>
    <m/>
    <m/>
    <m/>
    <m/>
    <m/>
    <m/>
    <m/>
    <m/>
    <m/>
    <m/>
    <m/>
    <m/>
    <m/>
    <m/>
    <m/>
    <m/>
    <m/>
    <m/>
    <m/>
    <m/>
    <m/>
    <m/>
    <m/>
    <m/>
    <m/>
    <m/>
    <m/>
    <m/>
    <m/>
    <m/>
    <m/>
  </r>
  <r>
    <x v="7"/>
    <x v="7"/>
    <x v="0"/>
    <x v="2"/>
    <x v="3"/>
    <x v="7"/>
    <x v="0"/>
    <x v="5"/>
    <x v="2"/>
    <x v="0"/>
    <x v="1"/>
    <x v="1"/>
    <n v="10"/>
    <n v="29"/>
    <n v="9"/>
    <n v="7"/>
    <n v="3"/>
    <n v="14"/>
    <n v="1"/>
    <n v="11"/>
    <n v="5"/>
    <n v="2"/>
    <n v="10"/>
    <n v="9"/>
    <n v="17"/>
    <n v="4"/>
    <n v="4"/>
    <n v="4"/>
    <n v="5"/>
    <n v="4"/>
    <n v="4"/>
    <n v="5"/>
    <n v="4"/>
    <n v="48"/>
    <n v="24"/>
    <n v="17"/>
    <n v="21"/>
    <n v="25"/>
    <n v="13"/>
    <n v="13"/>
    <n v="87"/>
    <m/>
    <m/>
    <n v="10"/>
    <m/>
    <n v="24"/>
    <m/>
    <n v="1"/>
    <m/>
    <n v="4"/>
    <m/>
    <n v="9"/>
    <m/>
    <m/>
    <m/>
    <m/>
    <m/>
    <n v="7"/>
    <m/>
    <n v="3"/>
    <m/>
    <m/>
    <m/>
    <n v="2"/>
    <m/>
    <n v="12"/>
    <m/>
    <m/>
    <m/>
    <m/>
    <n v="1"/>
    <m/>
    <m/>
    <n v="10"/>
    <m/>
    <n v="1"/>
    <m/>
    <n v="5"/>
    <m/>
    <m/>
    <m/>
    <n v="2"/>
    <m/>
    <m/>
    <m/>
    <m/>
    <m/>
    <n v="10"/>
    <m/>
    <n v="5"/>
    <m/>
    <n v="4"/>
    <m/>
    <n v="11"/>
    <n v="1"/>
    <n v="2"/>
    <n v="2"/>
    <n v="1"/>
    <n v="1"/>
    <n v="1"/>
    <n v="1"/>
    <n v="1"/>
    <n v="1"/>
    <n v="1"/>
    <n v="1"/>
    <n v="1"/>
    <n v="1"/>
    <n v="1"/>
    <n v="1"/>
    <n v="1"/>
    <n v="1"/>
    <n v="1"/>
    <n v="1"/>
    <n v="1"/>
    <n v="1"/>
    <n v="1"/>
    <n v="1"/>
    <n v="1"/>
    <n v="1"/>
    <n v="1"/>
    <n v="1"/>
    <n v="1"/>
    <n v="1"/>
    <n v="1"/>
    <n v="1"/>
    <n v="1"/>
    <n v="1"/>
    <n v="1"/>
    <n v="1"/>
    <n v="1"/>
    <n v="1"/>
    <n v="1"/>
    <m/>
    <m/>
    <m/>
    <m/>
    <m/>
    <m/>
    <m/>
    <m/>
    <m/>
    <m/>
    <m/>
    <m/>
    <m/>
    <m/>
    <m/>
    <m/>
  </r>
  <r>
    <x v="7"/>
    <x v="7"/>
    <x v="0"/>
    <x v="2"/>
    <x v="3"/>
    <x v="7"/>
    <x v="0"/>
    <x v="5"/>
    <x v="2"/>
    <x v="0"/>
    <x v="1"/>
    <x v="2"/>
    <n v="114"/>
    <n v="166"/>
    <n v="39"/>
    <n v="10"/>
    <n v="19"/>
    <n v="27"/>
    <n v="12"/>
    <n v="9"/>
    <n v="5"/>
    <n v="16"/>
    <n v="13"/>
    <n v="15"/>
    <n v="4"/>
    <n v="4"/>
    <n v="4"/>
    <n v="4"/>
    <n v="5"/>
    <n v="4"/>
    <n v="4"/>
    <n v="5"/>
    <n v="4"/>
    <n v="319"/>
    <n v="56"/>
    <n v="26"/>
    <n v="44"/>
    <n v="12"/>
    <n v="13"/>
    <n v="13"/>
    <n v="138"/>
    <n v="36"/>
    <n v="30"/>
    <n v="23"/>
    <n v="25"/>
    <n v="36"/>
    <n v="51"/>
    <n v="32"/>
    <n v="30"/>
    <n v="17"/>
    <n v="14"/>
    <n v="5"/>
    <n v="6"/>
    <n v="14"/>
    <n v="3"/>
    <n v="2"/>
    <n v="3"/>
    <n v="2"/>
    <n v="3"/>
    <n v="4"/>
    <n v="3"/>
    <n v="3"/>
    <n v="6"/>
    <n v="7"/>
    <n v="7"/>
    <n v="7"/>
    <n v="6"/>
    <n v="1"/>
    <n v="2"/>
    <n v="4"/>
    <n v="5"/>
    <m/>
    <n v="2"/>
    <n v="3"/>
    <n v="2"/>
    <n v="2"/>
    <m/>
    <n v="2"/>
    <n v="1"/>
    <n v="2"/>
    <m/>
    <n v="3"/>
    <n v="1"/>
    <n v="3"/>
    <n v="9"/>
    <n v="1"/>
    <n v="3"/>
    <n v="3"/>
    <n v="6"/>
    <n v="7"/>
    <n v="2"/>
    <n v="1"/>
    <n v="5"/>
    <m/>
    <n v="1"/>
    <n v="1"/>
    <n v="1"/>
    <n v="1"/>
    <n v="1"/>
    <n v="1"/>
    <n v="1"/>
    <n v="1"/>
    <n v="1"/>
    <n v="1"/>
    <n v="1"/>
    <n v="1"/>
    <n v="1"/>
    <n v="1"/>
    <n v="1"/>
    <n v="1"/>
    <n v="1"/>
    <n v="1"/>
    <n v="1"/>
    <n v="1"/>
    <n v="1"/>
    <n v="1"/>
    <n v="1"/>
    <n v="1"/>
    <n v="1"/>
    <n v="1"/>
    <n v="1"/>
    <n v="1"/>
    <n v="1"/>
    <n v="1"/>
    <n v="1"/>
    <n v="1"/>
    <n v="1"/>
    <n v="1"/>
    <n v="1"/>
    <n v="1"/>
    <n v="1"/>
    <n v="1"/>
    <m/>
    <m/>
    <m/>
    <m/>
    <m/>
    <m/>
    <m/>
    <m/>
    <m/>
    <m/>
    <m/>
    <m/>
    <m/>
    <m/>
    <m/>
    <m/>
  </r>
  <r>
    <x v="7"/>
    <x v="7"/>
    <x v="0"/>
    <x v="2"/>
    <x v="3"/>
    <x v="7"/>
    <x v="0"/>
    <x v="5"/>
    <x v="2"/>
    <x v="0"/>
    <x v="1"/>
    <x v="3"/>
    <n v="270"/>
    <n v="128"/>
    <n v="100"/>
    <n v="92"/>
    <n v="82"/>
    <n v="61"/>
    <n v="59"/>
    <n v="55"/>
    <n v="60"/>
    <n v="51"/>
    <n v="41"/>
    <n v="48"/>
    <n v="57"/>
    <n v="57"/>
    <n v="57"/>
    <n v="57"/>
    <n v="57"/>
    <n v="57"/>
    <n v="57"/>
    <n v="57"/>
    <n v="57"/>
    <n v="100"/>
    <n v="61"/>
    <n v="60"/>
    <n v="48"/>
    <n v="57"/>
    <n v="57"/>
    <n v="57"/>
    <n v="57"/>
    <n v="356"/>
    <n v="334"/>
    <n v="308"/>
    <n v="270"/>
    <n v="242"/>
    <n v="201"/>
    <n v="171"/>
    <n v="147"/>
    <n v="128"/>
    <n v="117"/>
    <n v="112"/>
    <n v="114"/>
    <n v="100"/>
    <n v="97"/>
    <n v="95"/>
    <n v="92"/>
    <n v="92"/>
    <n v="89"/>
    <n v="87"/>
    <n v="84"/>
    <n v="88"/>
    <n v="82"/>
    <n v="77"/>
    <n v="73"/>
    <n v="67"/>
    <n v="61"/>
    <n v="61"/>
    <n v="59"/>
    <n v="64"/>
    <n v="59"/>
    <n v="60"/>
    <n v="58"/>
    <n v="58"/>
    <n v="56"/>
    <n v="55"/>
    <n v="59"/>
    <n v="63"/>
    <n v="62"/>
    <n v="60"/>
    <n v="60"/>
    <n v="64"/>
    <n v="63"/>
    <n v="60"/>
    <n v="51"/>
    <n v="50"/>
    <n v="47"/>
    <n v="46"/>
    <n v="41"/>
    <n v="41"/>
    <n v="48"/>
    <n v="52"/>
    <n v="48"/>
    <n v="55"/>
    <n v="55"/>
    <n v="56"/>
    <n v="57"/>
    <n v="57"/>
    <n v="57"/>
    <n v="57"/>
    <n v="57"/>
    <n v="57"/>
    <n v="57"/>
    <n v="57"/>
    <n v="57"/>
    <n v="57"/>
    <n v="57"/>
    <n v="57"/>
    <n v="57"/>
    <n v="57"/>
    <n v="57"/>
    <n v="57"/>
    <n v="57"/>
    <n v="57"/>
    <n v="57"/>
    <n v="57"/>
    <n v="57"/>
    <n v="57"/>
    <n v="57"/>
    <n v="57"/>
    <n v="57"/>
    <n v="57"/>
    <n v="57"/>
    <n v="57"/>
    <n v="57"/>
    <n v="57"/>
    <n v="57"/>
    <n v="57"/>
    <n v="57"/>
    <n v="57"/>
    <n v="57"/>
    <n v="57"/>
    <m/>
    <m/>
    <m/>
    <m/>
    <m/>
    <m/>
    <m/>
    <m/>
    <m/>
    <m/>
    <m/>
    <m/>
    <m/>
    <m/>
    <m/>
    <m/>
  </r>
  <r>
    <x v="7"/>
    <x v="7"/>
    <x v="0"/>
    <x v="2"/>
    <x v="3"/>
    <x v="7"/>
    <x v="0"/>
    <x v="5"/>
    <x v="2"/>
    <x v="0"/>
    <x v="1"/>
    <x v="4"/>
    <n v="8.1"/>
    <n v="15.2"/>
    <n v="38.5"/>
    <n v="24.2"/>
    <n v="14.6"/>
    <n v="25.4"/>
    <n v="32.799999999999997"/>
    <n v="55"/>
    <n v="18.8"/>
    <n v="12.8"/>
    <n v="13.7"/>
    <n v="60"/>
    <n v="57"/>
    <n v="57"/>
    <n v="57"/>
    <n v="57"/>
    <n v="57"/>
    <n v="57"/>
    <n v="57"/>
    <n v="71.3"/>
    <m/>
    <n v="38.5"/>
    <n v="25.4"/>
    <n v="18.8"/>
    <n v="60"/>
    <n v="57"/>
    <n v="57"/>
    <m/>
    <n v="57"/>
    <n v="10.8"/>
    <n v="10"/>
    <n v="8.9"/>
    <n v="8.1"/>
    <n v="8.4"/>
    <n v="10.3"/>
    <n v="11.9"/>
    <n v="13.1"/>
    <n v="15.2"/>
    <n v="19.5"/>
    <n v="20"/>
    <n v="23.8"/>
    <n v="38.5"/>
    <n v="34.6"/>
    <n v="31.7"/>
    <n v="30.7"/>
    <n v="24.2"/>
    <n v="19.3"/>
    <n v="16.7"/>
    <n v="14"/>
    <n v="13.3"/>
    <n v="14.6"/>
    <n v="16.7"/>
    <n v="18.3"/>
    <n v="18.600000000000001"/>
    <n v="25.4"/>
    <n v="23.5"/>
    <n v="21.1"/>
    <n v="26.7"/>
    <n v="32.799999999999997"/>
    <n v="33.299999999999997"/>
    <n v="32.200000000000003"/>
    <n v="41.4"/>
    <n v="40"/>
    <n v="55"/>
    <n v="36.9"/>
    <n v="45"/>
    <n v="34.4"/>
    <n v="18.8"/>
    <n v="17.600000000000001"/>
    <n v="18.8"/>
    <n v="16.600000000000001"/>
    <n v="13.6"/>
    <n v="12.8"/>
    <n v="11.9"/>
    <n v="12.4"/>
    <n v="11"/>
    <n v="13.7"/>
    <n v="22.8"/>
    <n v="30"/>
    <n v="32.5"/>
    <n v="60"/>
    <n v="55"/>
    <n v="55"/>
    <n v="56"/>
    <n v="57"/>
    <n v="57"/>
    <n v="57"/>
    <n v="57"/>
    <n v="57"/>
    <n v="57"/>
    <n v="57"/>
    <n v="57"/>
    <n v="57"/>
    <n v="57"/>
    <n v="57"/>
    <n v="57"/>
    <n v="57"/>
    <n v="57"/>
    <n v="57"/>
    <n v="57"/>
    <n v="57"/>
    <n v="57"/>
    <n v="57"/>
    <n v="57"/>
    <n v="57"/>
    <n v="57"/>
    <n v="57"/>
    <n v="57"/>
    <n v="57"/>
    <n v="57"/>
    <n v="57"/>
    <n v="57"/>
    <n v="57"/>
    <n v="57"/>
    <n v="57"/>
    <n v="71.3"/>
    <n v="95"/>
    <n v="142.5"/>
    <n v="285"/>
    <m/>
    <m/>
    <m/>
    <m/>
    <m/>
    <m/>
    <m/>
    <m/>
    <m/>
    <m/>
    <m/>
    <m/>
    <m/>
    <m/>
    <m/>
    <m/>
    <m/>
  </r>
  <r>
    <x v="7"/>
    <x v="7"/>
    <x v="0"/>
    <x v="2"/>
    <x v="3"/>
    <x v="7"/>
    <x v="0"/>
    <x v="5"/>
    <x v="2"/>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2"/>
    <x v="1"/>
    <n v="10"/>
    <n v="29"/>
    <n v="9"/>
    <n v="7"/>
    <n v="3"/>
    <n v="14"/>
    <n v="1"/>
    <n v="11"/>
    <n v="5"/>
    <n v="2"/>
    <n v="12"/>
    <n v="18"/>
    <n v="5"/>
    <n v="4"/>
    <n v="4"/>
    <n v="60"/>
    <n v="19"/>
    <n v="27"/>
    <n v="12"/>
    <n v="8"/>
    <n v="3"/>
    <n v="48"/>
    <n v="24"/>
    <n v="17"/>
    <n v="32"/>
    <n v="13"/>
    <n v="106"/>
    <n v="23"/>
    <n v="86"/>
    <m/>
    <m/>
    <n v="10"/>
    <m/>
    <n v="24"/>
    <m/>
    <n v="1"/>
    <m/>
    <n v="4"/>
    <m/>
    <n v="9"/>
    <m/>
    <m/>
    <m/>
    <m/>
    <m/>
    <n v="7"/>
    <m/>
    <n v="3"/>
    <m/>
    <m/>
    <m/>
    <n v="2"/>
    <m/>
    <n v="12"/>
    <m/>
    <m/>
    <m/>
    <m/>
    <n v="1"/>
    <m/>
    <m/>
    <n v="10"/>
    <m/>
    <n v="1"/>
    <m/>
    <n v="5"/>
    <m/>
    <m/>
    <m/>
    <n v="2"/>
    <m/>
    <m/>
    <m/>
    <m/>
    <m/>
    <n v="10"/>
    <n v="2"/>
    <n v="5"/>
    <n v="4"/>
    <n v="4"/>
    <n v="5"/>
    <n v="1"/>
    <n v="1"/>
    <n v="1"/>
    <n v="1"/>
    <n v="1"/>
    <n v="1"/>
    <n v="1"/>
    <n v="1"/>
    <n v="1"/>
    <n v="1"/>
    <n v="1"/>
    <n v="1"/>
    <n v="1"/>
    <n v="53"/>
    <n v="2"/>
    <n v="3"/>
    <n v="2"/>
    <n v="3"/>
    <n v="4"/>
    <n v="3"/>
    <n v="3"/>
    <n v="6"/>
    <n v="7"/>
    <n v="7"/>
    <n v="7"/>
    <n v="6"/>
    <n v="1"/>
    <n v="2"/>
    <n v="4"/>
    <n v="5"/>
    <m/>
    <n v="2"/>
    <n v="3"/>
    <n v="2"/>
    <n v="1"/>
    <n v="1"/>
    <n v="1"/>
    <m/>
    <n v="1"/>
    <m/>
    <m/>
    <m/>
    <m/>
    <m/>
    <m/>
    <m/>
    <m/>
    <m/>
    <m/>
    <m/>
    <m/>
    <m/>
    <m/>
    <m/>
    <m/>
  </r>
  <r>
    <x v="7"/>
    <x v="7"/>
    <x v="0"/>
    <x v="2"/>
    <x v="3"/>
    <x v="7"/>
    <x v="0"/>
    <x v="5"/>
    <x v="2"/>
    <x v="0"/>
    <x v="2"/>
    <x v="2"/>
    <n v="114"/>
    <n v="166"/>
    <n v="39"/>
    <n v="10"/>
    <n v="19"/>
    <n v="27"/>
    <n v="12"/>
    <n v="9"/>
    <n v="5"/>
    <n v="16"/>
    <n v="9"/>
    <n v="25"/>
    <n v="16"/>
    <n v="19"/>
    <n v="5"/>
    <n v="10"/>
    <n v="19"/>
    <n v="27"/>
    <n v="12"/>
    <n v="8"/>
    <n v="3"/>
    <n v="319"/>
    <n v="56"/>
    <n v="26"/>
    <n v="50"/>
    <n v="40"/>
    <n v="56"/>
    <n v="23"/>
    <n v="172"/>
    <n v="36"/>
    <n v="30"/>
    <n v="23"/>
    <n v="25"/>
    <n v="36"/>
    <n v="51"/>
    <n v="32"/>
    <n v="30"/>
    <n v="17"/>
    <n v="14"/>
    <n v="5"/>
    <n v="6"/>
    <n v="14"/>
    <n v="3"/>
    <n v="2"/>
    <n v="3"/>
    <n v="2"/>
    <n v="3"/>
    <n v="4"/>
    <n v="3"/>
    <n v="3"/>
    <n v="6"/>
    <n v="7"/>
    <n v="7"/>
    <n v="7"/>
    <n v="6"/>
    <n v="1"/>
    <n v="2"/>
    <n v="4"/>
    <n v="5"/>
    <m/>
    <n v="2"/>
    <n v="3"/>
    <n v="2"/>
    <n v="2"/>
    <m/>
    <n v="2"/>
    <n v="1"/>
    <n v="2"/>
    <m/>
    <n v="3"/>
    <n v="1"/>
    <n v="3"/>
    <n v="9"/>
    <n v="1"/>
    <n v="3"/>
    <n v="3"/>
    <n v="2"/>
    <n v="5"/>
    <n v="8"/>
    <n v="8"/>
    <n v="4"/>
    <n v="4"/>
    <n v="3"/>
    <n v="2"/>
    <n v="2"/>
    <n v="5"/>
    <n v="8"/>
    <n v="5"/>
    <n v="4"/>
    <n v="2"/>
    <n v="2"/>
    <m/>
    <n v="1"/>
    <n v="2"/>
    <n v="3"/>
    <n v="2"/>
    <n v="3"/>
    <n v="2"/>
    <n v="3"/>
    <n v="4"/>
    <n v="3"/>
    <n v="3"/>
    <n v="6"/>
    <n v="7"/>
    <n v="7"/>
    <n v="7"/>
    <n v="6"/>
    <n v="1"/>
    <n v="2"/>
    <n v="4"/>
    <n v="5"/>
    <m/>
    <n v="2"/>
    <n v="3"/>
    <n v="2"/>
    <n v="1"/>
    <n v="1"/>
    <n v="1"/>
    <m/>
    <n v="1"/>
    <m/>
    <m/>
    <m/>
    <m/>
    <m/>
    <m/>
    <m/>
    <m/>
    <m/>
    <m/>
    <m/>
    <m/>
    <m/>
    <m/>
    <m/>
    <m/>
  </r>
  <r>
    <x v="7"/>
    <x v="7"/>
    <x v="0"/>
    <x v="2"/>
    <x v="3"/>
    <x v="7"/>
    <x v="0"/>
    <x v="5"/>
    <x v="2"/>
    <x v="0"/>
    <x v="2"/>
    <x v="3"/>
    <m/>
    <n v="128"/>
    <n v="102"/>
    <n v="92"/>
    <n v="82"/>
    <m/>
    <n v="62"/>
    <n v="57"/>
    <n v="62"/>
    <m/>
    <n v="46"/>
    <n v="39"/>
    <n v="28"/>
    <n v="13"/>
    <n v="12"/>
    <n v="50"/>
    <n v="50"/>
    <n v="50"/>
    <n v="50"/>
    <n v="50"/>
    <n v="50"/>
    <n v="102"/>
    <m/>
    <n v="62"/>
    <n v="39"/>
    <n v="12"/>
    <n v="50"/>
    <n v="50"/>
    <n v="12"/>
    <m/>
    <m/>
    <m/>
    <m/>
    <n v="242"/>
    <n v="201"/>
    <n v="171"/>
    <n v="174"/>
    <n v="128"/>
    <n v="117"/>
    <n v="112"/>
    <n v="114"/>
    <n v="102"/>
    <n v="97"/>
    <n v="95"/>
    <n v="92"/>
    <n v="92"/>
    <n v="89"/>
    <n v="87"/>
    <n v="84"/>
    <n v="88"/>
    <n v="82"/>
    <m/>
    <m/>
    <m/>
    <m/>
    <n v="61"/>
    <n v="59"/>
    <n v="64"/>
    <n v="62"/>
    <n v="60"/>
    <n v="58"/>
    <n v="58"/>
    <n v="57"/>
    <n v="57"/>
    <n v="59"/>
    <n v="63"/>
    <n v="62"/>
    <n v="62"/>
    <n v="60"/>
    <n v="64"/>
    <n v="63"/>
    <n v="63"/>
    <m/>
    <n v="50"/>
    <n v="47"/>
    <n v="46"/>
    <n v="46"/>
    <n v="46"/>
    <n v="42"/>
    <n v="38"/>
    <n v="39"/>
    <n v="36"/>
    <n v="34"/>
    <n v="33"/>
    <n v="32"/>
    <n v="28"/>
    <n v="21"/>
    <n v="17"/>
    <n v="14"/>
    <n v="13"/>
    <n v="12"/>
    <n v="13"/>
    <n v="13"/>
    <n v="12"/>
    <n v="50"/>
    <n v="50"/>
    <n v="50"/>
    <n v="50"/>
    <n v="50"/>
    <n v="50"/>
    <n v="50"/>
    <n v="50"/>
    <n v="50"/>
    <n v="50"/>
    <n v="50"/>
    <n v="50"/>
    <n v="50"/>
    <n v="50"/>
    <n v="50"/>
    <n v="50"/>
    <n v="50"/>
    <n v="50"/>
    <n v="50"/>
    <n v="50"/>
    <n v="50"/>
    <n v="50"/>
    <n v="50"/>
    <n v="50"/>
    <n v="50"/>
    <n v="50"/>
    <m/>
    <m/>
    <m/>
    <m/>
    <m/>
    <m/>
    <m/>
    <m/>
    <m/>
    <m/>
    <m/>
    <m/>
    <m/>
    <m/>
    <m/>
    <m/>
  </r>
  <r>
    <x v="7"/>
    <x v="7"/>
    <x v="0"/>
    <x v="2"/>
    <x v="3"/>
    <x v="7"/>
    <x v="0"/>
    <x v="5"/>
    <x v="2"/>
    <x v="0"/>
    <x v="2"/>
    <x v="4"/>
    <m/>
    <n v="15.2"/>
    <n v="39.200000000000003"/>
    <n v="24.2"/>
    <n v="14.6"/>
    <m/>
    <n v="34.4"/>
    <n v="57"/>
    <n v="19.399999999999999"/>
    <m/>
    <n v="7.9"/>
    <n v="12.2"/>
    <n v="6.7"/>
    <n v="8.1"/>
    <n v="4.5999999999999996"/>
    <n v="13.2"/>
    <n v="8.9"/>
    <n v="20.8"/>
    <n v="31.3"/>
    <n v="83.3"/>
    <m/>
    <n v="39.200000000000003"/>
    <m/>
    <n v="19.399999999999999"/>
    <n v="12.2"/>
    <n v="4.5999999999999996"/>
    <n v="20.8"/>
    <m/>
    <n v="4.5999999999999996"/>
    <m/>
    <m/>
    <m/>
    <m/>
    <n v="8.4"/>
    <n v="10.3"/>
    <n v="11.9"/>
    <n v="15.5"/>
    <n v="15.2"/>
    <n v="19.5"/>
    <n v="20"/>
    <n v="23.8"/>
    <n v="39.200000000000003"/>
    <n v="34.6"/>
    <n v="31.7"/>
    <n v="30.7"/>
    <n v="24.2"/>
    <n v="19.3"/>
    <n v="16.7"/>
    <n v="14"/>
    <n v="13.3"/>
    <n v="14.6"/>
    <m/>
    <m/>
    <m/>
    <m/>
    <n v="23.5"/>
    <n v="21.1"/>
    <n v="26.7"/>
    <n v="34.4"/>
    <n v="33.299999999999997"/>
    <n v="32.200000000000003"/>
    <n v="41.4"/>
    <n v="40.700000000000003"/>
    <n v="57"/>
    <n v="36.9"/>
    <n v="45"/>
    <n v="34.4"/>
    <n v="19.399999999999999"/>
    <n v="17.600000000000001"/>
    <n v="18.8"/>
    <n v="16.600000000000001"/>
    <n v="17.5"/>
    <m/>
    <n v="11.9"/>
    <n v="9"/>
    <n v="8.5"/>
    <n v="7.9"/>
    <n v="8.5"/>
    <n v="10"/>
    <n v="12.7"/>
    <n v="12.2"/>
    <n v="9"/>
    <n v="7.7"/>
    <n v="6.9"/>
    <n v="6.7"/>
    <n v="6.7"/>
    <n v="8.1"/>
    <n v="9.4"/>
    <n v="10"/>
    <n v="8.1"/>
    <n v="7.5"/>
    <n v="5.9"/>
    <n v="5.4"/>
    <n v="4.5999999999999996"/>
    <n v="17.899999999999999"/>
    <n v="16.7"/>
    <n v="16.7"/>
    <n v="13.2"/>
    <n v="10.9"/>
    <n v="9.6"/>
    <n v="8.3000000000000007"/>
    <n v="7.6"/>
    <n v="8.9"/>
    <n v="10.9"/>
    <n v="12.5"/>
    <n v="13.9"/>
    <n v="20.8"/>
    <n v="19.2"/>
    <n v="17.899999999999999"/>
    <n v="20.8"/>
    <n v="31.3"/>
    <n v="27.8"/>
    <n v="31.3"/>
    <n v="50"/>
    <n v="62.5"/>
    <n v="83.3"/>
    <n v="125"/>
    <n v="250"/>
    <n v="250"/>
    <m/>
    <m/>
    <m/>
    <m/>
    <m/>
    <m/>
    <m/>
    <m/>
    <m/>
    <m/>
    <m/>
    <m/>
    <m/>
    <m/>
    <m/>
    <m/>
    <m/>
  </r>
  <r>
    <x v="7"/>
    <x v="7"/>
    <x v="0"/>
    <x v="2"/>
    <x v="3"/>
    <x v="7"/>
    <x v="0"/>
    <x v="5"/>
    <x v="2"/>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3"/>
    <x v="1"/>
    <n v="10"/>
    <n v="29"/>
    <n v="9"/>
    <n v="7"/>
    <n v="3"/>
    <n v="14"/>
    <n v="1"/>
    <n v="11"/>
    <n v="5"/>
    <n v="2"/>
    <n v="10"/>
    <n v="9"/>
    <n v="15"/>
    <n v="4"/>
    <n v="4"/>
    <n v="64"/>
    <n v="22"/>
    <n v="19"/>
    <n v="18"/>
    <n v="24"/>
    <n v="18"/>
    <n v="48"/>
    <n v="24"/>
    <n v="17"/>
    <n v="21"/>
    <n v="23"/>
    <n v="105"/>
    <n v="60"/>
    <n v="85"/>
    <m/>
    <m/>
    <n v="10"/>
    <m/>
    <n v="24"/>
    <m/>
    <n v="1"/>
    <m/>
    <n v="4"/>
    <m/>
    <n v="9"/>
    <m/>
    <m/>
    <m/>
    <m/>
    <m/>
    <n v="7"/>
    <m/>
    <n v="3"/>
    <m/>
    <m/>
    <m/>
    <n v="2"/>
    <m/>
    <n v="12"/>
    <m/>
    <m/>
    <m/>
    <m/>
    <n v="1"/>
    <m/>
    <m/>
    <n v="10"/>
    <m/>
    <n v="1"/>
    <m/>
    <n v="5"/>
    <m/>
    <m/>
    <m/>
    <n v="2"/>
    <m/>
    <m/>
    <m/>
    <m/>
    <m/>
    <n v="10"/>
    <m/>
    <n v="5"/>
    <m/>
    <n v="4"/>
    <m/>
    <n v="11"/>
    <n v="1"/>
    <n v="1"/>
    <n v="1"/>
    <n v="1"/>
    <n v="1"/>
    <n v="1"/>
    <n v="1"/>
    <n v="1"/>
    <n v="1"/>
    <n v="1"/>
    <n v="1"/>
    <n v="1"/>
    <n v="53"/>
    <n v="2"/>
    <n v="5"/>
    <n v="4"/>
    <n v="5"/>
    <n v="4"/>
    <n v="4"/>
    <n v="4"/>
    <n v="5"/>
    <n v="4"/>
    <n v="5"/>
    <n v="5"/>
    <n v="5"/>
    <n v="5"/>
    <n v="4"/>
    <n v="5"/>
    <n v="4"/>
    <n v="5"/>
    <n v="4"/>
    <n v="5"/>
    <n v="5"/>
    <n v="5"/>
    <n v="5"/>
    <n v="4"/>
    <n v="4"/>
    <n v="5"/>
    <m/>
    <m/>
    <m/>
    <m/>
    <m/>
    <m/>
    <m/>
    <m/>
    <m/>
    <m/>
    <m/>
    <m/>
    <m/>
    <m/>
    <m/>
    <m/>
  </r>
  <r>
    <x v="7"/>
    <x v="7"/>
    <x v="0"/>
    <x v="2"/>
    <x v="3"/>
    <x v="7"/>
    <x v="0"/>
    <x v="5"/>
    <x v="2"/>
    <x v="0"/>
    <x v="3"/>
    <x v="2"/>
    <n v="114"/>
    <n v="166"/>
    <n v="39"/>
    <n v="10"/>
    <n v="19"/>
    <n v="27"/>
    <n v="12"/>
    <n v="9"/>
    <n v="5"/>
    <n v="16"/>
    <n v="13"/>
    <n v="15"/>
    <n v="11"/>
    <n v="13"/>
    <n v="2"/>
    <n v="0"/>
    <n v="0"/>
    <n v="0"/>
    <n v="0"/>
    <n v="0"/>
    <n v="0"/>
    <n v="319"/>
    <n v="56"/>
    <n v="26"/>
    <n v="44"/>
    <n v="26"/>
    <n v="0"/>
    <n v="0"/>
    <n v="152"/>
    <n v="36"/>
    <n v="30"/>
    <n v="23"/>
    <n v="25"/>
    <n v="36"/>
    <n v="51"/>
    <n v="32"/>
    <n v="30"/>
    <n v="17"/>
    <n v="14"/>
    <n v="5"/>
    <n v="6"/>
    <n v="14"/>
    <n v="3"/>
    <n v="2"/>
    <n v="3"/>
    <n v="2"/>
    <n v="3"/>
    <n v="4"/>
    <n v="3"/>
    <n v="3"/>
    <n v="6"/>
    <n v="7"/>
    <n v="7"/>
    <n v="7"/>
    <n v="6"/>
    <n v="1"/>
    <n v="2"/>
    <n v="4"/>
    <n v="5"/>
    <m/>
    <n v="2"/>
    <n v="3"/>
    <n v="2"/>
    <n v="2"/>
    <m/>
    <n v="2"/>
    <n v="1"/>
    <n v="2"/>
    <m/>
    <n v="3"/>
    <n v="1"/>
    <n v="3"/>
    <n v="9"/>
    <n v="1"/>
    <n v="3"/>
    <n v="3"/>
    <n v="6"/>
    <n v="7"/>
    <n v="2"/>
    <n v="1"/>
    <n v="5"/>
    <m/>
    <n v="3"/>
    <n v="2"/>
    <n v="2"/>
    <n v="4"/>
    <n v="6"/>
    <n v="3"/>
    <n v="2"/>
    <n v="2"/>
    <n v="1"/>
    <n v="0"/>
    <n v="0"/>
    <n v="1"/>
    <n v="0"/>
    <n v="0"/>
    <n v="0"/>
    <n v="0"/>
    <n v="0"/>
    <n v="0"/>
    <n v="0"/>
    <n v="0"/>
    <n v="0"/>
    <n v="0"/>
    <n v="0"/>
    <n v="0"/>
    <n v="0"/>
    <n v="0"/>
    <n v="0"/>
    <n v="0"/>
    <n v="0"/>
    <n v="0"/>
    <n v="0"/>
    <n v="0"/>
    <n v="0"/>
    <n v="0"/>
    <n v="0"/>
    <n v="0"/>
    <n v="0"/>
    <n v="0"/>
    <m/>
    <m/>
    <m/>
    <m/>
    <m/>
    <m/>
    <m/>
    <m/>
    <m/>
    <m/>
    <m/>
    <m/>
    <m/>
    <m/>
    <m/>
    <m/>
  </r>
  <r>
    <x v="7"/>
    <x v="7"/>
    <x v="0"/>
    <x v="2"/>
    <x v="3"/>
    <x v="7"/>
    <x v="0"/>
    <x v="5"/>
    <x v="2"/>
    <x v="0"/>
    <x v="3"/>
    <x v="3"/>
    <n v="270"/>
    <n v="128"/>
    <n v="100"/>
    <n v="92"/>
    <n v="82"/>
    <n v="61"/>
    <n v="59"/>
    <n v="55"/>
    <n v="60"/>
    <n v="51"/>
    <n v="41"/>
    <n v="48"/>
    <n v="48"/>
    <n v="39"/>
    <n v="41"/>
    <n v="105"/>
    <n v="127"/>
    <n v="146"/>
    <n v="164"/>
    <n v="188"/>
    <n v="206"/>
    <n v="100"/>
    <n v="61"/>
    <n v="60"/>
    <n v="48"/>
    <n v="41"/>
    <n v="146"/>
    <n v="206"/>
    <n v="41"/>
    <n v="356"/>
    <n v="334"/>
    <n v="308"/>
    <n v="270"/>
    <n v="242"/>
    <n v="201"/>
    <n v="171"/>
    <n v="147"/>
    <n v="128"/>
    <n v="117"/>
    <n v="112"/>
    <n v="114"/>
    <n v="100"/>
    <n v="97"/>
    <n v="95"/>
    <n v="92"/>
    <n v="92"/>
    <n v="89"/>
    <n v="87"/>
    <n v="84"/>
    <n v="88"/>
    <n v="82"/>
    <n v="77"/>
    <n v="73"/>
    <n v="67"/>
    <n v="61"/>
    <n v="61"/>
    <n v="59"/>
    <n v="64"/>
    <n v="59"/>
    <n v="60"/>
    <n v="58"/>
    <n v="58"/>
    <n v="56"/>
    <n v="55"/>
    <n v="59"/>
    <n v="63"/>
    <n v="62"/>
    <n v="60"/>
    <n v="60"/>
    <n v="64"/>
    <n v="63"/>
    <n v="60"/>
    <n v="51"/>
    <n v="50"/>
    <n v="47"/>
    <n v="46"/>
    <n v="41"/>
    <n v="41"/>
    <n v="48"/>
    <n v="52"/>
    <n v="48"/>
    <n v="55"/>
    <n v="53"/>
    <n v="52"/>
    <n v="51"/>
    <n v="48"/>
    <n v="43"/>
    <n v="41"/>
    <n v="40"/>
    <n v="39"/>
    <n v="39"/>
    <n v="40"/>
    <n v="41"/>
    <n v="41"/>
    <n v="94"/>
    <n v="96"/>
    <n v="101"/>
    <n v="105"/>
    <n v="110"/>
    <n v="114"/>
    <n v="118"/>
    <n v="122"/>
    <n v="127"/>
    <n v="131"/>
    <n v="136"/>
    <n v="141"/>
    <n v="146"/>
    <n v="151"/>
    <n v="155"/>
    <n v="160"/>
    <n v="164"/>
    <n v="169"/>
    <n v="173"/>
    <n v="178"/>
    <n v="183"/>
    <n v="188"/>
    <n v="193"/>
    <n v="197"/>
    <n v="201"/>
    <n v="206"/>
    <m/>
    <m/>
    <m/>
    <m/>
    <m/>
    <m/>
    <m/>
    <m/>
    <m/>
    <m/>
    <m/>
    <m/>
    <m/>
    <m/>
    <m/>
    <m/>
  </r>
  <r>
    <x v="7"/>
    <x v="7"/>
    <x v="0"/>
    <x v="2"/>
    <x v="3"/>
    <x v="7"/>
    <x v="0"/>
    <x v="5"/>
    <x v="2"/>
    <x v="0"/>
    <x v="3"/>
    <x v="4"/>
    <n v="8.1325301204819276"/>
    <n v="15.238095238095237"/>
    <n v="38.46153846153846"/>
    <n v="24.210526315789473"/>
    <n v="14.642857142857142"/>
    <n v="25.416666666666664"/>
    <n v="32.777777777777779"/>
    <n v="55"/>
    <n v="18.75"/>
    <n v="12.75"/>
    <n v="13.666666666666668"/>
    <n v="21.818181818181817"/>
    <n v="17.142857142857142"/>
    <n v="97.5"/>
    <n v="0"/>
    <n v="0"/>
    <n v="0"/>
    <n v="0"/>
    <n v="0"/>
    <n v="0"/>
    <n v="0"/>
    <n v="38.46153846153846"/>
    <n v="25.416666666666664"/>
    <n v="18.75"/>
    <n v="21.818181818181817"/>
    <n v="0"/>
    <n v="0"/>
    <n v="0"/>
    <n v="0"/>
    <n v="10.8"/>
    <n v="10"/>
    <n v="8.8505747126436791"/>
    <n v="8.1325301204819276"/>
    <n v="8.4027777777777786"/>
    <n v="10.255102040816325"/>
    <n v="11.875"/>
    <n v="13.125"/>
    <n v="15.238095238095237"/>
    <n v="19.5"/>
    <n v="20"/>
    <n v="23.75"/>
    <n v="38.46153846153846"/>
    <n v="34.642857142857146"/>
    <n v="31.666666666666664"/>
    <n v="30.666666666666668"/>
    <n v="24.210526315789473"/>
    <n v="19.34782608695652"/>
    <n v="16.73076923076923"/>
    <n v="14"/>
    <n v="13.333333333333332"/>
    <n v="14.642857142857142"/>
    <n v="16.739130434782609"/>
    <n v="18.25"/>
    <n v="18.611111111111111"/>
    <n v="25.416666666666664"/>
    <n v="23.461538461538463"/>
    <n v="21.071428571428573"/>
    <n v="26.666666666666664"/>
    <n v="32.777777777777779"/>
    <n v="33.333333333333336"/>
    <n v="32.222222222222221"/>
    <n v="41.428571428571431"/>
    <n v="40"/>
    <n v="55"/>
    <n v="36.875"/>
    <n v="45"/>
    <n v="34.444444444444443"/>
    <n v="18.75"/>
    <n v="17.647058823529413"/>
    <n v="18.823529411764707"/>
    <n v="16.578947368421055"/>
    <n v="13.636363636363635"/>
    <n v="12.75"/>
    <n v="11.904761904761905"/>
    <n v="12.368421052631579"/>
    <n v="10.952380952380953"/>
    <n v="13.666666666666668"/>
    <n v="18.636363636363637"/>
    <n v="21.818181818181817"/>
    <n v="21.666666666666664"/>
    <n v="21.818181818181817"/>
    <n v="16.176470588235293"/>
    <n v="15.588235294117647"/>
    <n v="15.294117647058822"/>
    <n v="15"/>
    <n v="17.142857142857142"/>
    <n v="26.875"/>
    <n v="41"/>
    <n v="50"/>
    <n v="97.5"/>
    <n v="195"/>
    <n v="200"/>
    <n v="205"/>
    <n v="0"/>
    <n v="0"/>
    <n v="0"/>
    <n v="0"/>
    <n v="0"/>
    <n v="0"/>
    <n v="0"/>
    <n v="0"/>
    <n v="0"/>
    <n v="0"/>
    <n v="0"/>
    <n v="0"/>
    <n v="0"/>
    <n v="0"/>
    <n v="0"/>
    <n v="0"/>
    <n v="0"/>
    <n v="0"/>
    <n v="0"/>
    <n v="0"/>
    <n v="0"/>
    <n v="0"/>
    <n v="0"/>
    <n v="0"/>
    <n v="0"/>
    <n v="0"/>
    <n v="0"/>
    <m/>
    <m/>
    <m/>
    <m/>
    <m/>
    <m/>
    <m/>
    <m/>
    <m/>
    <m/>
    <m/>
    <m/>
    <m/>
    <m/>
    <m/>
    <m/>
  </r>
  <r>
    <x v="7"/>
    <x v="7"/>
    <x v="0"/>
    <x v="2"/>
    <x v="3"/>
    <x v="7"/>
    <x v="0"/>
    <x v="5"/>
    <x v="2"/>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7"/>
    <x v="7"/>
    <x v="0"/>
    <x v="2"/>
    <x v="3"/>
    <x v="7"/>
    <x v="0"/>
    <x v="5"/>
    <x v="2"/>
    <x v="0"/>
    <x v="3"/>
    <x v="8"/>
    <m/>
    <m/>
    <m/>
    <m/>
    <m/>
    <m/>
    <m/>
    <m/>
    <m/>
    <m/>
    <m/>
    <m/>
    <m/>
    <m/>
    <m/>
    <m/>
    <m/>
    <m/>
    <m/>
    <m/>
    <m/>
    <m/>
    <m/>
    <m/>
    <m/>
    <m/>
    <m/>
    <m/>
    <m/>
    <m/>
    <m/>
    <m/>
    <m/>
    <m/>
    <m/>
    <m/>
    <m/>
    <n v="4"/>
    <n v="0"/>
    <n v="9"/>
    <n v="4"/>
    <n v="10"/>
    <m/>
    <m/>
    <m/>
    <n v="40"/>
    <n v="1"/>
    <n v="3"/>
    <n v="2"/>
    <n v="2"/>
    <n v="2"/>
    <n v="2"/>
    <n v="2"/>
    <n v="2"/>
    <n v="12"/>
    <n v="2"/>
    <n v="2"/>
    <n v="2"/>
    <n v="0"/>
    <n v="0"/>
    <n v="0"/>
    <n v="10"/>
    <n v="1"/>
    <n v="1"/>
    <n v="1"/>
    <n v="1"/>
    <n v="1"/>
    <n v="1"/>
    <m/>
    <n v="2"/>
    <n v="2"/>
    <n v="2"/>
    <n v="2"/>
    <n v="1"/>
    <n v="1"/>
    <n v="1"/>
    <n v="2"/>
    <n v="5"/>
    <n v="4"/>
    <n v="4"/>
    <n v="5"/>
    <n v="11"/>
    <n v="1"/>
    <n v="1"/>
    <n v="1"/>
    <n v="1"/>
    <n v="1"/>
    <n v="1"/>
    <n v="1"/>
    <n v="1"/>
    <n v="1"/>
    <n v="1"/>
    <n v="1"/>
    <n v="1"/>
    <m/>
    <m/>
    <n v="5"/>
    <n v="4"/>
    <n v="5"/>
    <n v="4"/>
    <n v="4"/>
    <n v="4"/>
    <n v="5"/>
    <n v="4"/>
    <n v="5"/>
    <n v="5"/>
    <n v="5"/>
    <n v="5"/>
    <n v="4"/>
    <n v="5"/>
    <n v="4"/>
    <n v="5"/>
    <n v="4"/>
    <n v="5"/>
    <n v="5"/>
    <n v="5"/>
    <n v="5"/>
    <n v="4"/>
    <n v="4"/>
    <n v="5"/>
    <m/>
    <m/>
    <m/>
    <m/>
    <m/>
    <m/>
    <m/>
    <m/>
    <m/>
    <m/>
    <m/>
    <m/>
    <m/>
    <m/>
    <m/>
    <m/>
  </r>
  <r>
    <x v="7"/>
    <x v="7"/>
    <x v="0"/>
    <x v="2"/>
    <x v="3"/>
    <x v="7"/>
    <x v="0"/>
    <x v="5"/>
    <x v="2"/>
    <x v="0"/>
    <x v="3"/>
    <x v="9"/>
    <m/>
    <m/>
    <m/>
    <m/>
    <m/>
    <m/>
    <m/>
    <m/>
    <m/>
    <m/>
    <m/>
    <m/>
    <m/>
    <m/>
    <m/>
    <m/>
    <m/>
    <m/>
    <m/>
    <m/>
    <m/>
    <m/>
    <m/>
    <m/>
    <m/>
    <m/>
    <m/>
    <m/>
    <m/>
    <m/>
    <m/>
    <m/>
    <m/>
    <m/>
    <m/>
    <m/>
    <m/>
    <m/>
    <m/>
    <m/>
    <m/>
    <m/>
    <m/>
    <m/>
    <m/>
    <m/>
    <m/>
    <m/>
    <m/>
    <m/>
    <m/>
    <m/>
    <m/>
    <m/>
    <m/>
    <m/>
    <m/>
    <m/>
    <m/>
    <m/>
    <m/>
    <m/>
    <m/>
    <m/>
    <m/>
    <m/>
    <m/>
    <m/>
    <m/>
    <m/>
    <m/>
    <m/>
    <m/>
    <m/>
    <m/>
    <m/>
    <m/>
    <m/>
    <m/>
    <n v="6"/>
    <n v="3"/>
    <n v="3"/>
    <n v="3"/>
    <n v="2"/>
    <n v="2"/>
    <n v="4"/>
    <n v="6"/>
    <n v="3"/>
    <n v="2"/>
    <n v="2"/>
    <n v="1"/>
    <n v="0"/>
    <n v="0"/>
    <n v="1"/>
    <n v="0"/>
    <n v="0"/>
    <n v="0"/>
    <n v="0"/>
    <n v="0"/>
    <n v="0"/>
    <n v="0"/>
    <n v="0"/>
    <n v="0"/>
    <n v="0"/>
    <n v="0"/>
    <n v="0"/>
    <n v="0"/>
    <n v="0"/>
    <n v="0"/>
    <n v="0"/>
    <n v="0"/>
    <n v="0"/>
    <n v="0"/>
    <n v="0"/>
    <n v="0"/>
    <n v="0"/>
    <n v="0"/>
    <n v="0"/>
    <n v="0"/>
    <n v="0"/>
    <n v="0"/>
    <n v="0"/>
    <n v="0"/>
    <n v="0"/>
    <n v="1"/>
    <n v="0"/>
    <n v="0"/>
    <n v="0"/>
    <n v="0"/>
    <n v="0"/>
    <n v="0"/>
    <n v="4"/>
    <n v="2"/>
    <m/>
    <m/>
    <m/>
  </r>
  <r>
    <x v="7"/>
    <x v="7"/>
    <x v="0"/>
    <x v="2"/>
    <x v="3"/>
    <x v="7"/>
    <x v="0"/>
    <x v="5"/>
    <x v="2"/>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3"/>
    <x v="12"/>
    <m/>
    <m/>
    <m/>
    <m/>
    <m/>
    <m/>
    <m/>
    <m/>
    <m/>
    <m/>
    <m/>
    <m/>
    <m/>
    <m/>
    <m/>
    <m/>
    <m/>
    <m/>
    <m/>
    <m/>
    <m/>
    <m/>
    <m/>
    <m/>
    <m/>
    <m/>
    <m/>
    <m/>
    <m/>
    <m/>
    <m/>
    <m/>
    <m/>
    <m/>
    <m/>
    <m/>
    <m/>
    <m/>
    <m/>
    <m/>
    <m/>
    <m/>
    <n v="-0.19449282184043301"/>
    <n v="-0.19449282184043301"/>
    <n v="-0.19449282184043301"/>
    <n v="-0.19449282184043301"/>
    <n v="-0.19449282184043301"/>
    <n v="-0.19449282184043301"/>
    <n v="-0.19449282184043301"/>
    <n v="-0.19449282184043301"/>
    <n v="-0.19449282184043301"/>
    <n v="-0.19449282184043301"/>
    <n v="-0.19449282184043301"/>
    <n v="-0.19449282184043301"/>
    <n v="-0.194492821840433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96007853403141"/>
    <n v="-0.196007853403141"/>
    <n v="-0.196007853403141"/>
    <n v="-0.196007853403141"/>
    <n v="-0.196007853403141"/>
    <n v="-0.196007853403141"/>
    <n v="-0.196007853403141"/>
    <n v="-0.196007853403141"/>
    <n v="-0.196007853403141"/>
    <n v="-0.196007853403141"/>
    <n v="-0.196007853403141"/>
    <n v="-0.196007853403141"/>
    <n v="-0.196007853403141"/>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2.6354874755564001E-2"/>
    <m/>
    <m/>
    <m/>
    <m/>
    <m/>
    <m/>
    <m/>
    <m/>
    <m/>
    <m/>
    <m/>
    <m/>
    <m/>
    <m/>
    <m/>
    <m/>
    <m/>
    <m/>
    <m/>
    <m/>
    <m/>
    <m/>
    <m/>
    <m/>
    <m/>
    <m/>
    <m/>
    <m/>
    <m/>
    <m/>
    <m/>
    <m/>
    <m/>
    <m/>
    <m/>
    <m/>
    <m/>
    <m/>
    <m/>
    <m/>
    <m/>
    <m/>
  </r>
  <r>
    <x v="7"/>
    <x v="7"/>
    <x v="0"/>
    <x v="2"/>
    <x v="3"/>
    <x v="7"/>
    <x v="0"/>
    <x v="5"/>
    <x v="2"/>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4"/>
    <x v="1"/>
    <n v="20"/>
    <n v="295"/>
    <n v="65"/>
    <n v="112"/>
    <n v="119"/>
    <n v="12"/>
    <n v="1"/>
    <n v="286"/>
    <n v="1"/>
    <n v="2"/>
    <n v="7"/>
    <n v="18"/>
    <n v="10"/>
    <n v="29"/>
    <n v="9"/>
    <n v="7"/>
    <n v="5"/>
    <n v="4"/>
    <n v="4"/>
    <n v="5"/>
    <n v="4"/>
    <n v="380"/>
    <n v="243"/>
    <n v="288"/>
    <n v="27"/>
    <n v="48"/>
    <n v="16"/>
    <n v="13"/>
    <n v="606"/>
    <n v="13"/>
    <m/>
    <n v="7"/>
    <m/>
    <n v="1"/>
    <m/>
    <n v="1"/>
    <n v="283"/>
    <n v="10"/>
    <m/>
    <n v="4"/>
    <n v="56"/>
    <n v="5"/>
    <n v="103"/>
    <n v="7"/>
    <m/>
    <n v="2"/>
    <n v="31"/>
    <n v="7"/>
    <n v="46"/>
    <m/>
    <n v="35"/>
    <n v="10"/>
    <m/>
    <n v="2"/>
    <m/>
    <m/>
    <m/>
    <n v="1"/>
    <m/>
    <n v="2"/>
    <n v="10"/>
    <m/>
    <n v="274"/>
    <m/>
    <m/>
    <m/>
    <m/>
    <n v="1"/>
    <m/>
    <n v="2"/>
    <m/>
    <m/>
    <m/>
    <n v="1"/>
    <m/>
    <n v="6"/>
    <m/>
    <n v="12"/>
    <m/>
    <n v="6"/>
    <m/>
    <m/>
    <m/>
    <n v="10"/>
    <m/>
    <n v="24"/>
    <m/>
    <n v="1"/>
    <m/>
    <n v="4"/>
    <m/>
    <n v="9"/>
    <m/>
    <m/>
    <m/>
    <m/>
    <m/>
    <n v="7"/>
    <n v="1"/>
    <n v="1"/>
    <n v="1"/>
    <n v="1"/>
    <n v="1"/>
    <n v="1"/>
    <n v="1"/>
    <n v="1"/>
    <n v="1"/>
    <n v="1"/>
    <n v="1"/>
    <n v="1"/>
    <n v="1"/>
    <n v="1"/>
    <n v="1"/>
    <n v="1"/>
    <n v="1"/>
    <n v="1"/>
    <n v="1"/>
    <n v="1"/>
    <n v="1"/>
    <n v="1"/>
    <m/>
    <m/>
    <m/>
    <m/>
    <m/>
    <m/>
    <m/>
    <m/>
    <m/>
    <m/>
    <m/>
    <m/>
    <m/>
    <m/>
    <m/>
    <m/>
  </r>
  <r>
    <x v="7"/>
    <x v="7"/>
    <x v="0"/>
    <x v="2"/>
    <x v="3"/>
    <x v="7"/>
    <x v="0"/>
    <x v="5"/>
    <x v="2"/>
    <x v="0"/>
    <x v="4"/>
    <x v="2"/>
    <n v="117"/>
    <n v="127"/>
    <n v="116"/>
    <n v="94"/>
    <n v="123"/>
    <n v="90"/>
    <n v="117"/>
    <n v="135"/>
    <n v="80"/>
    <n v="106"/>
    <n v="105"/>
    <n v="181"/>
    <n v="114"/>
    <n v="166"/>
    <n v="39"/>
    <n v="26"/>
    <n v="15"/>
    <n v="4"/>
    <n v="4"/>
    <n v="5"/>
    <n v="4"/>
    <n v="360"/>
    <n v="307"/>
    <n v="332"/>
    <n v="392"/>
    <n v="319"/>
    <n v="45"/>
    <n v="13"/>
    <n v="1350"/>
    <n v="22"/>
    <n v="39"/>
    <n v="26"/>
    <n v="30"/>
    <n v="24"/>
    <n v="24"/>
    <n v="31"/>
    <n v="19"/>
    <n v="29"/>
    <n v="27"/>
    <n v="31"/>
    <n v="26"/>
    <n v="32"/>
    <n v="23"/>
    <n v="20"/>
    <n v="28"/>
    <n v="23"/>
    <n v="28"/>
    <n v="22"/>
    <n v="18"/>
    <n v="19"/>
    <n v="36"/>
    <n v="24"/>
    <n v="27"/>
    <n v="18"/>
    <n v="21"/>
    <n v="36"/>
    <n v="22"/>
    <n v="29"/>
    <n v="30"/>
    <n v="24"/>
    <n v="39"/>
    <n v="21"/>
    <n v="28"/>
    <n v="23"/>
    <n v="22"/>
    <n v="24"/>
    <n v="9"/>
    <n v="25"/>
    <n v="19"/>
    <n v="20"/>
    <n v="27"/>
    <n v="26"/>
    <n v="14"/>
    <n v="24"/>
    <n v="28"/>
    <n v="33"/>
    <n v="20"/>
    <n v="34"/>
    <n v="58"/>
    <n v="58"/>
    <n v="31"/>
    <n v="36"/>
    <n v="30"/>
    <n v="23"/>
    <n v="25"/>
    <n v="36"/>
    <n v="51"/>
    <n v="32"/>
    <n v="30"/>
    <n v="17"/>
    <n v="14"/>
    <n v="5"/>
    <n v="6"/>
    <n v="14"/>
    <n v="3"/>
    <n v="1"/>
    <n v="11"/>
    <n v="11"/>
    <n v="11"/>
    <n v="1"/>
    <n v="1"/>
    <n v="1"/>
    <n v="1"/>
    <n v="1"/>
    <n v="1"/>
    <n v="1"/>
    <n v="1"/>
    <n v="1"/>
    <n v="1"/>
    <n v="1"/>
    <n v="1"/>
    <n v="1"/>
    <n v="1"/>
    <n v="1"/>
    <n v="1"/>
    <n v="1"/>
    <n v="1"/>
    <n v="1"/>
    <n v="1"/>
    <n v="1"/>
    <m/>
    <m/>
    <m/>
    <m/>
    <m/>
    <m/>
    <m/>
    <m/>
    <m/>
    <m/>
    <m/>
    <m/>
    <m/>
    <m/>
    <m/>
    <m/>
  </r>
  <r>
    <x v="7"/>
    <x v="7"/>
    <x v="0"/>
    <x v="2"/>
    <x v="3"/>
    <x v="7"/>
    <x v="0"/>
    <x v="5"/>
    <x v="2"/>
    <x v="0"/>
    <x v="4"/>
    <x v="3"/>
    <n v="-363595"/>
    <n v="-363502"/>
    <n v="-363458"/>
    <n v="-363432"/>
    <n v="-363440"/>
    <n v="-363472"/>
    <n v="-363569"/>
    <n v="-363277"/>
    <n v="716"/>
    <n v="619"/>
    <n v="539"/>
    <n v="388"/>
    <n v="270"/>
    <n v="128"/>
    <n v="100"/>
    <n v="81"/>
    <n v="71"/>
    <n v="71"/>
    <n v="71"/>
    <n v="71"/>
    <n v="71"/>
    <n v="-363458"/>
    <n v="-363472"/>
    <n v="716"/>
    <n v="388"/>
    <n v="100"/>
    <n v="71"/>
    <n v="71"/>
    <n v="100"/>
    <n v="-363513"/>
    <n v="-363556"/>
    <n v="-363567"/>
    <n v="-363595"/>
    <n v="-363625"/>
    <n v="-363637"/>
    <n v="-363663"/>
    <n v="-363557"/>
    <n v="-363502"/>
    <n v="-363442"/>
    <n v="-363400"/>
    <n v="-363433"/>
    <n v="-363458"/>
    <n v="-363377"/>
    <n v="-363384"/>
    <n v="-363409"/>
    <n v="-363432"/>
    <n v="-363458"/>
    <n v="-363442"/>
    <n v="-363403"/>
    <n v="-363412"/>
    <n v="-363440"/>
    <n v="-363424"/>
    <n v="-363443"/>
    <n v="-363455"/>
    <n v="-363472"/>
    <n v="-363501"/>
    <n v="-363520"/>
    <n v="-363544"/>
    <n v="-363569"/>
    <n v="-363590"/>
    <n v="-363611"/>
    <n v="-363486"/>
    <n v="-363497"/>
    <n v="-363277"/>
    <n v="737"/>
    <n v="717"/>
    <n v="737"/>
    <n v="716"/>
    <n v="701"/>
    <n v="681"/>
    <n v="655"/>
    <n v="627"/>
    <n v="619"/>
    <n v="606"/>
    <n v="577"/>
    <n v="557"/>
    <n v="539"/>
    <n v="522"/>
    <n v="464"/>
    <n v="417"/>
    <n v="388"/>
    <n v="356"/>
    <n v="334"/>
    <n v="308"/>
    <n v="270"/>
    <n v="242"/>
    <n v="201"/>
    <n v="171"/>
    <n v="147"/>
    <n v="128"/>
    <n v="117"/>
    <n v="112"/>
    <n v="114"/>
    <n v="100"/>
    <n v="97"/>
    <n v="96"/>
    <n v="85"/>
    <n v="81"/>
    <n v="71"/>
    <n v="71"/>
    <n v="71"/>
    <n v="71"/>
    <n v="71"/>
    <n v="71"/>
    <n v="71"/>
    <n v="71"/>
    <n v="71"/>
    <n v="71"/>
    <n v="71"/>
    <n v="71"/>
    <n v="71"/>
    <n v="71"/>
    <n v="71"/>
    <n v="71"/>
    <n v="71"/>
    <n v="71"/>
    <n v="71"/>
    <n v="71"/>
    <n v="71"/>
    <n v="71"/>
    <m/>
    <m/>
    <m/>
    <m/>
    <m/>
    <m/>
    <m/>
    <m/>
    <m/>
    <m/>
    <m/>
    <m/>
    <m/>
    <m/>
    <m/>
    <m/>
  </r>
  <r>
    <x v="7"/>
    <x v="7"/>
    <x v="0"/>
    <x v="2"/>
    <x v="3"/>
    <x v="7"/>
    <x v="0"/>
    <x v="5"/>
    <x v="2"/>
    <x v="0"/>
    <x v="4"/>
    <x v="4"/>
    <n v="-14314.8"/>
    <n v="-13075.6"/>
    <n v="-14895.8"/>
    <n v="-14773.7"/>
    <n v="-14422.2"/>
    <n v="-12889.1"/>
    <n v="-13465.5"/>
    <n v="-18347.3"/>
    <n v="33.799999999999997"/>
    <n v="22.3"/>
    <n v="12.4"/>
    <n v="12.9"/>
    <n v="8.1"/>
    <n v="15.2"/>
    <n v="13.5"/>
    <n v="27"/>
    <n v="71"/>
    <n v="71"/>
    <n v="71"/>
    <n v="88.8"/>
    <m/>
    <n v="-14895.8"/>
    <n v="-12889.1"/>
    <n v="33.799999999999997"/>
    <n v="12.9"/>
    <n v="13.5"/>
    <n v="71"/>
    <m/>
    <n v="13.5"/>
    <n v="-12710.2"/>
    <n v="-13465"/>
    <n v="-14201.8"/>
    <n v="-14314.8"/>
    <n v="-13985.6"/>
    <n v="-13271.4"/>
    <n v="-13775.1"/>
    <n v="-12536.4"/>
    <n v="-13075.6"/>
    <n v="-13766.7"/>
    <n v="-14085.3"/>
    <n v="-14421.9"/>
    <n v="-14895.8"/>
    <n v="-15015.6"/>
    <n v="-15268.2"/>
    <n v="-16518.599999999999"/>
    <n v="-14773.7"/>
    <n v="-15271.3"/>
    <n v="-14654.9"/>
    <n v="-14653.3"/>
    <n v="-14421.1"/>
    <n v="-14422.2"/>
    <n v="-14654.2"/>
    <n v="-14422.3"/>
    <n v="-13168.7"/>
    <n v="-12889.1"/>
    <n v="-12621.6"/>
    <n v="-12710.5"/>
    <n v="-12800.8"/>
    <n v="-13465.5"/>
    <n v="-13668.8"/>
    <n v="-15407.2"/>
    <n v="-17145.599999999999"/>
    <n v="-17645.5"/>
    <n v="-18347.3"/>
    <n v="38"/>
    <n v="35.9"/>
    <n v="31.5"/>
    <n v="33.799999999999997"/>
    <n v="31.6"/>
    <n v="28.6"/>
    <n v="26.2"/>
    <n v="26.3"/>
    <n v="22.3"/>
    <n v="17.5"/>
    <n v="14.2"/>
    <n v="13.9"/>
    <n v="12.4"/>
    <n v="12.3"/>
    <n v="13"/>
    <n v="14.4"/>
    <n v="12.9"/>
    <n v="10.8"/>
    <n v="10"/>
    <n v="8.9"/>
    <n v="8.1"/>
    <n v="8.4"/>
    <n v="10.3"/>
    <n v="11.9"/>
    <n v="13.1"/>
    <n v="15.2"/>
    <n v="20.2"/>
    <n v="16"/>
    <n v="14.3"/>
    <n v="13.5"/>
    <n v="13.9"/>
    <n v="13.7"/>
    <n v="17"/>
    <n v="27"/>
    <n v="71"/>
    <n v="71"/>
    <n v="71"/>
    <n v="71"/>
    <n v="71"/>
    <n v="71"/>
    <n v="71"/>
    <n v="71"/>
    <n v="71"/>
    <n v="71"/>
    <n v="71"/>
    <n v="71"/>
    <n v="71"/>
    <n v="71"/>
    <n v="71"/>
    <n v="71"/>
    <n v="71"/>
    <n v="88.8"/>
    <n v="118.3"/>
    <n v="177.5"/>
    <n v="355"/>
    <m/>
    <m/>
    <m/>
    <m/>
    <m/>
    <m/>
    <m/>
    <m/>
    <m/>
    <m/>
    <m/>
    <m/>
    <m/>
    <m/>
    <m/>
    <m/>
    <m/>
  </r>
  <r>
    <x v="7"/>
    <x v="7"/>
    <x v="0"/>
    <x v="2"/>
    <x v="3"/>
    <x v="7"/>
    <x v="0"/>
    <x v="5"/>
    <x v="2"/>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2"/>
    <x v="0"/>
    <x v="5"/>
    <x v="1"/>
    <n v="210"/>
    <n v="132"/>
    <n v="5"/>
    <n v="112"/>
    <n v="87"/>
    <n v="151"/>
    <n v="175"/>
    <n v="146"/>
    <n v="64"/>
    <n v="259"/>
    <n v="3"/>
    <n v="2"/>
    <n v="20"/>
    <n v="295"/>
    <n v="65"/>
    <n v="112"/>
    <n v="119"/>
    <n v="12"/>
    <n v="1"/>
    <n v="286"/>
    <n v="1"/>
    <n v="347"/>
    <n v="350"/>
    <n v="385"/>
    <n v="264"/>
    <n v="380"/>
    <n v="243"/>
    <n v="288"/>
    <n v="1379"/>
    <n v="83"/>
    <m/>
    <n v="127"/>
    <m/>
    <m/>
    <n v="1"/>
    <n v="53"/>
    <n v="12"/>
    <n v="66"/>
    <m/>
    <m/>
    <n v="5"/>
    <m/>
    <n v="51"/>
    <m/>
    <n v="61"/>
    <m/>
    <n v="57"/>
    <m/>
    <m/>
    <m/>
    <n v="30"/>
    <n v="4"/>
    <n v="144"/>
    <n v="3"/>
    <m/>
    <n v="12"/>
    <n v="46"/>
    <n v="12"/>
    <n v="105"/>
    <n v="3"/>
    <n v="54"/>
    <m/>
    <n v="89"/>
    <m/>
    <n v="56"/>
    <m/>
    <m/>
    <n v="8"/>
    <n v="200"/>
    <n v="3"/>
    <m/>
    <n v="6"/>
    <n v="50"/>
    <m/>
    <m/>
    <n v="3"/>
    <m/>
    <m/>
    <m/>
    <n v="2"/>
    <m/>
    <n v="13"/>
    <m/>
    <n v="7"/>
    <m/>
    <n v="1"/>
    <m/>
    <n v="1"/>
    <n v="283"/>
    <n v="10"/>
    <m/>
    <n v="4"/>
    <n v="56"/>
    <n v="5"/>
    <n v="103"/>
    <n v="7"/>
    <m/>
    <n v="2"/>
    <n v="31"/>
    <n v="7"/>
    <n v="46"/>
    <m/>
    <n v="35"/>
    <n v="10"/>
    <m/>
    <n v="2"/>
    <m/>
    <m/>
    <m/>
    <n v="1"/>
    <m/>
    <n v="2"/>
    <n v="10"/>
    <m/>
    <n v="274"/>
    <m/>
    <m/>
    <m/>
    <m/>
    <n v="1"/>
    <m/>
    <m/>
    <m/>
    <m/>
    <m/>
    <m/>
    <m/>
    <m/>
    <m/>
    <m/>
    <m/>
    <m/>
    <m/>
    <m/>
    <m/>
    <m/>
  </r>
  <r>
    <x v="7"/>
    <x v="7"/>
    <x v="0"/>
    <x v="2"/>
    <x v="3"/>
    <x v="7"/>
    <x v="0"/>
    <x v="5"/>
    <x v="2"/>
    <x v="0"/>
    <x v="5"/>
    <x v="2"/>
    <n v="146"/>
    <n v="189"/>
    <n v="124"/>
    <n v="125"/>
    <n v="139"/>
    <n v="133"/>
    <n v="134"/>
    <n v="164"/>
    <n v="113"/>
    <n v="147"/>
    <n v="147"/>
    <n v="180"/>
    <n v="117"/>
    <n v="127"/>
    <n v="116"/>
    <n v="94"/>
    <n v="123"/>
    <n v="90"/>
    <n v="117"/>
    <n v="135"/>
    <n v="80"/>
    <n v="459"/>
    <n v="397"/>
    <n v="411"/>
    <n v="474"/>
    <n v="360"/>
    <n v="307"/>
    <n v="332"/>
    <n v="1642"/>
    <n v="30"/>
    <n v="39"/>
    <n v="46"/>
    <n v="31"/>
    <n v="33"/>
    <n v="36"/>
    <n v="33"/>
    <n v="35"/>
    <n v="52"/>
    <n v="35"/>
    <n v="27"/>
    <n v="36"/>
    <n v="26"/>
    <n v="33"/>
    <n v="39"/>
    <n v="27"/>
    <n v="26"/>
    <n v="28"/>
    <n v="26"/>
    <n v="39"/>
    <n v="20"/>
    <n v="26"/>
    <n v="33"/>
    <n v="36"/>
    <n v="34"/>
    <n v="30"/>
    <n v="35"/>
    <n v="41"/>
    <n v="28"/>
    <n v="30"/>
    <n v="37"/>
    <n v="40"/>
    <n v="23"/>
    <n v="27"/>
    <n v="37"/>
    <n v="30"/>
    <n v="24"/>
    <n v="28"/>
    <n v="31"/>
    <n v="33"/>
    <n v="25"/>
    <n v="37"/>
    <n v="30"/>
    <n v="22"/>
    <n v="30"/>
    <n v="28"/>
    <n v="46"/>
    <n v="43"/>
    <n v="49"/>
    <n v="38"/>
    <n v="51"/>
    <n v="42"/>
    <n v="22"/>
    <n v="39"/>
    <n v="26"/>
    <n v="30"/>
    <n v="24"/>
    <n v="24"/>
    <n v="31"/>
    <n v="19"/>
    <n v="29"/>
    <n v="27"/>
    <n v="31"/>
    <n v="26"/>
    <n v="32"/>
    <n v="23"/>
    <n v="20"/>
    <n v="28"/>
    <n v="23"/>
    <n v="28"/>
    <n v="22"/>
    <n v="18"/>
    <n v="19"/>
    <n v="36"/>
    <n v="24"/>
    <n v="27"/>
    <n v="18"/>
    <n v="21"/>
    <n v="36"/>
    <n v="22"/>
    <n v="29"/>
    <n v="30"/>
    <n v="24"/>
    <n v="39"/>
    <n v="21"/>
    <n v="28"/>
    <n v="23"/>
    <n v="22"/>
    <n v="24"/>
    <n v="9"/>
    <n v="25"/>
    <m/>
    <m/>
    <m/>
    <m/>
    <m/>
    <m/>
    <m/>
    <m/>
    <m/>
    <m/>
    <m/>
    <m/>
    <m/>
    <m/>
    <m/>
    <m/>
  </r>
  <r>
    <x v="7"/>
    <x v="7"/>
    <x v="0"/>
    <x v="2"/>
    <x v="3"/>
    <x v="7"/>
    <x v="0"/>
    <x v="5"/>
    <x v="2"/>
    <x v="0"/>
    <x v="5"/>
    <x v="3"/>
    <n v="-363228"/>
    <n v="-363157"/>
    <n v="-363240"/>
    <n v="-363261"/>
    <n v="-363305"/>
    <n v="-363239"/>
    <n v="-363308"/>
    <n v="-363233"/>
    <n v="-363220"/>
    <n v="-363128"/>
    <n v="-363215"/>
    <n v="-363506"/>
    <n v="-363595"/>
    <n v="-363502"/>
    <n v="-363458"/>
    <n v="-363432"/>
    <n v="-363440"/>
    <n v="-363472"/>
    <n v="-363569"/>
    <n v="-363277"/>
    <n v="716"/>
    <n v="-363240"/>
    <n v="-363239"/>
    <n v="-363220"/>
    <n v="-363506"/>
    <n v="-363458"/>
    <n v="-363472"/>
    <n v="716"/>
    <n v="-363458"/>
    <n v="-363162"/>
    <n v="-363201"/>
    <n v="-363261"/>
    <n v="-363228"/>
    <n v="-363145"/>
    <n v="-363169"/>
    <n v="-363205"/>
    <n v="-363164"/>
    <n v="-363157"/>
    <n v="-363180"/>
    <n v="-363206"/>
    <n v="-363230"/>
    <n v="-363240"/>
    <n v="-363228"/>
    <n v="-363264"/>
    <n v="-363239"/>
    <n v="-363261"/>
    <n v="-363280"/>
    <n v="-363239"/>
    <n v="-363269"/>
    <n v="-363280"/>
    <n v="-363305"/>
    <n v="-363297"/>
    <n v="-363177"/>
    <n v="-363213"/>
    <n v="-363239"/>
    <n v="-363271"/>
    <n v="-363304"/>
    <n v="-363282"/>
    <n v="-363308"/>
    <n v="-363225"/>
    <n v="-363256"/>
    <n v="-363219"/>
    <n v="-363243"/>
    <n v="-363233"/>
    <n v="-363207"/>
    <n v="-363177"/>
    <n v="-363196"/>
    <n v="-363220"/>
    <n v="-363121"/>
    <n v="-363265"/>
    <n v="-363172"/>
    <n v="-363113"/>
    <n v="-363128"/>
    <n v="-363116"/>
    <n v="-363140"/>
    <n v="-363179"/>
    <n v="-363215"/>
    <n v="-363393"/>
    <n v="-363421"/>
    <n v="-363464"/>
    <n v="-363506"/>
    <n v="-363513"/>
    <n v="-363556"/>
    <n v="-363567"/>
    <n v="-363595"/>
    <n v="-363625"/>
    <n v="-363637"/>
    <n v="-363663"/>
    <n v="-363557"/>
    <n v="-363502"/>
    <n v="-363442"/>
    <n v="-363400"/>
    <n v="-363433"/>
    <n v="-363458"/>
    <n v="-363377"/>
    <n v="-363384"/>
    <n v="-363409"/>
    <n v="-363432"/>
    <n v="-363458"/>
    <n v="-363442"/>
    <n v="-363403"/>
    <n v="-363412"/>
    <n v="-363440"/>
    <n v="-363424"/>
    <n v="-363443"/>
    <n v="-363455"/>
    <n v="-363472"/>
    <n v="-363501"/>
    <n v="-363520"/>
    <n v="-363544"/>
    <n v="-363569"/>
    <n v="-363590"/>
    <n v="-363611"/>
    <n v="-363486"/>
    <n v="-363497"/>
    <n v="-363277"/>
    <n v="737"/>
    <n v="717"/>
    <n v="737"/>
    <n v="716"/>
    <m/>
    <m/>
    <m/>
    <m/>
    <m/>
    <m/>
    <m/>
    <m/>
    <m/>
    <m/>
    <m/>
    <m/>
    <m/>
    <m/>
    <m/>
    <m/>
  </r>
  <r>
    <x v="7"/>
    <x v="7"/>
    <x v="0"/>
    <x v="2"/>
    <x v="3"/>
    <x v="7"/>
    <x v="0"/>
    <x v="5"/>
    <x v="2"/>
    <x v="0"/>
    <x v="5"/>
    <x v="4"/>
    <n v="-9609.2000000000007"/>
    <n v="-11565.5"/>
    <n v="-11870.6"/>
    <n v="-13066.9"/>
    <n v="-10812.6"/>
    <n v="-10621"/>
    <n v="-11076.5"/>
    <n v="-12439.5"/>
    <n v="-12354.4"/>
    <n v="-9263.5"/>
    <n v="-8990.5"/>
    <n v="-12890.3"/>
    <n v="-14314.8"/>
    <n v="-13075.6"/>
    <n v="-14895.8"/>
    <n v="-14773.7"/>
    <n v="-14422.2"/>
    <n v="-12889.1"/>
    <n v="-13465.5"/>
    <n v="-22704.799999999999"/>
    <m/>
    <n v="-11870.6"/>
    <n v="-10621"/>
    <n v="-12354.4"/>
    <n v="-12890.3"/>
    <n v="-14895.8"/>
    <n v="-12889.1"/>
    <m/>
    <n v="-14895.8"/>
    <n v="-9815.2000000000007"/>
    <n v="-10145.299999999999"/>
    <n v="-10811.3"/>
    <n v="-9609.2000000000007"/>
    <n v="-9506.4"/>
    <n v="-9977.2000000000007"/>
    <n v="-9816.4"/>
    <n v="-10317.200000000001"/>
    <n v="-11565.5"/>
    <n v="-11278.9"/>
    <n v="-11279.7"/>
    <n v="-12027.5"/>
    <n v="-11870.6"/>
    <n v="-12439.3"/>
    <n v="-12440.5"/>
    <n v="-13066.2"/>
    <n v="-13066.9"/>
    <n v="-12613.9"/>
    <n v="-11793.5"/>
    <n v="-12190.2"/>
    <n v="-11423.9"/>
    <n v="-10812.6"/>
    <n v="-10320.9"/>
    <n v="-10808.8"/>
    <n v="-11073.6"/>
    <n v="-10621"/>
    <n v="-10320.200000000001"/>
    <n v="-11497"/>
    <n v="-11569.5"/>
    <n v="-11076.5"/>
    <n v="-11567.7"/>
    <n v="-12881.4"/>
    <n v="-12439"/>
    <n v="-12108.1"/>
    <n v="-12439.5"/>
    <n v="-12879.7"/>
    <n v="-11791.5"/>
    <n v="-11640.9"/>
    <n v="-12354.4"/>
    <n v="-12608.4"/>
    <n v="-12356"/>
    <n v="-11640.1"/>
    <n v="-10743"/>
    <n v="-9263.5"/>
    <n v="-8899.9"/>
    <n v="-7998.7"/>
    <n v="-8143"/>
    <n v="-8990.5"/>
    <n v="-9463.4"/>
    <n v="-10095"/>
    <n v="-11429.7"/>
    <n v="-12890.3"/>
    <n v="-12710.2"/>
    <n v="-13465"/>
    <n v="-14201.8"/>
    <n v="-14314.8"/>
    <n v="-13985.6"/>
    <n v="-13271.4"/>
    <n v="-13775.1"/>
    <n v="-12536.4"/>
    <n v="-13075.6"/>
    <n v="-13766.7"/>
    <n v="-14085.3"/>
    <n v="-14421.9"/>
    <n v="-14895.8"/>
    <n v="-15015.6"/>
    <n v="-15268.2"/>
    <n v="-16518.599999999999"/>
    <n v="-14773.7"/>
    <n v="-15271.3"/>
    <n v="-14654.9"/>
    <n v="-14653.3"/>
    <n v="-14421.1"/>
    <n v="-14422.2"/>
    <n v="-14654.2"/>
    <n v="-14422.3"/>
    <n v="-13168.7"/>
    <n v="-12889.1"/>
    <n v="-12621.6"/>
    <n v="-12710.5"/>
    <n v="-12800.8"/>
    <n v="-13465.5"/>
    <n v="-13668.8"/>
    <n v="-15407.2"/>
    <n v="-17145.599999999999"/>
    <n v="-17645.5"/>
    <n v="-22704.799999999999"/>
    <n v="63.5"/>
    <n v="105.4"/>
    <n v="147.4"/>
    <m/>
    <m/>
    <m/>
    <m/>
    <m/>
    <m/>
    <m/>
    <m/>
    <m/>
    <m/>
    <m/>
    <m/>
    <m/>
    <m/>
    <m/>
    <m/>
    <m/>
  </r>
  <r>
    <x v="0"/>
    <x v="0"/>
    <x v="0"/>
    <x v="0"/>
    <x v="0"/>
    <x v="0"/>
    <x v="0"/>
    <x v="0"/>
    <x v="3"/>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0"/>
    <x v="3"/>
    <m/>
    <m/>
    <m/>
    <n v="1"/>
    <n v="1"/>
    <n v="1"/>
    <n v="1"/>
    <n v="1"/>
    <n v="1"/>
    <n v="1"/>
    <n v="1"/>
    <n v="1"/>
    <n v="1"/>
    <n v="1"/>
    <n v="1"/>
    <n v="1"/>
    <n v="1"/>
    <m/>
    <m/>
    <m/>
    <m/>
    <m/>
    <n v="1"/>
    <n v="1"/>
    <n v="1"/>
    <n v="1"/>
    <n v="1"/>
    <m/>
    <n v="1"/>
    <m/>
    <m/>
    <m/>
    <m/>
    <m/>
    <m/>
    <m/>
    <m/>
    <m/>
    <m/>
    <m/>
    <m/>
    <m/>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m/>
    <m/>
    <m/>
    <m/>
    <m/>
    <m/>
    <m/>
    <m/>
    <m/>
    <m/>
    <m/>
    <m/>
    <m/>
    <m/>
    <m/>
    <m/>
    <m/>
  </r>
  <r>
    <x v="0"/>
    <x v="0"/>
    <x v="0"/>
    <x v="0"/>
    <x v="0"/>
    <x v="0"/>
    <x v="0"/>
    <x v="0"/>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1"/>
    <x v="5"/>
    <m/>
    <m/>
    <m/>
    <n v="4"/>
    <n v="1"/>
    <m/>
    <m/>
    <n v="-2"/>
    <m/>
    <m/>
    <n v="2"/>
    <m/>
    <m/>
    <m/>
    <m/>
    <m/>
    <m/>
    <m/>
    <m/>
    <m/>
    <m/>
    <m/>
    <n v="5"/>
    <n v="-2"/>
    <n v="2"/>
    <m/>
    <m/>
    <m/>
    <n v="5"/>
    <m/>
    <m/>
    <m/>
    <m/>
    <m/>
    <m/>
    <m/>
    <m/>
    <m/>
    <m/>
    <m/>
    <m/>
    <m/>
    <n v="3"/>
    <m/>
    <n v="3"/>
    <n v="-2"/>
    <n v="1"/>
    <m/>
    <m/>
    <m/>
    <m/>
    <m/>
    <m/>
    <m/>
    <m/>
    <m/>
    <m/>
    <m/>
    <m/>
    <n v="-2"/>
    <m/>
    <m/>
    <m/>
    <m/>
    <m/>
    <m/>
    <m/>
    <m/>
    <m/>
    <m/>
    <m/>
    <m/>
    <m/>
    <m/>
    <m/>
    <n v="2"/>
    <m/>
    <m/>
    <m/>
    <m/>
    <m/>
    <m/>
    <m/>
    <m/>
    <m/>
    <m/>
    <m/>
    <m/>
    <m/>
    <m/>
    <m/>
    <m/>
    <m/>
    <m/>
    <m/>
    <m/>
    <m/>
    <m/>
    <m/>
    <m/>
    <m/>
    <m/>
    <m/>
    <m/>
    <m/>
    <m/>
    <m/>
    <m/>
    <m/>
    <m/>
    <m/>
    <m/>
    <m/>
    <m/>
    <m/>
    <m/>
    <m/>
    <m/>
    <m/>
    <m/>
    <m/>
    <m/>
    <m/>
    <m/>
    <m/>
    <m/>
    <m/>
    <m/>
    <m/>
    <m/>
    <m/>
    <m/>
    <m/>
    <m/>
    <m/>
    <m/>
  </r>
  <r>
    <x v="0"/>
    <x v="0"/>
    <x v="0"/>
    <x v="0"/>
    <x v="0"/>
    <x v="0"/>
    <x v="0"/>
    <x v="0"/>
    <x v="3"/>
    <x v="0"/>
    <x v="1"/>
    <x v="1"/>
    <m/>
    <n v="1"/>
    <m/>
    <n v="4"/>
    <m/>
    <m/>
    <n v="1"/>
    <m/>
    <m/>
    <m/>
    <m/>
    <m/>
    <m/>
    <m/>
    <m/>
    <m/>
    <m/>
    <m/>
    <m/>
    <m/>
    <m/>
    <n v="1"/>
    <n v="4"/>
    <n v="1"/>
    <m/>
    <m/>
    <m/>
    <m/>
    <n v="5"/>
    <m/>
    <m/>
    <m/>
    <m/>
    <n v="1"/>
    <m/>
    <m/>
    <m/>
    <m/>
    <m/>
    <m/>
    <m/>
    <m/>
    <n v="1"/>
    <m/>
    <n v="2"/>
    <n v="1"/>
    <m/>
    <m/>
    <m/>
    <m/>
    <m/>
    <m/>
    <m/>
    <m/>
    <m/>
    <m/>
    <m/>
    <n v="1"/>
    <m/>
    <m/>
    <m/>
    <m/>
    <m/>
    <m/>
    <m/>
    <m/>
    <m/>
    <m/>
    <m/>
    <m/>
    <m/>
    <m/>
    <m/>
    <m/>
    <m/>
    <m/>
    <m/>
    <m/>
    <m/>
    <m/>
    <m/>
    <m/>
    <m/>
    <m/>
    <m/>
    <m/>
    <m/>
    <m/>
    <m/>
    <m/>
    <m/>
    <m/>
    <m/>
    <m/>
    <m/>
    <m/>
    <m/>
    <m/>
    <m/>
    <m/>
    <m/>
    <m/>
    <m/>
    <m/>
    <m/>
    <m/>
    <m/>
    <m/>
    <m/>
    <m/>
    <m/>
    <m/>
    <m/>
    <m/>
    <m/>
    <m/>
    <m/>
    <m/>
    <m/>
    <m/>
    <m/>
    <m/>
    <m/>
    <m/>
    <m/>
    <m/>
    <m/>
    <m/>
    <m/>
    <m/>
    <m/>
    <m/>
    <m/>
    <m/>
    <m/>
    <m/>
  </r>
  <r>
    <x v="0"/>
    <x v="0"/>
    <x v="0"/>
    <x v="0"/>
    <x v="0"/>
    <x v="0"/>
    <x v="0"/>
    <x v="0"/>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1"/>
    <x v="3"/>
    <n v="239"/>
    <n v="240"/>
    <n v="239"/>
    <n v="243"/>
    <n v="240"/>
    <n v="239"/>
    <n v="240"/>
    <n v="239"/>
    <n v="239"/>
    <n v="239"/>
    <n v="239"/>
    <n v="239"/>
    <n v="239"/>
    <n v="239"/>
    <n v="239"/>
    <n v="239"/>
    <n v="239"/>
    <n v="239"/>
    <n v="239"/>
    <n v="239"/>
    <n v="239"/>
    <n v="239"/>
    <n v="239"/>
    <n v="239"/>
    <n v="239"/>
    <n v="239"/>
    <n v="239"/>
    <n v="239"/>
    <n v="239"/>
    <n v="239"/>
    <n v="239"/>
    <n v="239"/>
    <n v="239"/>
    <n v="240"/>
    <n v="240"/>
    <n v="240"/>
    <n v="240"/>
    <n v="240"/>
    <n v="240"/>
    <n v="239"/>
    <n v="239"/>
    <n v="239"/>
    <n v="240"/>
    <n v="240"/>
    <n v="242"/>
    <n v="243"/>
    <n v="243"/>
    <n v="243"/>
    <n v="242"/>
    <n v="242"/>
    <n v="240"/>
    <n v="239"/>
    <n v="239"/>
    <n v="239"/>
    <n v="239"/>
    <n v="239"/>
    <n v="239"/>
    <n v="240"/>
    <n v="240"/>
    <n v="240"/>
    <n v="240"/>
    <n v="240"/>
    <n v="240"/>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n v="239"/>
    <m/>
    <m/>
    <m/>
    <m/>
    <m/>
    <m/>
    <m/>
    <m/>
    <m/>
    <m/>
    <m/>
    <m/>
    <m/>
    <m/>
    <m/>
    <m/>
  </r>
  <r>
    <x v="0"/>
    <x v="0"/>
    <x v="0"/>
    <x v="0"/>
    <x v="0"/>
    <x v="0"/>
    <x v="0"/>
    <x v="0"/>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3"/>
    <x v="0"/>
    <x v="2"/>
    <x v="1"/>
    <m/>
    <n v="1"/>
    <m/>
    <n v="4"/>
    <m/>
    <m/>
    <n v="1"/>
    <m/>
    <m/>
    <m/>
    <m/>
    <m/>
    <m/>
    <m/>
    <m/>
    <m/>
    <m/>
    <m/>
    <m/>
    <m/>
    <m/>
    <n v="1"/>
    <n v="4"/>
    <n v="1"/>
    <m/>
    <m/>
    <m/>
    <m/>
    <n v="5"/>
    <m/>
    <m/>
    <m/>
    <m/>
    <n v="1"/>
    <m/>
    <m/>
    <m/>
    <m/>
    <m/>
    <m/>
    <m/>
    <m/>
    <n v="1"/>
    <m/>
    <n v="2"/>
    <n v="1"/>
    <m/>
    <m/>
    <m/>
    <m/>
    <m/>
    <m/>
    <m/>
    <m/>
    <m/>
    <m/>
    <m/>
    <n v="1"/>
    <m/>
    <m/>
    <m/>
    <m/>
    <m/>
    <m/>
    <m/>
    <m/>
    <m/>
    <m/>
    <m/>
    <m/>
    <m/>
    <m/>
    <m/>
    <m/>
    <m/>
    <m/>
    <m/>
    <m/>
    <m/>
    <m/>
    <m/>
    <m/>
    <m/>
    <m/>
    <m/>
    <m/>
    <m/>
    <m/>
    <m/>
    <m/>
    <m/>
    <m/>
    <m/>
    <m/>
    <m/>
    <m/>
    <m/>
    <m/>
    <m/>
    <m/>
    <m/>
    <m/>
    <m/>
    <m/>
    <m/>
    <m/>
    <m/>
    <m/>
    <m/>
    <m/>
    <m/>
    <m/>
    <m/>
    <m/>
    <m/>
    <m/>
    <m/>
    <m/>
    <m/>
    <m/>
    <m/>
    <m/>
    <m/>
    <m/>
    <m/>
    <m/>
    <m/>
    <m/>
    <m/>
    <m/>
    <m/>
    <m/>
    <m/>
    <m/>
    <m/>
    <m/>
  </r>
  <r>
    <x v="0"/>
    <x v="0"/>
    <x v="0"/>
    <x v="0"/>
    <x v="0"/>
    <x v="0"/>
    <x v="0"/>
    <x v="0"/>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2"/>
    <x v="3"/>
    <m/>
    <n v="241"/>
    <n v="240"/>
    <n v="266"/>
    <n v="241"/>
    <m/>
    <m/>
    <n v="238"/>
    <m/>
    <m/>
    <m/>
    <m/>
    <m/>
    <m/>
    <m/>
    <m/>
    <m/>
    <m/>
    <m/>
    <m/>
    <m/>
    <n v="240"/>
    <m/>
    <m/>
    <m/>
    <m/>
    <m/>
    <m/>
    <m/>
    <m/>
    <m/>
    <m/>
    <m/>
    <n v="241"/>
    <n v="241"/>
    <n v="241"/>
    <n v="241"/>
    <n v="241"/>
    <n v="241"/>
    <n v="240"/>
    <n v="240"/>
    <n v="240"/>
    <n v="262"/>
    <n v="259"/>
    <n v="266"/>
    <n v="266"/>
    <n v="244"/>
    <n v="244"/>
    <n v="243"/>
    <m/>
    <n v="241"/>
    <m/>
    <m/>
    <m/>
    <m/>
    <n v="237"/>
    <n v="237"/>
    <n v="237"/>
    <m/>
    <n v="238"/>
    <n v="238"/>
    <n v="238"/>
    <n v="238"/>
    <n v="238"/>
    <n v="237"/>
    <n v="237"/>
    <m/>
    <m/>
    <n v="239"/>
    <n v="239"/>
    <n v="239"/>
    <m/>
    <m/>
    <n v="239"/>
    <n v="239"/>
    <m/>
    <m/>
    <m/>
    <m/>
    <m/>
    <m/>
    <m/>
    <m/>
    <m/>
    <m/>
    <m/>
    <m/>
    <m/>
    <m/>
    <m/>
    <m/>
    <m/>
    <m/>
    <m/>
    <m/>
    <m/>
    <m/>
    <m/>
    <m/>
    <m/>
    <m/>
    <m/>
    <m/>
    <m/>
    <m/>
    <m/>
    <m/>
    <m/>
    <m/>
    <m/>
    <m/>
    <m/>
    <m/>
    <m/>
    <m/>
    <m/>
    <m/>
    <m/>
    <m/>
    <m/>
    <m/>
    <m/>
    <m/>
    <m/>
    <m/>
    <m/>
    <m/>
    <m/>
    <m/>
    <m/>
    <m/>
    <m/>
    <m/>
    <m/>
    <m/>
    <m/>
  </r>
  <r>
    <x v="0"/>
    <x v="0"/>
    <x v="0"/>
    <x v="0"/>
    <x v="0"/>
    <x v="0"/>
    <x v="0"/>
    <x v="0"/>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3"/>
    <x v="0"/>
    <x v="3"/>
    <x v="1"/>
    <n v="0"/>
    <n v="1"/>
    <n v="0"/>
    <n v="4"/>
    <n v="0"/>
    <n v="0"/>
    <n v="1"/>
    <n v="0"/>
    <n v="0"/>
    <n v="0"/>
    <n v="0"/>
    <n v="0"/>
    <n v="0"/>
    <n v="0"/>
    <n v="0"/>
    <n v="0"/>
    <n v="0"/>
    <n v="0"/>
    <n v="0"/>
    <n v="0"/>
    <n v="0"/>
    <n v="1"/>
    <n v="4"/>
    <n v="1"/>
    <n v="0"/>
    <n v="0"/>
    <n v="0"/>
    <n v="0"/>
    <n v="5"/>
    <m/>
    <m/>
    <m/>
    <m/>
    <n v="1"/>
    <m/>
    <m/>
    <m/>
    <m/>
    <m/>
    <m/>
    <m/>
    <m/>
    <n v="1"/>
    <m/>
    <n v="2"/>
    <n v="1"/>
    <m/>
    <m/>
    <m/>
    <m/>
    <m/>
    <m/>
    <m/>
    <m/>
    <m/>
    <m/>
    <m/>
    <n v="1"/>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3"/>
    <x v="0"/>
    <x v="3"/>
    <x v="3"/>
    <n v="239"/>
    <n v="240"/>
    <n v="239"/>
    <n v="243"/>
    <n v="240"/>
    <n v="239"/>
    <n v="0"/>
    <n v="239"/>
    <n v="239"/>
    <n v="239"/>
    <n v="239"/>
    <n v="0"/>
    <n v="239"/>
    <n v="239"/>
    <n v="239"/>
    <n v="239"/>
    <n v="239"/>
    <n v="239"/>
    <n v="239"/>
    <n v="239"/>
    <n v="239"/>
    <n v="239"/>
    <n v="239"/>
    <n v="239"/>
    <n v="0"/>
    <n v="239"/>
    <n v="239"/>
    <n v="239"/>
    <n v="239"/>
    <n v="239"/>
    <n v="239"/>
    <n v="239"/>
    <n v="239"/>
    <n v="240"/>
    <n v="240"/>
    <n v="240"/>
    <n v="240"/>
    <n v="240"/>
    <n v="240"/>
    <n v="239"/>
    <n v="239"/>
    <n v="239"/>
    <n v="240"/>
    <n v="240"/>
    <n v="242"/>
    <n v="243"/>
    <n v="243"/>
    <n v="243"/>
    <n v="242"/>
    <n v="0"/>
    <n v="240"/>
    <n v="239"/>
    <n v="239"/>
    <n v="239"/>
    <n v="239"/>
    <n v="239"/>
    <n v="239"/>
    <n v="240"/>
    <n v="0"/>
    <n v="240"/>
    <n v="240"/>
    <n v="240"/>
    <n v="240"/>
    <n v="239"/>
    <n v="239"/>
    <n v="239"/>
    <n v="0"/>
    <n v="239"/>
    <n v="239"/>
    <n v="239"/>
    <n v="239"/>
    <n v="0"/>
    <n v="239"/>
    <n v="239"/>
    <n v="239"/>
    <n v="0"/>
    <n v="239"/>
    <n v="239"/>
    <n v="239"/>
    <n v="239"/>
    <n v="0"/>
    <n v="239"/>
    <n v="239"/>
    <n v="239"/>
    <n v="239"/>
    <n v="239"/>
    <n v="239"/>
    <n v="239"/>
    <n v="239"/>
    <n v="239"/>
    <n v="239"/>
    <n v="239"/>
    <n v="239"/>
    <n v="239"/>
    <n v="239"/>
    <n v="239"/>
    <n v="239"/>
    <n v="239"/>
    <n v="239"/>
    <n v="239"/>
    <n v="239"/>
    <n v="239"/>
    <n v="239"/>
    <n v="239"/>
    <n v="239"/>
    <n v="239"/>
    <n v="239"/>
    <n v="239"/>
    <n v="239"/>
    <n v="239"/>
    <n v="239"/>
    <n v="239"/>
    <n v="239"/>
    <n v="239"/>
    <n v="239"/>
    <n v="239"/>
    <n v="239"/>
    <n v="239"/>
    <n v="239"/>
    <n v="239"/>
    <m/>
    <m/>
    <m/>
    <m/>
    <m/>
    <m/>
    <m/>
    <m/>
    <m/>
    <m/>
    <m/>
    <m/>
    <m/>
    <m/>
    <m/>
    <m/>
  </r>
  <r>
    <x v="0"/>
    <x v="0"/>
    <x v="0"/>
    <x v="0"/>
    <x v="0"/>
    <x v="0"/>
    <x v="0"/>
    <x v="0"/>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0"/>
    <x v="0"/>
    <x v="0"/>
    <x v="0"/>
    <x v="0"/>
    <x v="0"/>
    <x v="0"/>
    <x v="0"/>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3"/>
    <x v="8"/>
    <m/>
    <m/>
    <m/>
    <m/>
    <m/>
    <m/>
    <m/>
    <m/>
    <m/>
    <m/>
    <m/>
    <m/>
    <m/>
    <m/>
    <m/>
    <m/>
    <m/>
    <m/>
    <m/>
    <m/>
    <m/>
    <m/>
    <m/>
    <m/>
    <m/>
    <m/>
    <m/>
    <m/>
    <m/>
    <m/>
    <m/>
    <m/>
    <m/>
    <m/>
    <m/>
    <m/>
    <m/>
    <m/>
    <m/>
    <m/>
    <m/>
    <m/>
    <m/>
    <m/>
    <m/>
    <m/>
    <m/>
    <m/>
    <m/>
    <m/>
    <m/>
    <m/>
    <m/>
    <m/>
    <m/>
    <m/>
    <m/>
    <m/>
    <m/>
    <m/>
    <m/>
    <m/>
    <m/>
    <m/>
    <m/>
    <m/>
    <m/>
    <m/>
    <m/>
    <m/>
    <m/>
    <m/>
    <m/>
    <m/>
    <m/>
    <m/>
    <m/>
    <m/>
    <m/>
    <m/>
    <m/>
    <m/>
    <m/>
    <m/>
    <m/>
    <m/>
    <m/>
    <m/>
    <m/>
    <m/>
    <m/>
    <m/>
    <m/>
    <m/>
    <n v="0"/>
    <n v="0"/>
    <n v="0"/>
    <n v="0"/>
    <n v="0"/>
    <n v="0"/>
    <n v="0"/>
    <n v="0"/>
    <n v="0"/>
    <n v="0"/>
    <n v="0"/>
    <n v="0"/>
    <n v="0"/>
    <n v="0"/>
    <n v="0"/>
    <n v="0"/>
    <n v="0"/>
    <n v="0"/>
    <n v="0"/>
    <n v="0"/>
    <n v="0"/>
    <n v="0"/>
    <n v="0"/>
    <n v="0"/>
    <n v="0"/>
    <n v="0"/>
    <m/>
    <m/>
    <m/>
    <m/>
    <m/>
    <m/>
    <m/>
    <m/>
    <m/>
    <m/>
    <m/>
    <m/>
    <m/>
    <m/>
    <m/>
    <m/>
  </r>
  <r>
    <x v="0"/>
    <x v="0"/>
    <x v="0"/>
    <x v="0"/>
    <x v="0"/>
    <x v="0"/>
    <x v="0"/>
    <x v="0"/>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3"/>
    <x v="10"/>
    <m/>
    <m/>
    <m/>
    <m/>
    <m/>
    <m/>
    <m/>
    <m/>
    <m/>
    <m/>
    <m/>
    <m/>
    <m/>
    <m/>
    <m/>
    <m/>
    <m/>
    <m/>
    <m/>
    <m/>
    <m/>
    <m/>
    <m/>
    <m/>
    <m/>
    <m/>
    <m/>
    <m/>
    <m/>
    <m/>
    <m/>
    <m/>
    <m/>
    <m/>
    <m/>
    <m/>
    <m/>
    <m/>
    <m/>
    <m/>
    <m/>
    <m/>
    <m/>
    <m/>
    <m/>
    <m/>
    <m/>
    <m/>
    <m/>
    <n v="0"/>
    <m/>
    <m/>
    <m/>
    <m/>
    <m/>
    <m/>
    <m/>
    <m/>
    <n v="0"/>
    <m/>
    <m/>
    <m/>
    <m/>
    <m/>
    <m/>
    <m/>
    <n v="0"/>
    <m/>
    <m/>
    <m/>
    <m/>
    <n v="0"/>
    <m/>
    <m/>
    <m/>
    <n v="0"/>
    <m/>
    <m/>
    <m/>
    <m/>
    <n v="0"/>
    <m/>
    <m/>
    <m/>
    <m/>
    <m/>
    <m/>
    <m/>
    <m/>
    <m/>
    <m/>
    <m/>
    <m/>
    <m/>
    <m/>
    <m/>
    <m/>
    <m/>
    <m/>
    <m/>
    <m/>
    <m/>
    <m/>
    <m/>
    <m/>
    <m/>
    <m/>
    <m/>
    <m/>
    <m/>
    <m/>
    <m/>
    <m/>
    <m/>
    <m/>
    <m/>
    <m/>
    <m/>
    <m/>
    <m/>
    <m/>
    <m/>
    <m/>
    <m/>
    <m/>
    <m/>
    <m/>
    <m/>
    <m/>
    <m/>
    <m/>
    <m/>
    <m/>
    <m/>
    <m/>
    <m/>
  </r>
  <r>
    <x v="0"/>
    <x v="0"/>
    <x v="0"/>
    <x v="0"/>
    <x v="0"/>
    <x v="0"/>
    <x v="0"/>
    <x v="0"/>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3"/>
    <x v="0"/>
    <x v="4"/>
    <x v="1"/>
    <n v="6"/>
    <n v="36"/>
    <n v="35"/>
    <m/>
    <n v="12"/>
    <n v="30"/>
    <n v="9"/>
    <n v="25"/>
    <n v="20"/>
    <n v="51"/>
    <n v="40"/>
    <n v="30"/>
    <n v="30"/>
    <n v="1"/>
    <n v="10"/>
    <n v="15"/>
    <n v="15"/>
    <n v="13"/>
    <n v="14"/>
    <n v="17"/>
    <n v="13"/>
    <n v="77"/>
    <n v="42"/>
    <n v="54"/>
    <n v="121"/>
    <n v="41"/>
    <n v="43"/>
    <n v="44"/>
    <n v="258"/>
    <n v="6"/>
    <m/>
    <m/>
    <m/>
    <n v="10"/>
    <n v="15"/>
    <n v="1"/>
    <n v="10"/>
    <m/>
    <n v="25"/>
    <m/>
    <m/>
    <n v="10"/>
    <m/>
    <m/>
    <m/>
    <m/>
    <n v="10"/>
    <m/>
    <m/>
    <n v="2"/>
    <m/>
    <m/>
    <m/>
    <n v="15"/>
    <n v="15"/>
    <m/>
    <n v="9"/>
    <m/>
    <m/>
    <m/>
    <n v="10"/>
    <m/>
    <m/>
    <n v="15"/>
    <n v="20"/>
    <m/>
    <m/>
    <m/>
    <m/>
    <m/>
    <m/>
    <n v="50"/>
    <n v="1"/>
    <m/>
    <m/>
    <m/>
    <n v="40"/>
    <m/>
    <n v="20"/>
    <m/>
    <n v="10"/>
    <m/>
    <m/>
    <n v="30"/>
    <m/>
    <n v="1"/>
    <m/>
    <m/>
    <m/>
    <m/>
    <m/>
    <m/>
    <m/>
    <n v="10"/>
    <n v="10"/>
    <m/>
    <n v="2"/>
    <n v="3"/>
    <n v="3"/>
    <n v="3"/>
    <n v="3"/>
    <n v="3"/>
    <n v="3"/>
    <n v="3"/>
    <n v="3"/>
    <n v="3"/>
    <n v="4"/>
    <n v="4"/>
    <n v="3"/>
    <n v="4"/>
    <n v="3"/>
    <n v="3"/>
    <n v="3"/>
    <n v="3"/>
    <n v="4"/>
    <n v="4"/>
    <n v="4"/>
    <n v="3"/>
    <n v="3"/>
    <n v="3"/>
    <m/>
    <m/>
    <m/>
    <m/>
    <m/>
    <m/>
    <m/>
    <m/>
    <m/>
    <m/>
    <m/>
    <m/>
    <m/>
    <m/>
    <m/>
    <m/>
  </r>
  <r>
    <x v="0"/>
    <x v="0"/>
    <x v="0"/>
    <x v="0"/>
    <x v="0"/>
    <x v="0"/>
    <x v="0"/>
    <x v="0"/>
    <x v="3"/>
    <x v="0"/>
    <x v="4"/>
    <x v="2"/>
    <n v="22"/>
    <n v="20"/>
    <n v="25"/>
    <n v="9"/>
    <n v="12"/>
    <n v="29"/>
    <n v="16"/>
    <n v="22"/>
    <n v="6"/>
    <n v="28"/>
    <n v="66"/>
    <n v="30"/>
    <n v="22"/>
    <n v="25"/>
    <n v="19"/>
    <n v="12"/>
    <n v="15"/>
    <n v="13"/>
    <n v="14"/>
    <n v="17"/>
    <n v="13"/>
    <n v="67"/>
    <n v="50"/>
    <n v="44"/>
    <n v="124"/>
    <n v="66"/>
    <n v="40"/>
    <n v="44"/>
    <n v="284"/>
    <n v="7"/>
    <m/>
    <n v="3"/>
    <n v="12"/>
    <n v="2"/>
    <n v="3"/>
    <n v="9"/>
    <n v="4"/>
    <n v="2"/>
    <n v="13"/>
    <n v="4"/>
    <n v="3"/>
    <n v="5"/>
    <n v="2"/>
    <n v="2"/>
    <n v="1"/>
    <n v="4"/>
    <n v="3"/>
    <m/>
    <n v="3"/>
    <n v="4"/>
    <n v="2"/>
    <n v="3"/>
    <n v="17"/>
    <n v="4"/>
    <n v="5"/>
    <n v="5"/>
    <n v="7"/>
    <n v="2"/>
    <n v="2"/>
    <n v="3"/>
    <n v="1"/>
    <n v="1"/>
    <n v="10"/>
    <n v="7"/>
    <n v="2"/>
    <n v="3"/>
    <n v="1"/>
    <m/>
    <m/>
    <n v="12"/>
    <n v="4"/>
    <n v="11"/>
    <n v="1"/>
    <n v="2"/>
    <n v="15"/>
    <n v="24"/>
    <n v="25"/>
    <n v="7"/>
    <n v="3"/>
    <n v="14"/>
    <n v="6"/>
    <n v="13"/>
    <n v="3"/>
    <n v="2"/>
    <n v="4"/>
    <n v="11"/>
    <n v="7"/>
    <n v="3"/>
    <n v="2"/>
    <n v="2"/>
    <n v="2"/>
    <n v="7"/>
    <n v="8"/>
    <n v="2"/>
    <n v="2"/>
    <n v="3"/>
    <n v="4"/>
    <n v="3"/>
    <n v="3"/>
    <n v="3"/>
    <n v="3"/>
    <n v="3"/>
    <n v="3"/>
    <n v="3"/>
    <n v="3"/>
    <n v="3"/>
    <n v="4"/>
    <n v="4"/>
    <n v="3"/>
    <n v="4"/>
    <n v="3"/>
    <n v="3"/>
    <n v="3"/>
    <n v="3"/>
    <n v="4"/>
    <n v="4"/>
    <n v="4"/>
    <n v="3"/>
    <n v="3"/>
    <n v="3"/>
    <m/>
    <m/>
    <m/>
    <m/>
    <m/>
    <m/>
    <m/>
    <m/>
    <m/>
    <m/>
    <m/>
    <m/>
    <m/>
    <m/>
    <m/>
    <m/>
  </r>
  <r>
    <x v="0"/>
    <x v="0"/>
    <x v="0"/>
    <x v="0"/>
    <x v="0"/>
    <x v="0"/>
    <x v="0"/>
    <x v="0"/>
    <x v="3"/>
    <x v="0"/>
    <x v="4"/>
    <x v="3"/>
    <n v="256"/>
    <n v="266"/>
    <n v="275"/>
    <n v="266"/>
    <n v="266"/>
    <n v="256"/>
    <n v="264"/>
    <n v="270"/>
    <n v="302"/>
    <n v="301"/>
    <n v="276"/>
    <n v="264"/>
    <n v="282"/>
    <n v="262"/>
    <n v="253"/>
    <n v="257"/>
    <n v="257"/>
    <n v="257"/>
    <n v="257"/>
    <n v="257"/>
    <n v="257"/>
    <n v="275"/>
    <n v="256"/>
    <n v="302"/>
    <n v="264"/>
    <n v="253"/>
    <n v="257"/>
    <n v="257"/>
    <n v="253"/>
    <n v="270"/>
    <n v="271"/>
    <n v="268"/>
    <n v="256"/>
    <n v="265"/>
    <n v="261"/>
    <n v="262"/>
    <n v="268"/>
    <n v="266"/>
    <n v="253"/>
    <n v="273"/>
    <n v="270"/>
    <n v="275"/>
    <n v="273"/>
    <n v="271"/>
    <n v="270"/>
    <n v="266"/>
    <n v="273"/>
    <n v="273"/>
    <n v="270"/>
    <n v="268"/>
    <n v="266"/>
    <n v="263"/>
    <n v="246"/>
    <n v="244"/>
    <n v="256"/>
    <n v="265"/>
    <n v="267"/>
    <n v="266"/>
    <n v="264"/>
    <n v="261"/>
    <n v="270"/>
    <n v="539"/>
    <n v="527"/>
    <n v="270"/>
    <n v="286"/>
    <n v="303"/>
    <n v="302"/>
    <n v="302"/>
    <n v="302"/>
    <n v="265"/>
    <n v="261"/>
    <n v="251"/>
    <n v="301"/>
    <n v="299"/>
    <n v="284"/>
    <n v="260"/>
    <n v="276"/>
    <n v="269"/>
    <n v="265"/>
    <n v="271"/>
    <n v="264"/>
    <n v="261"/>
    <n v="258"/>
    <n v="286"/>
    <n v="282"/>
    <n v="276"/>
    <n v="269"/>
    <n v="266"/>
    <n v="264"/>
    <n v="262"/>
    <n v="260"/>
    <n v="253"/>
    <n v="245"/>
    <n v="253"/>
    <n v="261"/>
    <n v="258"/>
    <n v="256"/>
    <n v="257"/>
    <n v="257"/>
    <n v="257"/>
    <n v="257"/>
    <n v="257"/>
    <n v="257"/>
    <n v="257"/>
    <n v="257"/>
    <n v="257"/>
    <n v="257"/>
    <n v="257"/>
    <n v="257"/>
    <n v="257"/>
    <n v="257"/>
    <n v="257"/>
    <n v="257"/>
    <n v="257"/>
    <n v="257"/>
    <n v="257"/>
    <n v="257"/>
    <n v="257"/>
    <n v="257"/>
    <n v="257"/>
    <m/>
    <m/>
    <m/>
    <m/>
    <m/>
    <m/>
    <m/>
    <m/>
    <m/>
    <m/>
    <m/>
    <m/>
    <m/>
    <m/>
    <m/>
    <m/>
  </r>
  <r>
    <x v="0"/>
    <x v="0"/>
    <x v="0"/>
    <x v="0"/>
    <x v="0"/>
    <x v="0"/>
    <x v="0"/>
    <x v="0"/>
    <x v="3"/>
    <x v="0"/>
    <x v="4"/>
    <x v="4"/>
    <n v="64"/>
    <n v="49.3"/>
    <n v="114.6"/>
    <n v="110.8"/>
    <n v="39.1"/>
    <n v="67.400000000000006"/>
    <n v="60"/>
    <n v="225"/>
    <n v="53.9"/>
    <n v="20.6"/>
    <n v="32.1"/>
    <n v="40"/>
    <n v="56.4"/>
    <n v="62.4"/>
    <n v="84.3"/>
    <n v="85.7"/>
    <n v="75.599999999999994"/>
    <n v="75.599999999999994"/>
    <n v="75.599999999999994"/>
    <n v="98.8"/>
    <m/>
    <n v="114.6"/>
    <n v="67.400000000000006"/>
    <n v="53.9"/>
    <n v="40"/>
    <n v="84.3"/>
    <n v="75.599999999999994"/>
    <m/>
    <n v="84.3"/>
    <n v="67.5"/>
    <n v="46.7"/>
    <n v="44.7"/>
    <n v="64"/>
    <n v="42.7"/>
    <n v="40.799999999999997"/>
    <n v="50.4"/>
    <n v="49.6"/>
    <n v="49.3"/>
    <n v="79.099999999999994"/>
    <n v="105"/>
    <n v="96.4"/>
    <n v="114.6"/>
    <n v="136.5"/>
    <n v="123.2"/>
    <n v="96.4"/>
    <n v="110.8"/>
    <n v="113.8"/>
    <n v="47.1"/>
    <n v="45"/>
    <n v="43.2"/>
    <n v="39.1"/>
    <n v="34.6"/>
    <n v="53.5"/>
    <n v="58.1"/>
    <n v="67.400000000000006"/>
    <n v="88.3"/>
    <n v="148.30000000000001"/>
    <n v="78.2"/>
    <n v="60"/>
    <n v="62.1"/>
    <n v="58.7"/>
    <n v="117.2"/>
    <n v="202.7"/>
    <n v="225"/>
    <n v="89.4"/>
    <n v="89.1"/>
    <n v="55.9"/>
    <n v="53.9"/>
    <n v="50.3"/>
    <n v="40.200000000000003"/>
    <n v="24.6"/>
    <n v="18.7"/>
    <n v="20.6"/>
    <n v="20.2"/>
    <n v="19.5"/>
    <n v="23.6"/>
    <n v="32.1"/>
    <n v="34.5"/>
    <n v="34.9"/>
    <n v="48.4"/>
    <n v="40"/>
    <n v="48.3"/>
    <n v="47.8"/>
    <n v="53"/>
    <n v="56.4"/>
    <n v="86.3"/>
    <n v="84.1"/>
    <n v="63.3"/>
    <n v="62.9"/>
    <n v="62.4"/>
    <n v="59.1"/>
    <n v="66.599999999999994"/>
    <n v="87.5"/>
    <n v="84.3"/>
    <n v="81.599999999999994"/>
    <n v="80.599999999999994"/>
    <n v="85.3"/>
    <n v="85.7"/>
    <n v="85.7"/>
    <n v="85.7"/>
    <n v="85.7"/>
    <n v="80.3"/>
    <n v="75.599999999999994"/>
    <n v="75.599999999999994"/>
    <n v="71.400000000000006"/>
    <n v="71.400000000000006"/>
    <n v="75.599999999999994"/>
    <n v="80.3"/>
    <n v="80.3"/>
    <n v="80.3"/>
    <n v="75.599999999999994"/>
    <n v="71.400000000000006"/>
    <n v="71.400000000000006"/>
    <n v="71.400000000000006"/>
    <n v="75.599999999999994"/>
    <n v="98.8"/>
    <n v="142.80000000000001"/>
    <n v="214.2"/>
    <n v="428.3"/>
    <m/>
    <m/>
    <m/>
    <m/>
    <m/>
    <m/>
    <m/>
    <m/>
    <m/>
    <m/>
    <m/>
    <m/>
    <m/>
    <m/>
    <m/>
    <m/>
    <m/>
  </r>
  <r>
    <x v="0"/>
    <x v="0"/>
    <x v="0"/>
    <x v="0"/>
    <x v="0"/>
    <x v="0"/>
    <x v="0"/>
    <x v="0"/>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5"/>
    <x v="1"/>
    <m/>
    <m/>
    <n v="1"/>
    <m/>
    <m/>
    <m/>
    <n v="1"/>
    <m/>
    <m/>
    <n v="6"/>
    <n v="1"/>
    <m/>
    <n v="6"/>
    <n v="1"/>
    <m/>
    <m/>
    <n v="2"/>
    <m/>
    <n v="4"/>
    <m/>
    <m/>
    <n v="1"/>
    <m/>
    <n v="1"/>
    <n v="7"/>
    <n v="7"/>
    <n v="2"/>
    <n v="4"/>
    <n v="15"/>
    <m/>
    <m/>
    <m/>
    <m/>
    <m/>
    <m/>
    <m/>
    <m/>
    <m/>
    <m/>
    <m/>
    <m/>
    <n v="1"/>
    <m/>
    <m/>
    <m/>
    <m/>
    <m/>
    <m/>
    <m/>
    <m/>
    <m/>
    <m/>
    <m/>
    <m/>
    <m/>
    <m/>
    <n v="1"/>
    <m/>
    <m/>
    <m/>
    <m/>
    <m/>
    <m/>
    <m/>
    <m/>
    <m/>
    <m/>
    <m/>
    <n v="1"/>
    <n v="4"/>
    <m/>
    <n v="1"/>
    <m/>
    <m/>
    <m/>
    <n v="1"/>
    <m/>
    <m/>
    <m/>
    <m/>
    <m/>
    <n v="6"/>
    <m/>
    <m/>
    <m/>
    <m/>
    <m/>
    <n v="1"/>
    <m/>
    <m/>
    <m/>
    <m/>
    <m/>
    <m/>
    <m/>
    <m/>
    <m/>
    <m/>
    <m/>
    <m/>
    <m/>
    <n v="2"/>
    <m/>
    <m/>
    <m/>
    <m/>
    <m/>
    <m/>
    <n v="4"/>
    <m/>
    <m/>
    <m/>
    <m/>
    <m/>
    <m/>
    <m/>
    <m/>
    <m/>
    <m/>
    <m/>
    <m/>
    <m/>
    <m/>
    <m/>
    <m/>
    <m/>
    <m/>
    <m/>
    <m/>
    <m/>
    <m/>
    <m/>
    <m/>
    <m/>
    <m/>
    <m/>
  </r>
  <r>
    <x v="0"/>
    <x v="0"/>
    <x v="0"/>
    <x v="0"/>
    <x v="0"/>
    <x v="0"/>
    <x v="0"/>
    <x v="0"/>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3"/>
    <x v="0"/>
    <x v="5"/>
    <x v="3"/>
    <n v="237"/>
    <n v="237"/>
    <n v="238"/>
    <n v="238"/>
    <n v="237"/>
    <n v="237"/>
    <n v="238"/>
    <n v="237"/>
    <n v="237"/>
    <n v="243"/>
    <n v="239"/>
    <n v="238"/>
    <n v="243"/>
    <n v="238"/>
    <n v="237"/>
    <n v="237"/>
    <n v="239"/>
    <n v="239"/>
    <n v="242"/>
    <n v="240"/>
    <n v="240"/>
    <n v="238"/>
    <n v="237"/>
    <n v="237"/>
    <n v="238"/>
    <n v="237"/>
    <n v="239"/>
    <n v="240"/>
    <n v="237"/>
    <n v="237"/>
    <n v="237"/>
    <n v="237"/>
    <n v="237"/>
    <n v="237"/>
    <n v="237"/>
    <n v="237"/>
    <n v="237"/>
    <n v="237"/>
    <n v="237"/>
    <n v="237"/>
    <n v="237"/>
    <n v="238"/>
    <n v="238"/>
    <n v="238"/>
    <n v="238"/>
    <n v="238"/>
    <n v="238"/>
    <n v="237"/>
    <n v="237"/>
    <n v="237"/>
    <n v="237"/>
    <n v="237"/>
    <n v="237"/>
    <n v="237"/>
    <n v="237"/>
    <n v="237"/>
    <n v="238"/>
    <n v="238"/>
    <n v="238"/>
    <n v="238"/>
    <n v="238"/>
    <n v="238"/>
    <n v="237"/>
    <n v="237"/>
    <n v="237"/>
    <n v="237"/>
    <n v="237"/>
    <n v="237"/>
    <n v="238"/>
    <n v="242"/>
    <n v="242"/>
    <n v="243"/>
    <n v="243"/>
    <n v="243"/>
    <n v="242"/>
    <n v="239"/>
    <n v="239"/>
    <n v="238"/>
    <n v="238"/>
    <n v="238"/>
    <n v="238"/>
    <n v="243"/>
    <n v="243"/>
    <n v="243"/>
    <n v="243"/>
    <n v="243"/>
    <n v="243"/>
    <n v="238"/>
    <n v="238"/>
    <n v="238"/>
    <n v="238"/>
    <n v="238"/>
    <n v="238"/>
    <n v="237"/>
    <n v="237"/>
    <n v="237"/>
    <n v="237"/>
    <n v="237"/>
    <n v="237"/>
    <n v="237"/>
    <n v="237"/>
    <n v="239"/>
    <n v="239"/>
    <n v="239"/>
    <n v="239"/>
    <n v="239"/>
    <n v="239"/>
    <n v="238"/>
    <n v="242"/>
    <n v="242"/>
    <n v="242"/>
    <n v="242"/>
    <n v="242"/>
    <n v="242"/>
    <n v="240"/>
    <n v="240"/>
    <n v="240"/>
    <n v="240"/>
    <n v="240"/>
    <n v="240"/>
    <m/>
    <m/>
    <m/>
    <m/>
    <m/>
    <m/>
    <m/>
    <m/>
    <m/>
    <m/>
    <m/>
    <m/>
    <m/>
    <m/>
    <m/>
    <m/>
  </r>
  <r>
    <x v="0"/>
    <x v="0"/>
    <x v="0"/>
    <x v="0"/>
    <x v="0"/>
    <x v="0"/>
    <x v="0"/>
    <x v="0"/>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0"/>
    <x v="3"/>
    <m/>
    <m/>
    <m/>
    <n v="12"/>
    <n v="12"/>
    <n v="12"/>
    <n v="12"/>
    <n v="12"/>
    <n v="12"/>
    <n v="12"/>
    <n v="12"/>
    <n v="12"/>
    <n v="12"/>
    <n v="12"/>
    <n v="12"/>
    <n v="12"/>
    <n v="12"/>
    <m/>
    <m/>
    <m/>
    <m/>
    <m/>
    <n v="12"/>
    <n v="12"/>
    <n v="12"/>
    <n v="12"/>
    <n v="12"/>
    <m/>
    <n v="12"/>
    <m/>
    <m/>
    <m/>
    <m/>
    <m/>
    <m/>
    <m/>
    <m/>
    <m/>
    <m/>
    <m/>
    <m/>
    <m/>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n v="12"/>
    <m/>
    <m/>
    <m/>
    <m/>
    <m/>
    <m/>
    <m/>
    <m/>
    <m/>
    <m/>
    <m/>
    <m/>
    <m/>
    <m/>
    <m/>
    <m/>
    <m/>
    <m/>
    <m/>
    <m/>
    <m/>
    <m/>
    <m/>
    <m/>
    <m/>
    <m/>
    <m/>
    <m/>
    <m/>
    <m/>
    <m/>
    <m/>
    <m/>
  </r>
  <r>
    <x v="1"/>
    <x v="1"/>
    <x v="0"/>
    <x v="0"/>
    <x v="0"/>
    <x v="1"/>
    <x v="0"/>
    <x v="1"/>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1"/>
    <x v="3"/>
    <n v="12"/>
    <m/>
    <m/>
    <m/>
    <n v="12"/>
    <m/>
    <m/>
    <m/>
    <m/>
    <m/>
    <m/>
    <m/>
    <n v="12"/>
    <m/>
    <m/>
    <m/>
    <m/>
    <m/>
    <m/>
    <m/>
    <m/>
    <n v="12"/>
    <n v="12"/>
    <m/>
    <m/>
    <n v="12"/>
    <m/>
    <m/>
    <n v="12"/>
    <n v="12"/>
    <n v="12"/>
    <m/>
    <m/>
    <m/>
    <m/>
    <m/>
    <m/>
    <m/>
    <m/>
    <m/>
    <m/>
    <m/>
    <m/>
    <m/>
    <m/>
    <m/>
    <n v="12"/>
    <m/>
    <m/>
    <m/>
    <m/>
    <m/>
    <m/>
    <m/>
    <m/>
    <m/>
    <m/>
    <m/>
    <m/>
    <m/>
    <m/>
    <m/>
    <m/>
    <m/>
    <m/>
    <m/>
    <m/>
    <m/>
    <m/>
    <m/>
    <m/>
    <m/>
    <m/>
    <m/>
    <m/>
    <m/>
    <m/>
    <m/>
    <m/>
    <m/>
    <m/>
    <m/>
    <n v="12"/>
    <m/>
    <m/>
    <m/>
    <m/>
    <m/>
    <m/>
    <m/>
    <m/>
    <m/>
    <m/>
    <m/>
    <m/>
    <m/>
    <m/>
    <m/>
    <m/>
    <m/>
    <m/>
    <m/>
    <m/>
    <m/>
    <m/>
    <m/>
    <m/>
    <m/>
    <m/>
    <m/>
    <m/>
    <m/>
    <m/>
    <m/>
    <m/>
    <m/>
    <m/>
    <m/>
    <m/>
    <m/>
    <m/>
    <m/>
    <m/>
    <m/>
    <m/>
    <m/>
    <m/>
    <m/>
    <m/>
    <m/>
    <m/>
    <m/>
    <m/>
    <m/>
    <m/>
    <m/>
  </r>
  <r>
    <x v="1"/>
    <x v="1"/>
    <x v="0"/>
    <x v="0"/>
    <x v="0"/>
    <x v="1"/>
    <x v="0"/>
    <x v="1"/>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2"/>
    <x v="3"/>
    <m/>
    <m/>
    <m/>
    <n v="5"/>
    <n v="12"/>
    <m/>
    <m/>
    <m/>
    <m/>
    <m/>
    <m/>
    <m/>
    <m/>
    <m/>
    <m/>
    <m/>
    <m/>
    <m/>
    <m/>
    <m/>
    <m/>
    <m/>
    <n v="12"/>
    <m/>
    <m/>
    <m/>
    <m/>
    <m/>
    <m/>
    <m/>
    <m/>
    <m/>
    <m/>
    <m/>
    <m/>
    <m/>
    <m/>
    <m/>
    <m/>
    <m/>
    <m/>
    <m/>
    <n v="5"/>
    <n v="5"/>
    <n v="5"/>
    <n v="5"/>
    <n v="12"/>
    <m/>
    <m/>
    <m/>
    <m/>
    <m/>
    <m/>
    <m/>
    <m/>
    <m/>
    <m/>
    <m/>
    <m/>
    <m/>
    <m/>
    <m/>
    <m/>
    <m/>
    <m/>
    <m/>
    <m/>
    <m/>
    <m/>
    <m/>
    <m/>
    <m/>
    <m/>
    <m/>
    <m/>
    <m/>
    <m/>
    <m/>
    <m/>
    <m/>
    <m/>
    <m/>
    <m/>
    <m/>
    <m/>
    <m/>
    <m/>
    <m/>
    <m/>
    <m/>
    <m/>
    <m/>
    <m/>
    <m/>
    <m/>
    <m/>
    <m/>
    <m/>
    <m/>
    <m/>
    <m/>
    <m/>
    <m/>
    <m/>
    <m/>
    <m/>
    <m/>
    <m/>
    <m/>
    <m/>
    <m/>
    <m/>
    <m/>
    <m/>
    <m/>
    <m/>
    <m/>
    <m/>
    <m/>
    <m/>
    <m/>
    <m/>
    <m/>
    <m/>
    <m/>
    <m/>
    <m/>
    <m/>
    <m/>
    <m/>
    <m/>
    <m/>
    <m/>
    <m/>
    <m/>
    <m/>
  </r>
  <r>
    <x v="1"/>
    <x v="1"/>
    <x v="0"/>
    <x v="0"/>
    <x v="0"/>
    <x v="1"/>
    <x v="0"/>
    <x v="1"/>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3"/>
    <x v="0"/>
    <x v="3"/>
    <x v="3"/>
    <n v="0"/>
    <n v="0"/>
    <n v="0"/>
    <n v="0"/>
    <n v="0"/>
    <n v="0"/>
    <n v="0"/>
    <n v="0"/>
    <n v="0"/>
    <n v="0"/>
    <n v="0"/>
    <n v="0"/>
    <n v="0"/>
    <n v="0"/>
    <n v="0"/>
    <n v="0"/>
    <n v="0"/>
    <n v="0"/>
    <n v="0"/>
    <n v="0"/>
    <n v="0"/>
    <n v="0"/>
    <n v="0"/>
    <n v="0"/>
    <n v="0"/>
    <n v="0"/>
    <n v="0"/>
    <n v="0"/>
    <n v="0"/>
    <n v="12"/>
    <n v="12"/>
    <n v="0"/>
    <n v="0"/>
    <n v="0"/>
    <n v="0"/>
    <n v="0"/>
    <n v="0"/>
    <n v="0"/>
    <n v="0"/>
    <n v="0"/>
    <n v="0"/>
    <n v="0"/>
    <n v="0"/>
    <n v="0"/>
    <n v="0"/>
    <n v="0"/>
    <n v="1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4"/>
    <x v="3"/>
    <n v="5"/>
    <n v="5"/>
    <n v="5"/>
    <n v="5"/>
    <n v="5"/>
    <n v="5"/>
    <n v="5"/>
    <n v="5"/>
    <n v="5"/>
    <n v="17"/>
    <n v="17"/>
    <n v="17"/>
    <n v="5"/>
    <n v="5"/>
    <n v="5"/>
    <n v="5"/>
    <n v="5"/>
    <n v="5"/>
    <n v="5"/>
    <n v="5"/>
    <n v="5"/>
    <n v="5"/>
    <n v="5"/>
    <n v="5"/>
    <n v="17"/>
    <n v="5"/>
    <n v="5"/>
    <n v="5"/>
    <n v="5"/>
    <n v="5"/>
    <n v="5"/>
    <n v="5"/>
    <n v="5"/>
    <n v="5"/>
    <n v="5"/>
    <n v="5"/>
    <n v="5"/>
    <n v="5"/>
    <n v="5"/>
    <n v="5"/>
    <n v="5"/>
    <n v="5"/>
    <n v="5"/>
    <n v="5"/>
    <n v="5"/>
    <n v="5"/>
    <n v="5"/>
    <n v="5"/>
    <n v="5"/>
    <n v="5"/>
    <n v="5"/>
    <n v="5"/>
    <n v="5"/>
    <n v="5"/>
    <n v="5"/>
    <n v="5"/>
    <n v="5"/>
    <n v="5"/>
    <n v="5"/>
    <n v="5"/>
    <n v="5"/>
    <n v="5"/>
    <n v="5"/>
    <n v="5"/>
    <n v="5"/>
    <n v="5"/>
    <n v="5"/>
    <n v="5"/>
    <n v="5"/>
    <n v="5"/>
    <n v="17"/>
    <n v="17"/>
    <n v="17"/>
    <n v="17"/>
    <n v="17"/>
    <n v="17"/>
    <n v="17"/>
    <n v="17"/>
    <n v="17"/>
    <n v="17"/>
    <n v="17"/>
    <n v="17"/>
    <n v="17"/>
    <n v="5"/>
    <n v="5"/>
    <n v="5"/>
    <n v="5"/>
    <n v="5"/>
    <n v="5"/>
    <n v="5"/>
    <n v="5"/>
    <n v="5"/>
    <n v="5"/>
    <n v="5"/>
    <n v="5"/>
    <n v="5"/>
    <n v="17"/>
    <n v="5"/>
    <n v="5"/>
    <n v="5"/>
    <n v="5"/>
    <n v="5"/>
    <n v="5"/>
    <n v="5"/>
    <n v="5"/>
    <n v="5"/>
    <n v="5"/>
    <n v="5"/>
    <n v="5"/>
    <n v="5"/>
    <n v="5"/>
    <n v="5"/>
    <n v="5"/>
    <n v="5"/>
    <n v="5"/>
    <n v="5"/>
    <n v="5"/>
    <n v="5"/>
    <n v="5"/>
    <n v="5"/>
    <m/>
    <m/>
    <m/>
    <m/>
    <m/>
    <m/>
    <m/>
    <m/>
    <m/>
    <m/>
    <m/>
    <m/>
    <m/>
    <m/>
    <m/>
    <m/>
  </r>
  <r>
    <x v="1"/>
    <x v="1"/>
    <x v="0"/>
    <x v="0"/>
    <x v="0"/>
    <x v="1"/>
    <x v="0"/>
    <x v="1"/>
    <x v="3"/>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5"/>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0"/>
    <x v="3"/>
    <m/>
    <m/>
    <m/>
    <n v="1"/>
    <n v="1"/>
    <n v="1"/>
    <n v="1"/>
    <n v="1"/>
    <n v="1"/>
    <n v="1"/>
    <n v="1"/>
    <n v="1"/>
    <n v="1"/>
    <n v="1"/>
    <n v="1"/>
    <n v="1"/>
    <n v="1"/>
    <m/>
    <m/>
    <m/>
    <m/>
    <m/>
    <n v="1"/>
    <n v="1"/>
    <n v="1"/>
    <n v="1"/>
    <n v="1"/>
    <m/>
    <n v="1"/>
    <m/>
    <m/>
    <m/>
    <m/>
    <m/>
    <m/>
    <m/>
    <m/>
    <m/>
    <m/>
    <m/>
    <m/>
    <m/>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m/>
    <m/>
    <m/>
    <m/>
    <m/>
    <m/>
    <m/>
    <m/>
    <m/>
    <m/>
    <m/>
    <m/>
    <m/>
    <m/>
    <m/>
    <m/>
    <m/>
  </r>
  <r>
    <x v="2"/>
    <x v="2"/>
    <x v="0"/>
    <x v="0"/>
    <x v="0"/>
    <x v="2"/>
    <x v="0"/>
    <x v="1"/>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1"/>
    <x v="1"/>
    <m/>
    <m/>
    <m/>
    <m/>
    <m/>
    <m/>
    <m/>
    <m/>
    <m/>
    <m/>
    <m/>
    <m/>
    <n v="23"/>
    <n v="25"/>
    <n v="25"/>
    <n v="21"/>
    <n v="25"/>
    <n v="20"/>
    <n v="20"/>
    <n v="25"/>
    <n v="21"/>
    <m/>
    <m/>
    <m/>
    <m/>
    <n v="73"/>
    <n v="66"/>
    <n v="66"/>
    <n v="73"/>
    <m/>
    <m/>
    <m/>
    <m/>
    <m/>
    <m/>
    <m/>
    <m/>
    <m/>
    <m/>
    <m/>
    <m/>
    <m/>
    <m/>
    <m/>
    <m/>
    <m/>
    <m/>
    <m/>
    <m/>
    <m/>
    <m/>
    <m/>
    <m/>
    <m/>
    <m/>
    <m/>
    <m/>
    <m/>
    <m/>
    <m/>
    <m/>
    <m/>
    <m/>
    <m/>
    <m/>
    <m/>
    <m/>
    <m/>
    <m/>
    <m/>
    <m/>
    <m/>
    <m/>
    <m/>
    <m/>
    <m/>
    <m/>
    <m/>
    <m/>
    <m/>
    <m/>
    <m/>
    <m/>
    <m/>
    <n v="1"/>
    <n v="22"/>
    <n v="5"/>
    <n v="6"/>
    <n v="7"/>
    <n v="7"/>
    <n v="7"/>
    <n v="6"/>
    <n v="6"/>
    <n v="6"/>
    <n v="6"/>
    <n v="5"/>
    <n v="5"/>
    <n v="5"/>
    <n v="5"/>
    <n v="5"/>
    <n v="5"/>
    <n v="5"/>
    <n v="5"/>
    <n v="5"/>
    <n v="5"/>
    <n v="5"/>
    <n v="5"/>
    <n v="5"/>
    <n v="5"/>
    <n v="5"/>
    <n v="5"/>
    <n v="5"/>
    <n v="5"/>
    <n v="5"/>
    <n v="5"/>
    <n v="5"/>
    <n v="6"/>
    <n v="5"/>
    <n v="5"/>
    <n v="5"/>
    <m/>
    <m/>
    <m/>
    <m/>
    <m/>
    <m/>
    <m/>
    <m/>
    <m/>
    <m/>
    <m/>
    <m/>
    <m/>
    <m/>
    <m/>
    <m/>
  </r>
  <r>
    <x v="2"/>
    <x v="2"/>
    <x v="0"/>
    <x v="0"/>
    <x v="0"/>
    <x v="2"/>
    <x v="0"/>
    <x v="1"/>
    <x v="3"/>
    <x v="0"/>
    <x v="1"/>
    <x v="2"/>
    <m/>
    <m/>
    <m/>
    <m/>
    <m/>
    <m/>
    <m/>
    <m/>
    <m/>
    <m/>
    <m/>
    <m/>
    <n v="24"/>
    <n v="25"/>
    <n v="25"/>
    <n v="21"/>
    <n v="25"/>
    <n v="20"/>
    <n v="20"/>
    <n v="25"/>
    <n v="21"/>
    <m/>
    <m/>
    <m/>
    <m/>
    <n v="74"/>
    <n v="66"/>
    <n v="66"/>
    <n v="74"/>
    <m/>
    <m/>
    <m/>
    <m/>
    <m/>
    <m/>
    <m/>
    <m/>
    <m/>
    <m/>
    <m/>
    <m/>
    <m/>
    <m/>
    <m/>
    <m/>
    <m/>
    <m/>
    <m/>
    <m/>
    <m/>
    <m/>
    <m/>
    <m/>
    <m/>
    <m/>
    <m/>
    <m/>
    <m/>
    <m/>
    <m/>
    <m/>
    <m/>
    <m/>
    <m/>
    <m/>
    <m/>
    <m/>
    <m/>
    <m/>
    <m/>
    <m/>
    <m/>
    <m/>
    <m/>
    <m/>
    <m/>
    <m/>
    <m/>
    <m/>
    <m/>
    <m/>
    <m/>
    <n v="6"/>
    <n v="6"/>
    <n v="6"/>
    <n v="6"/>
    <n v="5"/>
    <n v="6"/>
    <n v="7"/>
    <n v="7"/>
    <n v="7"/>
    <n v="6"/>
    <n v="6"/>
    <n v="6"/>
    <n v="6"/>
    <n v="5"/>
    <n v="5"/>
    <n v="5"/>
    <n v="5"/>
    <n v="5"/>
    <n v="5"/>
    <n v="5"/>
    <n v="5"/>
    <n v="5"/>
    <n v="5"/>
    <n v="5"/>
    <n v="5"/>
    <n v="5"/>
    <n v="5"/>
    <n v="5"/>
    <n v="5"/>
    <n v="5"/>
    <n v="5"/>
    <n v="5"/>
    <n v="5"/>
    <n v="5"/>
    <n v="6"/>
    <n v="5"/>
    <n v="5"/>
    <n v="5"/>
    <m/>
    <m/>
    <m/>
    <m/>
    <m/>
    <m/>
    <m/>
    <m/>
    <m/>
    <m/>
    <m/>
    <m/>
    <m/>
    <m/>
    <m/>
    <m/>
  </r>
  <r>
    <x v="2"/>
    <x v="2"/>
    <x v="0"/>
    <x v="0"/>
    <x v="0"/>
    <x v="2"/>
    <x v="0"/>
    <x v="1"/>
    <x v="3"/>
    <x v="0"/>
    <x v="1"/>
    <x v="3"/>
    <n v="1"/>
    <n v="1"/>
    <n v="1"/>
    <n v="1"/>
    <n v="1"/>
    <n v="1"/>
    <n v="1"/>
    <n v="1"/>
    <n v="1"/>
    <n v="1"/>
    <n v="1"/>
    <n v="1"/>
    <m/>
    <m/>
    <m/>
    <m/>
    <m/>
    <m/>
    <m/>
    <m/>
    <m/>
    <n v="1"/>
    <n v="1"/>
    <n v="1"/>
    <n v="1"/>
    <m/>
    <m/>
    <m/>
    <m/>
    <n v="1"/>
    <n v="1"/>
    <n v="1"/>
    <n v="1"/>
    <n v="1"/>
    <n v="1"/>
    <n v="1"/>
    <n v="1"/>
    <n v="1"/>
    <n v="1"/>
    <n v="1"/>
    <n v="1"/>
    <n v="1"/>
    <n v="1"/>
    <n v="1"/>
    <n v="1"/>
    <n v="1"/>
    <n v="1"/>
    <n v="1"/>
    <n v="1"/>
    <n v="1"/>
    <n v="1"/>
    <n v="1"/>
    <n v="1"/>
    <n v="1"/>
    <n v="1"/>
    <n v="1"/>
    <n v="1"/>
    <n v="1"/>
    <n v="1"/>
    <n v="1"/>
    <n v="1"/>
    <n v="1"/>
    <n v="1"/>
    <n v="1"/>
    <n v="1"/>
    <n v="1"/>
    <n v="1"/>
    <n v="1"/>
    <n v="1"/>
    <n v="1"/>
    <n v="1"/>
    <n v="1"/>
    <n v="1"/>
    <n v="1"/>
    <n v="1"/>
    <n v="1"/>
    <n v="1"/>
    <n v="1"/>
    <n v="1"/>
    <n v="1"/>
    <n v="1"/>
    <n v="1"/>
    <n v="-5"/>
    <n v="-11"/>
    <n v="-16"/>
    <m/>
    <m/>
    <m/>
    <m/>
    <m/>
    <m/>
    <m/>
    <m/>
    <m/>
    <m/>
    <m/>
    <m/>
    <m/>
    <m/>
    <m/>
    <m/>
    <m/>
    <m/>
    <m/>
    <m/>
    <m/>
    <m/>
    <m/>
    <m/>
    <m/>
    <m/>
    <m/>
    <m/>
    <m/>
    <m/>
    <m/>
    <m/>
    <m/>
    <m/>
    <m/>
    <m/>
    <m/>
    <m/>
    <m/>
    <m/>
    <m/>
    <m/>
    <m/>
    <m/>
    <m/>
    <m/>
    <m/>
    <m/>
    <m/>
    <m/>
    <m/>
  </r>
  <r>
    <x v="2"/>
    <x v="2"/>
    <x v="0"/>
    <x v="0"/>
    <x v="0"/>
    <x v="2"/>
    <x v="0"/>
    <x v="1"/>
    <x v="3"/>
    <x v="0"/>
    <x v="1"/>
    <x v="4"/>
    <m/>
    <m/>
    <m/>
    <m/>
    <m/>
    <m/>
    <m/>
    <m/>
    <m/>
    <m/>
    <m/>
    <n v="0.2"/>
    <m/>
    <m/>
    <m/>
    <m/>
    <m/>
    <m/>
    <m/>
    <m/>
    <m/>
    <m/>
    <m/>
    <m/>
    <n v="0.2"/>
    <m/>
    <m/>
    <m/>
    <m/>
    <m/>
    <m/>
    <m/>
    <m/>
    <m/>
    <m/>
    <m/>
    <m/>
    <m/>
    <m/>
    <m/>
    <m/>
    <m/>
    <m/>
    <m/>
    <m/>
    <m/>
    <m/>
    <m/>
    <m/>
    <m/>
    <m/>
    <m/>
    <m/>
    <m/>
    <m/>
    <m/>
    <m/>
    <m/>
    <m/>
    <m/>
    <m/>
    <m/>
    <m/>
    <m/>
    <m/>
    <m/>
    <m/>
    <m/>
    <m/>
    <m/>
    <m/>
    <m/>
    <m/>
    <m/>
    <m/>
    <m/>
    <m/>
    <n v="0.8"/>
    <n v="0.4"/>
    <n v="0.3"/>
    <n v="0.2"/>
    <n v="0.2"/>
    <n v="-0.9"/>
    <n v="-1.8"/>
    <n v="-2.6"/>
    <m/>
    <m/>
    <m/>
    <m/>
    <m/>
    <m/>
    <m/>
    <m/>
    <m/>
    <m/>
    <m/>
    <m/>
    <m/>
    <m/>
    <m/>
    <m/>
    <m/>
    <m/>
    <m/>
    <m/>
    <m/>
    <m/>
    <m/>
    <m/>
    <m/>
    <m/>
    <m/>
    <m/>
    <m/>
    <m/>
    <m/>
    <m/>
    <m/>
    <m/>
    <m/>
    <m/>
    <m/>
    <m/>
    <m/>
    <m/>
    <m/>
    <m/>
    <m/>
    <m/>
    <m/>
    <m/>
    <m/>
    <m/>
    <m/>
    <m/>
    <m/>
  </r>
  <r>
    <x v="2"/>
    <x v="2"/>
    <x v="0"/>
    <x v="0"/>
    <x v="0"/>
    <x v="2"/>
    <x v="0"/>
    <x v="1"/>
    <x v="3"/>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3"/>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2"/>
    <x v="3"/>
    <m/>
    <n v="1"/>
    <n v="1"/>
    <n v="24"/>
    <n v="1"/>
    <m/>
    <n v="1"/>
    <n v="1"/>
    <m/>
    <m/>
    <m/>
    <m/>
    <m/>
    <m/>
    <m/>
    <m/>
    <m/>
    <m/>
    <m/>
    <m/>
    <m/>
    <n v="1"/>
    <m/>
    <m/>
    <m/>
    <m/>
    <m/>
    <m/>
    <m/>
    <m/>
    <m/>
    <m/>
    <m/>
    <n v="1"/>
    <n v="1"/>
    <n v="1"/>
    <n v="1"/>
    <n v="1"/>
    <n v="1"/>
    <n v="1"/>
    <n v="1"/>
    <n v="1"/>
    <n v="26"/>
    <n v="24"/>
    <n v="24"/>
    <n v="24"/>
    <n v="1"/>
    <n v="1"/>
    <n v="1"/>
    <m/>
    <n v="1"/>
    <m/>
    <m/>
    <m/>
    <m/>
    <n v="1"/>
    <n v="1"/>
    <n v="1"/>
    <n v="1"/>
    <n v="1"/>
    <n v="1"/>
    <n v="1"/>
    <n v="1"/>
    <n v="1"/>
    <n v="1"/>
    <n v="1"/>
    <m/>
    <m/>
    <n v="1"/>
    <n v="1"/>
    <n v="1"/>
    <m/>
    <m/>
    <n v="1"/>
    <n v="1"/>
    <m/>
    <m/>
    <m/>
    <m/>
    <m/>
    <m/>
    <m/>
    <m/>
    <m/>
    <m/>
    <m/>
    <m/>
    <m/>
    <m/>
    <m/>
    <m/>
    <m/>
    <m/>
    <m/>
    <m/>
    <m/>
    <m/>
    <m/>
    <m/>
    <m/>
    <m/>
    <m/>
    <m/>
    <m/>
    <m/>
    <m/>
    <m/>
    <m/>
    <m/>
    <m/>
    <m/>
    <m/>
    <m/>
    <m/>
    <m/>
    <m/>
    <m/>
    <m/>
    <m/>
    <m/>
    <m/>
    <m/>
    <m/>
    <m/>
    <m/>
    <m/>
    <m/>
    <m/>
    <m/>
    <m/>
    <m/>
    <m/>
    <m/>
    <m/>
    <m/>
    <m/>
  </r>
  <r>
    <x v="2"/>
    <x v="2"/>
    <x v="0"/>
    <x v="0"/>
    <x v="0"/>
    <x v="2"/>
    <x v="0"/>
    <x v="1"/>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3"/>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2"/>
    <x v="2"/>
    <x v="0"/>
    <x v="0"/>
    <x v="0"/>
    <x v="2"/>
    <x v="0"/>
    <x v="1"/>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2"/>
    <x v="2"/>
    <x v="0"/>
    <x v="0"/>
    <x v="0"/>
    <x v="2"/>
    <x v="0"/>
    <x v="1"/>
    <x v="3"/>
    <x v="0"/>
    <x v="3"/>
    <x v="3"/>
    <n v="1"/>
    <n v="1"/>
    <n v="1"/>
    <n v="1"/>
    <n v="1"/>
    <n v="1"/>
    <n v="1"/>
    <n v="1"/>
    <n v="1"/>
    <n v="1"/>
    <n v="1"/>
    <n v="0"/>
    <n v="1"/>
    <n v="1"/>
    <n v="1"/>
    <n v="1"/>
    <n v="1"/>
    <n v="1"/>
    <n v="1"/>
    <n v="1"/>
    <n v="1"/>
    <n v="1"/>
    <n v="1"/>
    <n v="1"/>
    <n v="0"/>
    <n v="1"/>
    <n v="1"/>
    <n v="1"/>
    <n v="1"/>
    <n v="1"/>
    <n v="1"/>
    <n v="1"/>
    <n v="1"/>
    <n v="1"/>
    <n v="1"/>
    <n v="1"/>
    <n v="1"/>
    <n v="1"/>
    <n v="1"/>
    <n v="1"/>
    <n v="1"/>
    <n v="1"/>
    <n v="1"/>
    <n v="1"/>
    <n v="1"/>
    <n v="1"/>
    <n v="1"/>
    <n v="1"/>
    <n v="1"/>
    <n v="0"/>
    <n v="1"/>
    <n v="1"/>
    <n v="1"/>
    <n v="1"/>
    <n v="1"/>
    <n v="1"/>
    <n v="1"/>
    <n v="1"/>
    <n v="1"/>
    <n v="1"/>
    <n v="1"/>
    <n v="1"/>
    <n v="1"/>
    <n v="1"/>
    <n v="1"/>
    <n v="1"/>
    <n v="0"/>
    <n v="1"/>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2"/>
    <x v="2"/>
    <x v="0"/>
    <x v="0"/>
    <x v="0"/>
    <x v="2"/>
    <x v="0"/>
    <x v="1"/>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2"/>
    <x v="2"/>
    <x v="0"/>
    <x v="0"/>
    <x v="0"/>
    <x v="2"/>
    <x v="0"/>
    <x v="1"/>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3"/>
    <x v="8"/>
    <m/>
    <m/>
    <m/>
    <m/>
    <m/>
    <m/>
    <m/>
    <m/>
    <m/>
    <m/>
    <m/>
    <m/>
    <m/>
    <m/>
    <m/>
    <m/>
    <m/>
    <m/>
    <m/>
    <m/>
    <m/>
    <m/>
    <m/>
    <m/>
    <m/>
    <m/>
    <m/>
    <m/>
    <m/>
    <m/>
    <m/>
    <m/>
    <m/>
    <m/>
    <m/>
    <m/>
    <m/>
    <m/>
    <m/>
    <m/>
    <m/>
    <m/>
    <m/>
    <m/>
    <m/>
    <m/>
    <m/>
    <m/>
    <m/>
    <m/>
    <m/>
    <m/>
    <m/>
    <m/>
    <m/>
    <m/>
    <m/>
    <m/>
    <m/>
    <m/>
    <m/>
    <m/>
    <m/>
    <m/>
    <m/>
    <m/>
    <m/>
    <m/>
    <m/>
    <m/>
    <m/>
    <m/>
    <m/>
    <m/>
    <m/>
    <m/>
    <m/>
    <m/>
    <m/>
    <m/>
    <m/>
    <m/>
    <m/>
    <m/>
    <m/>
    <m/>
    <m/>
    <m/>
    <m/>
    <m/>
    <m/>
    <m/>
    <m/>
    <m/>
    <n v="0"/>
    <n v="0"/>
    <n v="0"/>
    <n v="0"/>
    <n v="0"/>
    <n v="0"/>
    <n v="0"/>
    <n v="0"/>
    <n v="0"/>
    <n v="0"/>
    <n v="0"/>
    <n v="0"/>
    <n v="0"/>
    <n v="0"/>
    <n v="0"/>
    <n v="0"/>
    <n v="0"/>
    <n v="0"/>
    <n v="0"/>
    <n v="0"/>
    <n v="0"/>
    <n v="0"/>
    <n v="0"/>
    <n v="0"/>
    <n v="0"/>
    <n v="0"/>
    <m/>
    <m/>
    <m/>
    <m/>
    <m/>
    <m/>
    <m/>
    <m/>
    <m/>
    <m/>
    <m/>
    <m/>
    <m/>
    <m/>
    <m/>
    <m/>
  </r>
  <r>
    <x v="2"/>
    <x v="2"/>
    <x v="0"/>
    <x v="0"/>
    <x v="0"/>
    <x v="2"/>
    <x v="0"/>
    <x v="1"/>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2"/>
    <x v="2"/>
    <x v="0"/>
    <x v="0"/>
    <x v="0"/>
    <x v="2"/>
    <x v="0"/>
    <x v="1"/>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3"/>
    <x v="0"/>
    <x v="4"/>
    <x v="1"/>
    <n v="25"/>
    <m/>
    <n v="10"/>
    <m/>
    <n v="20"/>
    <m/>
    <n v="12"/>
    <n v="25"/>
    <n v="40"/>
    <m/>
    <n v="40"/>
    <n v="55"/>
    <n v="20"/>
    <n v="10"/>
    <m/>
    <n v="8"/>
    <n v="32"/>
    <n v="24"/>
    <n v="24"/>
    <n v="30"/>
    <n v="25"/>
    <n v="35"/>
    <n v="20"/>
    <n v="77"/>
    <n v="95"/>
    <n v="30"/>
    <n v="64"/>
    <n v="79"/>
    <n v="222"/>
    <n v="15"/>
    <m/>
    <m/>
    <n v="10"/>
    <m/>
    <m/>
    <m/>
    <m/>
    <m/>
    <m/>
    <m/>
    <m/>
    <n v="10"/>
    <m/>
    <m/>
    <m/>
    <m/>
    <m/>
    <m/>
    <m/>
    <m/>
    <n v="20"/>
    <m/>
    <m/>
    <m/>
    <m/>
    <m/>
    <n v="12"/>
    <m/>
    <m/>
    <n v="15"/>
    <n v="10"/>
    <m/>
    <m/>
    <m/>
    <n v="30"/>
    <m/>
    <n v="10"/>
    <m/>
    <m/>
    <m/>
    <m/>
    <m/>
    <m/>
    <m/>
    <n v="10"/>
    <m/>
    <n v="30"/>
    <n v="35"/>
    <m/>
    <n v="20"/>
    <m/>
    <m/>
    <n v="10"/>
    <n v="10"/>
    <m/>
    <m/>
    <m/>
    <m/>
    <n v="10"/>
    <m/>
    <m/>
    <m/>
    <m/>
    <m/>
    <m/>
    <m/>
    <m/>
    <n v="8"/>
    <n v="13"/>
    <n v="1"/>
    <n v="6"/>
    <n v="6"/>
    <n v="6"/>
    <n v="6"/>
    <n v="6"/>
    <n v="6"/>
    <n v="6"/>
    <n v="6"/>
    <n v="6"/>
    <n v="6"/>
    <n v="6"/>
    <n v="6"/>
    <n v="6"/>
    <n v="6"/>
    <n v="6"/>
    <n v="6"/>
    <n v="7"/>
    <n v="6"/>
    <n v="6"/>
    <n v="6"/>
    <m/>
    <m/>
    <m/>
    <m/>
    <m/>
    <m/>
    <m/>
    <m/>
    <m/>
    <m/>
    <m/>
    <m/>
    <m/>
    <m/>
    <m/>
    <m/>
  </r>
  <r>
    <x v="2"/>
    <x v="2"/>
    <x v="0"/>
    <x v="0"/>
    <x v="0"/>
    <x v="2"/>
    <x v="0"/>
    <x v="1"/>
    <x v="3"/>
    <x v="0"/>
    <x v="4"/>
    <x v="2"/>
    <n v="14"/>
    <n v="20"/>
    <n v="14"/>
    <n v="5"/>
    <n v="17"/>
    <n v="25"/>
    <n v="14"/>
    <n v="28"/>
    <n v="11"/>
    <n v="15"/>
    <n v="44"/>
    <n v="39"/>
    <n v="22"/>
    <n v="12"/>
    <n v="5"/>
    <n v="16"/>
    <n v="30"/>
    <n v="24"/>
    <n v="24"/>
    <n v="30"/>
    <n v="25"/>
    <n v="48"/>
    <n v="47"/>
    <n v="53"/>
    <n v="98"/>
    <n v="39"/>
    <n v="70"/>
    <n v="79"/>
    <n v="237"/>
    <n v="5"/>
    <n v="4"/>
    <n v="4"/>
    <n v="1"/>
    <n v="4"/>
    <n v="6"/>
    <n v="5"/>
    <n v="3"/>
    <n v="2"/>
    <n v="5"/>
    <n v="6"/>
    <m/>
    <n v="3"/>
    <n v="1"/>
    <n v="3"/>
    <m/>
    <n v="1"/>
    <n v="2"/>
    <n v="4"/>
    <n v="6"/>
    <n v="3"/>
    <n v="2"/>
    <n v="6"/>
    <n v="7"/>
    <n v="3"/>
    <n v="9"/>
    <n v="2"/>
    <n v="5"/>
    <n v="3"/>
    <n v="4"/>
    <n v="6"/>
    <n v="3"/>
    <n v="4"/>
    <n v="4"/>
    <n v="11"/>
    <n v="6"/>
    <n v="2"/>
    <m/>
    <n v="3"/>
    <n v="2"/>
    <n v="7"/>
    <n v="3"/>
    <n v="3"/>
    <m/>
    <n v="1"/>
    <n v="6"/>
    <n v="21"/>
    <n v="16"/>
    <n v="5"/>
    <n v="18"/>
    <n v="9"/>
    <n v="7"/>
    <n v="12"/>
    <n v="2"/>
    <n v="3"/>
    <n v="5"/>
    <n v="4"/>
    <n v="3"/>
    <n v="2"/>
    <m/>
    <n v="3"/>
    <n v="4"/>
    <n v="1"/>
    <m/>
    <m/>
    <n v="2"/>
    <n v="2"/>
    <n v="6"/>
    <n v="6"/>
    <n v="6"/>
    <n v="6"/>
    <n v="6"/>
    <n v="6"/>
    <n v="6"/>
    <n v="6"/>
    <n v="6"/>
    <n v="6"/>
    <n v="6"/>
    <n v="6"/>
    <n v="6"/>
    <n v="6"/>
    <n v="6"/>
    <n v="6"/>
    <n v="6"/>
    <n v="6"/>
    <n v="6"/>
    <n v="6"/>
    <n v="7"/>
    <n v="6"/>
    <n v="6"/>
    <n v="6"/>
    <m/>
    <m/>
    <m/>
    <m/>
    <m/>
    <m/>
    <m/>
    <m/>
    <m/>
    <m/>
    <m/>
    <m/>
    <m/>
    <m/>
    <m/>
    <m/>
  </r>
  <r>
    <x v="2"/>
    <x v="2"/>
    <x v="0"/>
    <x v="0"/>
    <x v="0"/>
    <x v="2"/>
    <x v="0"/>
    <x v="1"/>
    <x v="3"/>
    <x v="0"/>
    <x v="4"/>
    <x v="3"/>
    <n v="65"/>
    <n v="45"/>
    <n v="41"/>
    <n v="36"/>
    <n v="39"/>
    <n v="14"/>
    <n v="12"/>
    <n v="9"/>
    <n v="38"/>
    <n v="46"/>
    <n v="40"/>
    <n v="57"/>
    <n v="43"/>
    <n v="39"/>
    <n v="33"/>
    <n v="25"/>
    <n v="27"/>
    <n v="27"/>
    <n v="27"/>
    <n v="27"/>
    <n v="27"/>
    <n v="41"/>
    <n v="14"/>
    <n v="38"/>
    <n v="57"/>
    <n v="33"/>
    <n v="27"/>
    <n v="27"/>
    <n v="33"/>
    <n v="64"/>
    <n v="60"/>
    <n v="56"/>
    <n v="65"/>
    <n v="61"/>
    <n v="55"/>
    <n v="50"/>
    <n v="47"/>
    <n v="45"/>
    <n v="40"/>
    <n v="34"/>
    <n v="34"/>
    <n v="41"/>
    <n v="40"/>
    <n v="37"/>
    <n v="37"/>
    <n v="36"/>
    <n v="34"/>
    <n v="30"/>
    <n v="24"/>
    <n v="21"/>
    <n v="39"/>
    <n v="33"/>
    <n v="26"/>
    <n v="23"/>
    <n v="14"/>
    <n v="12"/>
    <n v="19"/>
    <n v="16"/>
    <n v="12"/>
    <n v="21"/>
    <n v="28"/>
    <n v="24"/>
    <n v="20"/>
    <n v="9"/>
    <n v="33"/>
    <n v="31"/>
    <n v="41"/>
    <n v="38"/>
    <n v="36"/>
    <n v="37"/>
    <n v="47"/>
    <n v="46"/>
    <n v="46"/>
    <n v="45"/>
    <n v="50"/>
    <n v="29"/>
    <n v="40"/>
    <n v="72"/>
    <n v="54"/>
    <n v="45"/>
    <n v="57"/>
    <n v="45"/>
    <n v="43"/>
    <n v="48"/>
    <n v="43"/>
    <n v="38"/>
    <n v="35"/>
    <n v="33"/>
    <n v="42"/>
    <n v="39"/>
    <n v="35"/>
    <n v="34"/>
    <n v="33"/>
    <n v="33"/>
    <n v="31"/>
    <n v="29"/>
    <n v="35"/>
    <n v="25"/>
    <n v="32"/>
    <n v="27"/>
    <n v="27"/>
    <n v="27"/>
    <n v="27"/>
    <n v="27"/>
    <n v="27"/>
    <n v="27"/>
    <n v="27"/>
    <n v="27"/>
    <n v="27"/>
    <n v="27"/>
    <n v="27"/>
    <n v="27"/>
    <n v="27"/>
    <n v="27"/>
    <n v="27"/>
    <n v="27"/>
    <n v="27"/>
    <n v="27"/>
    <n v="27"/>
    <n v="27"/>
    <m/>
    <m/>
    <m/>
    <m/>
    <m/>
    <m/>
    <m/>
    <m/>
    <m/>
    <m/>
    <m/>
    <m/>
    <m/>
    <m/>
    <m/>
    <m/>
  </r>
  <r>
    <x v="2"/>
    <x v="2"/>
    <x v="0"/>
    <x v="0"/>
    <x v="0"/>
    <x v="2"/>
    <x v="0"/>
    <x v="1"/>
    <x v="3"/>
    <x v="0"/>
    <x v="4"/>
    <x v="4"/>
    <n v="16.3"/>
    <n v="15"/>
    <n v="29.3"/>
    <n v="10.6"/>
    <n v="7.2"/>
    <n v="3.5"/>
    <n v="2.1"/>
    <n v="3.5"/>
    <n v="12.7"/>
    <n v="4.7"/>
    <n v="3.9"/>
    <n v="11"/>
    <n v="17.899999999999999"/>
    <n v="27.9"/>
    <n v="7.5"/>
    <n v="4.2"/>
    <n v="4.5"/>
    <n v="4.5"/>
    <n v="4.5"/>
    <n v="5.4"/>
    <m/>
    <n v="29.3"/>
    <n v="3.5"/>
    <n v="12.7"/>
    <n v="11"/>
    <n v="7.5"/>
    <n v="4.5"/>
    <m/>
    <n v="7.5"/>
    <n v="16.8"/>
    <n v="15"/>
    <n v="14.7"/>
    <n v="16.3"/>
    <n v="14.5"/>
    <n v="13.1"/>
    <n v="15.6"/>
    <n v="14.7"/>
    <n v="15"/>
    <n v="15.4"/>
    <n v="24.3"/>
    <n v="21.3"/>
    <n v="29.3"/>
    <n v="20"/>
    <n v="14.2"/>
    <n v="11.6"/>
    <n v="10.6"/>
    <n v="8.1"/>
    <n v="6.3"/>
    <n v="5.7"/>
    <n v="3.9"/>
    <n v="7.2"/>
    <n v="6.3"/>
    <n v="5.9"/>
    <n v="5"/>
    <n v="3.5"/>
    <n v="2.9"/>
    <n v="4.8"/>
    <n v="3.8"/>
    <n v="2.1"/>
    <n v="3.8"/>
    <n v="5.2"/>
    <n v="5.2"/>
    <n v="4.5"/>
    <n v="3.5"/>
    <n v="11.8"/>
    <n v="10.3"/>
    <n v="11.4"/>
    <n v="12.7"/>
    <n v="12.9"/>
    <n v="14.2"/>
    <n v="7.6"/>
    <n v="5.2"/>
    <n v="4.7"/>
    <n v="3.4"/>
    <n v="3.6"/>
    <n v="2.6"/>
    <n v="3.9"/>
    <n v="7.5"/>
    <n v="8.1999999999999993"/>
    <n v="7.8"/>
    <n v="11"/>
    <n v="13.2"/>
    <n v="12.6"/>
    <n v="17.100000000000001"/>
    <n v="17.899999999999999"/>
    <n v="15.8"/>
    <n v="17.5"/>
    <n v="20.6"/>
    <n v="26.3"/>
    <n v="27.9"/>
    <n v="35"/>
    <n v="17"/>
    <n v="10.3"/>
    <n v="7.5"/>
    <n v="6"/>
    <n v="4.8"/>
    <n v="5.8"/>
    <n v="4.2"/>
    <n v="5.3"/>
    <n v="4.5"/>
    <n v="4.5"/>
    <n v="4.5"/>
    <n v="4.5"/>
    <n v="4.5"/>
    <n v="4.5"/>
    <n v="4.5"/>
    <n v="4.5"/>
    <n v="4.5"/>
    <n v="4.5"/>
    <n v="4.5"/>
    <n v="4.5"/>
    <n v="4.4000000000000004"/>
    <n v="4.4000000000000004"/>
    <n v="4.4000000000000004"/>
    <n v="4.4000000000000004"/>
    <n v="5.4"/>
    <n v="7.5"/>
    <n v="11.3"/>
    <n v="22.5"/>
    <m/>
    <m/>
    <m/>
    <m/>
    <m/>
    <m/>
    <m/>
    <m/>
    <m/>
    <m/>
    <m/>
    <m/>
    <m/>
    <m/>
    <m/>
    <m/>
    <m/>
  </r>
  <r>
    <x v="2"/>
    <x v="2"/>
    <x v="0"/>
    <x v="0"/>
    <x v="0"/>
    <x v="2"/>
    <x v="0"/>
    <x v="1"/>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5"/>
    <x v="1"/>
    <m/>
    <m/>
    <m/>
    <m/>
    <m/>
    <m/>
    <m/>
    <m/>
    <m/>
    <n v="3"/>
    <m/>
    <m/>
    <m/>
    <m/>
    <m/>
    <m/>
    <m/>
    <m/>
    <m/>
    <m/>
    <m/>
    <m/>
    <m/>
    <m/>
    <n v="3"/>
    <m/>
    <m/>
    <m/>
    <n v="3"/>
    <m/>
    <m/>
    <m/>
    <m/>
    <m/>
    <m/>
    <m/>
    <m/>
    <m/>
    <m/>
    <m/>
    <m/>
    <m/>
    <m/>
    <m/>
    <m/>
    <m/>
    <m/>
    <m/>
    <m/>
    <m/>
    <m/>
    <m/>
    <m/>
    <m/>
    <m/>
    <m/>
    <m/>
    <m/>
    <m/>
    <m/>
    <m/>
    <m/>
    <m/>
    <m/>
    <m/>
    <m/>
    <m/>
    <m/>
    <m/>
    <m/>
    <n v="3"/>
    <m/>
    <m/>
    <m/>
    <m/>
    <m/>
    <m/>
    <m/>
    <m/>
    <m/>
    <m/>
    <m/>
    <m/>
    <m/>
    <m/>
    <m/>
    <m/>
    <m/>
    <m/>
    <m/>
    <m/>
    <m/>
    <m/>
    <m/>
    <m/>
    <m/>
    <m/>
    <m/>
    <m/>
    <m/>
    <m/>
    <m/>
    <m/>
    <m/>
    <m/>
    <m/>
    <m/>
    <m/>
    <m/>
    <m/>
    <m/>
    <m/>
    <m/>
    <m/>
    <m/>
    <m/>
    <m/>
    <m/>
    <m/>
    <m/>
    <m/>
    <m/>
    <m/>
    <m/>
    <m/>
    <m/>
    <m/>
    <m/>
    <m/>
    <m/>
    <m/>
    <m/>
    <m/>
    <m/>
    <m/>
    <m/>
  </r>
  <r>
    <x v="2"/>
    <x v="2"/>
    <x v="0"/>
    <x v="0"/>
    <x v="0"/>
    <x v="2"/>
    <x v="0"/>
    <x v="1"/>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3"/>
    <x v="0"/>
    <x v="5"/>
    <x v="3"/>
    <n v="1"/>
    <n v="1"/>
    <n v="1"/>
    <n v="1"/>
    <n v="1"/>
    <n v="1"/>
    <n v="1"/>
    <n v="1"/>
    <n v="1"/>
    <n v="4"/>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4"/>
    <n v="4"/>
    <n v="4"/>
    <n v="4"/>
    <n v="4"/>
    <n v="4"/>
    <n v="1"/>
    <n v="1"/>
    <n v="1"/>
    <n v="1"/>
    <n v="1"/>
    <n v="1"/>
    <n v="1"/>
    <n v="1"/>
    <n v="1"/>
    <n v="1"/>
    <n v="1"/>
    <n v="1"/>
    <n v="1"/>
    <n v="1"/>
    <n v="1"/>
    <n v="1"/>
    <n v="1"/>
    <n v="1"/>
    <n v="1"/>
    <n v="1"/>
    <n v="1"/>
    <n v="1"/>
    <n v="1"/>
    <n v="1"/>
    <n v="1"/>
    <n v="1"/>
    <n v="1"/>
    <n v="1"/>
    <n v="1"/>
    <n v="1"/>
    <n v="1"/>
    <n v="1"/>
    <n v="1"/>
    <n v="1"/>
    <n v="1"/>
    <n v="1"/>
    <n v="1"/>
    <n v="1"/>
    <n v="1"/>
    <n v="1"/>
    <n v="1"/>
    <n v="1"/>
    <n v="1"/>
    <n v="1"/>
    <m/>
    <m/>
    <m/>
    <m/>
    <m/>
    <m/>
    <m/>
    <m/>
    <m/>
    <m/>
    <m/>
    <m/>
    <m/>
    <m/>
    <m/>
    <m/>
  </r>
  <r>
    <x v="2"/>
    <x v="2"/>
    <x v="0"/>
    <x v="0"/>
    <x v="0"/>
    <x v="2"/>
    <x v="0"/>
    <x v="1"/>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1"/>
    <x v="5"/>
    <n v="2"/>
    <m/>
    <m/>
    <m/>
    <m/>
    <m/>
    <m/>
    <n v="3"/>
    <m/>
    <m/>
    <m/>
    <m/>
    <m/>
    <m/>
    <m/>
    <m/>
    <m/>
    <m/>
    <m/>
    <m/>
    <m/>
    <n v="2"/>
    <m/>
    <n v="3"/>
    <m/>
    <m/>
    <m/>
    <m/>
    <n v="3"/>
    <n v="1"/>
    <n v="1"/>
    <m/>
    <m/>
    <m/>
    <m/>
    <m/>
    <m/>
    <m/>
    <m/>
    <m/>
    <m/>
    <m/>
    <m/>
    <m/>
    <m/>
    <m/>
    <m/>
    <m/>
    <m/>
    <m/>
    <m/>
    <m/>
    <m/>
    <m/>
    <m/>
    <m/>
    <m/>
    <m/>
    <m/>
    <n v="-1"/>
    <n v="4"/>
    <m/>
    <m/>
    <m/>
    <m/>
    <m/>
    <m/>
    <m/>
    <m/>
    <m/>
    <m/>
    <m/>
    <m/>
    <m/>
    <m/>
    <m/>
    <m/>
    <m/>
    <m/>
    <m/>
    <m/>
    <m/>
    <m/>
    <m/>
    <m/>
    <m/>
    <m/>
    <m/>
    <m/>
    <m/>
    <m/>
    <m/>
    <m/>
    <m/>
    <m/>
    <m/>
    <m/>
    <m/>
    <m/>
    <m/>
    <m/>
    <m/>
    <m/>
    <m/>
    <m/>
    <m/>
    <m/>
    <m/>
    <m/>
    <m/>
    <m/>
    <m/>
    <m/>
    <m/>
    <m/>
    <m/>
    <m/>
    <m/>
    <m/>
    <m/>
    <m/>
    <m/>
    <m/>
    <m/>
    <m/>
    <m/>
    <m/>
    <m/>
    <m/>
    <m/>
    <m/>
    <m/>
    <m/>
    <m/>
    <m/>
    <m/>
  </r>
  <r>
    <x v="3"/>
    <x v="3"/>
    <x v="0"/>
    <x v="1"/>
    <x v="1"/>
    <x v="3"/>
    <x v="0"/>
    <x v="2"/>
    <x v="3"/>
    <x v="0"/>
    <x v="1"/>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3"/>
    <x v="3"/>
    <x v="0"/>
    <x v="1"/>
    <x v="1"/>
    <x v="3"/>
    <x v="0"/>
    <x v="2"/>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1"/>
    <x v="3"/>
    <n v="5"/>
    <n v="4"/>
    <n v="4"/>
    <n v="4"/>
    <n v="4"/>
    <n v="4"/>
    <n v="4"/>
    <n v="8"/>
    <n v="4"/>
    <n v="4"/>
    <n v="4"/>
    <n v="4"/>
    <n v="4"/>
    <n v="4"/>
    <n v="4"/>
    <n v="4"/>
    <n v="4"/>
    <n v="4"/>
    <n v="4"/>
    <n v="4"/>
    <n v="4"/>
    <n v="4"/>
    <n v="4"/>
    <n v="4"/>
    <n v="4"/>
    <n v="4"/>
    <n v="4"/>
    <n v="4"/>
    <n v="4"/>
    <n v="5"/>
    <n v="5"/>
    <n v="5"/>
    <n v="5"/>
    <n v="5"/>
    <n v="4"/>
    <n v="4"/>
    <n v="4"/>
    <n v="4"/>
    <n v="4"/>
    <n v="4"/>
    <n v="4"/>
    <n v="4"/>
    <n v="4"/>
    <n v="4"/>
    <n v="4"/>
    <n v="4"/>
    <n v="4"/>
    <n v="4"/>
    <n v="4"/>
    <n v="4"/>
    <n v="4"/>
    <n v="4"/>
    <n v="4"/>
    <n v="4"/>
    <n v="4"/>
    <n v="4"/>
    <n v="4"/>
    <n v="4"/>
    <n v="4"/>
    <n v="8"/>
    <n v="8"/>
    <n v="8"/>
    <n v="8"/>
    <n v="8"/>
    <n v="8"/>
    <n v="4"/>
    <n v="4"/>
    <n v="4"/>
    <n v="4"/>
    <n v="4"/>
    <n v="4"/>
    <n v="4"/>
    <n v="4"/>
    <n v="4"/>
    <n v="4"/>
    <n v="4"/>
    <n v="4"/>
    <n v="4"/>
    <n v="4"/>
    <n v="4"/>
    <n v="4"/>
    <n v="4"/>
    <n v="4"/>
    <n v="4"/>
    <n v="4"/>
    <n v="4"/>
    <n v="4"/>
    <n v="4"/>
    <n v="4"/>
    <n v="4"/>
    <n v="4"/>
    <n v="4"/>
    <n v="4"/>
    <n v="4"/>
    <n v="4"/>
    <n v="4"/>
    <n v="4"/>
    <n v="4"/>
    <n v="4"/>
    <n v="4"/>
    <n v="4"/>
    <n v="4"/>
    <n v="4"/>
    <n v="4"/>
    <n v="4"/>
    <n v="4"/>
    <n v="4"/>
    <n v="4"/>
    <n v="4"/>
    <n v="4"/>
    <n v="4"/>
    <n v="4"/>
    <n v="4"/>
    <n v="4"/>
    <n v="4"/>
    <n v="4"/>
    <n v="4"/>
    <n v="4"/>
    <n v="4"/>
    <n v="4"/>
    <m/>
    <m/>
    <m/>
    <m/>
    <m/>
    <m/>
    <m/>
    <m/>
    <m/>
    <m/>
    <m/>
    <m/>
    <m/>
    <m/>
    <m/>
    <m/>
  </r>
  <r>
    <x v="3"/>
    <x v="3"/>
    <x v="0"/>
    <x v="1"/>
    <x v="1"/>
    <x v="3"/>
    <x v="0"/>
    <x v="2"/>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2"/>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3"/>
    <x v="3"/>
    <x v="0"/>
    <x v="1"/>
    <x v="1"/>
    <x v="3"/>
    <x v="0"/>
    <x v="2"/>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2"/>
    <x v="3"/>
    <m/>
    <n v="5"/>
    <n v="5"/>
    <n v="29"/>
    <n v="5"/>
    <m/>
    <n v="4"/>
    <n v="8"/>
    <m/>
    <m/>
    <m/>
    <m/>
    <m/>
    <m/>
    <m/>
    <m/>
    <m/>
    <m/>
    <m/>
    <m/>
    <m/>
    <n v="5"/>
    <m/>
    <m/>
    <m/>
    <m/>
    <m/>
    <m/>
    <m/>
    <m/>
    <m/>
    <m/>
    <m/>
    <n v="6"/>
    <n v="5"/>
    <n v="5"/>
    <n v="5"/>
    <n v="5"/>
    <n v="5"/>
    <n v="5"/>
    <n v="5"/>
    <n v="5"/>
    <n v="49"/>
    <n v="40"/>
    <n v="29"/>
    <n v="29"/>
    <n v="5"/>
    <n v="5"/>
    <n v="5"/>
    <m/>
    <n v="5"/>
    <m/>
    <m/>
    <m/>
    <m/>
    <n v="4"/>
    <n v="4"/>
    <n v="4"/>
    <n v="4"/>
    <n v="8"/>
    <n v="8"/>
    <n v="8"/>
    <n v="8"/>
    <n v="8"/>
    <n v="8"/>
    <n v="4"/>
    <m/>
    <m/>
    <n v="4"/>
    <n v="4"/>
    <n v="4"/>
    <m/>
    <m/>
    <n v="4"/>
    <n v="4"/>
    <m/>
    <m/>
    <m/>
    <m/>
    <m/>
    <m/>
    <m/>
    <m/>
    <m/>
    <m/>
    <m/>
    <m/>
    <m/>
    <m/>
    <m/>
    <m/>
    <m/>
    <m/>
    <m/>
    <m/>
    <m/>
    <m/>
    <m/>
    <m/>
    <m/>
    <m/>
    <m/>
    <m/>
    <m/>
    <m/>
    <m/>
    <m/>
    <m/>
    <m/>
    <m/>
    <m/>
    <m/>
    <m/>
    <m/>
    <m/>
    <m/>
    <m/>
    <m/>
    <m/>
    <m/>
    <m/>
    <m/>
    <m/>
    <m/>
    <m/>
    <m/>
    <m/>
    <m/>
    <m/>
    <m/>
    <m/>
    <m/>
    <m/>
    <m/>
    <m/>
    <m/>
  </r>
  <r>
    <x v="3"/>
    <x v="3"/>
    <x v="0"/>
    <x v="1"/>
    <x v="1"/>
    <x v="3"/>
    <x v="0"/>
    <x v="2"/>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3"/>
    <x v="1"/>
    <n v="0"/>
    <n v="0"/>
    <n v="0"/>
    <n v="0"/>
    <n v="0"/>
    <n v="0"/>
    <n v="0"/>
    <n v="4"/>
    <n v="0"/>
    <n v="0"/>
    <n v="0"/>
    <n v="0"/>
    <n v="0"/>
    <n v="0"/>
    <n v="0"/>
    <n v="0"/>
    <n v="0"/>
    <n v="0"/>
    <n v="0"/>
    <n v="0"/>
    <n v="0"/>
    <n v="0"/>
    <n v="0"/>
    <n v="4"/>
    <n v="0"/>
    <n v="0"/>
    <n v="0"/>
    <n v="0"/>
    <n v="4"/>
    <m/>
    <m/>
    <m/>
    <m/>
    <m/>
    <m/>
    <m/>
    <m/>
    <m/>
    <m/>
    <m/>
    <m/>
    <m/>
    <m/>
    <m/>
    <m/>
    <m/>
    <m/>
    <m/>
    <m/>
    <m/>
    <m/>
    <m/>
    <m/>
    <m/>
    <m/>
    <m/>
    <m/>
    <m/>
    <m/>
    <n v="4"/>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3"/>
    <x v="0"/>
    <x v="3"/>
    <x v="3"/>
    <n v="5"/>
    <n v="4"/>
    <n v="4"/>
    <n v="4"/>
    <n v="4"/>
    <n v="4"/>
    <n v="4"/>
    <n v="8"/>
    <n v="4"/>
    <n v="4"/>
    <n v="4"/>
    <n v="0"/>
    <n v="4"/>
    <n v="4"/>
    <n v="4"/>
    <n v="4"/>
    <n v="4"/>
    <n v="4"/>
    <n v="4"/>
    <n v="4"/>
    <n v="4"/>
    <n v="4"/>
    <n v="4"/>
    <n v="4"/>
    <n v="0"/>
    <n v="4"/>
    <n v="4"/>
    <n v="4"/>
    <n v="4"/>
    <n v="5"/>
    <n v="5"/>
    <n v="5"/>
    <n v="5"/>
    <n v="5"/>
    <n v="4"/>
    <n v="4"/>
    <n v="4"/>
    <n v="4"/>
    <n v="4"/>
    <n v="4"/>
    <n v="4"/>
    <n v="4"/>
    <n v="4"/>
    <n v="4"/>
    <n v="4"/>
    <n v="4"/>
    <n v="4"/>
    <n v="4"/>
    <n v="4"/>
    <n v="0"/>
    <n v="4"/>
    <n v="4"/>
    <n v="4"/>
    <n v="4"/>
    <n v="4"/>
    <n v="4"/>
    <n v="4"/>
    <n v="4"/>
    <n v="4"/>
    <n v="8"/>
    <n v="8"/>
    <n v="8"/>
    <n v="8"/>
    <n v="8"/>
    <n v="8"/>
    <n v="4"/>
    <n v="0"/>
    <n v="4"/>
    <n v="4"/>
    <n v="4"/>
    <n v="4"/>
    <n v="0"/>
    <n v="4"/>
    <n v="4"/>
    <n v="4"/>
    <n v="0"/>
    <n v="4"/>
    <n v="4"/>
    <n v="4"/>
    <n v="4"/>
    <n v="0"/>
    <n v="4"/>
    <n v="4"/>
    <n v="4"/>
    <n v="4"/>
    <n v="4"/>
    <n v="4"/>
    <n v="4"/>
    <n v="4"/>
    <n v="4"/>
    <n v="4"/>
    <n v="4"/>
    <n v="4"/>
    <n v="4"/>
    <n v="4"/>
    <n v="4"/>
    <n v="4"/>
    <n v="4"/>
    <n v="4"/>
    <n v="4"/>
    <n v="4"/>
    <n v="4"/>
    <n v="4"/>
    <n v="4"/>
    <n v="4"/>
    <n v="4"/>
    <n v="4"/>
    <n v="4"/>
    <n v="4"/>
    <n v="4"/>
    <n v="4"/>
    <n v="4"/>
    <n v="4"/>
    <n v="4"/>
    <n v="4"/>
    <n v="4"/>
    <n v="4"/>
    <n v="4"/>
    <n v="4"/>
    <n v="4"/>
    <m/>
    <m/>
    <m/>
    <m/>
    <m/>
    <m/>
    <m/>
    <m/>
    <m/>
    <m/>
    <m/>
    <m/>
    <m/>
    <m/>
    <m/>
    <m/>
  </r>
  <r>
    <x v="3"/>
    <x v="3"/>
    <x v="0"/>
    <x v="1"/>
    <x v="1"/>
    <x v="3"/>
    <x v="0"/>
    <x v="2"/>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3"/>
    <x v="8"/>
    <m/>
    <m/>
    <m/>
    <m/>
    <m/>
    <m/>
    <m/>
    <m/>
    <m/>
    <m/>
    <m/>
    <m/>
    <m/>
    <m/>
    <m/>
    <m/>
    <m/>
    <m/>
    <m/>
    <m/>
    <m/>
    <m/>
    <m/>
    <m/>
    <m/>
    <m/>
    <m/>
    <m/>
    <m/>
    <m/>
    <m/>
    <m/>
    <m/>
    <m/>
    <m/>
    <m/>
    <m/>
    <m/>
    <m/>
    <m/>
    <m/>
    <m/>
    <m/>
    <m/>
    <m/>
    <m/>
    <n v="5"/>
    <n v="5"/>
    <n v="6"/>
    <n v="6"/>
    <n v="0"/>
    <m/>
    <m/>
    <m/>
    <m/>
    <m/>
    <m/>
    <m/>
    <m/>
    <m/>
    <m/>
    <m/>
    <m/>
    <m/>
    <m/>
    <m/>
    <m/>
    <m/>
    <m/>
    <m/>
    <m/>
    <m/>
    <m/>
    <m/>
    <m/>
    <m/>
    <m/>
    <m/>
    <m/>
    <m/>
    <m/>
    <m/>
    <m/>
    <m/>
    <m/>
    <m/>
    <m/>
    <m/>
    <m/>
    <m/>
    <m/>
    <m/>
    <m/>
    <m/>
    <m/>
    <m/>
    <m/>
    <m/>
    <m/>
    <m/>
    <m/>
    <m/>
    <m/>
    <m/>
    <m/>
    <m/>
    <m/>
    <m/>
    <m/>
    <m/>
    <m/>
    <m/>
    <m/>
    <m/>
    <m/>
    <m/>
    <m/>
    <m/>
    <m/>
    <m/>
    <m/>
    <m/>
    <m/>
    <m/>
    <m/>
    <m/>
    <m/>
    <m/>
    <m/>
    <m/>
    <m/>
    <m/>
    <m/>
    <m/>
    <m/>
    <m/>
  </r>
  <r>
    <x v="3"/>
    <x v="3"/>
    <x v="0"/>
    <x v="1"/>
    <x v="1"/>
    <x v="3"/>
    <x v="0"/>
    <x v="2"/>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3"/>
    <x v="3"/>
    <x v="0"/>
    <x v="1"/>
    <x v="1"/>
    <x v="3"/>
    <x v="0"/>
    <x v="2"/>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3"/>
    <x v="0"/>
    <x v="4"/>
    <x v="1"/>
    <n v="21"/>
    <n v="35"/>
    <n v="85"/>
    <m/>
    <n v="55"/>
    <n v="2"/>
    <n v="25"/>
    <n v="50"/>
    <n v="50"/>
    <n v="20"/>
    <n v="25"/>
    <n v="21"/>
    <n v="30"/>
    <n v="20"/>
    <m/>
    <n v="29"/>
    <n v="27"/>
    <n v="24"/>
    <n v="24"/>
    <n v="30"/>
    <n v="24"/>
    <n v="141"/>
    <n v="57"/>
    <n v="125"/>
    <n v="66"/>
    <n v="50"/>
    <n v="80"/>
    <n v="78"/>
    <n v="298"/>
    <n v="1"/>
    <n v="20"/>
    <m/>
    <m/>
    <n v="20"/>
    <m/>
    <m/>
    <n v="15"/>
    <m/>
    <n v="25"/>
    <m/>
    <n v="60"/>
    <m/>
    <m/>
    <m/>
    <m/>
    <m/>
    <n v="30"/>
    <m/>
    <m/>
    <m/>
    <n v="25"/>
    <m/>
    <n v="2"/>
    <m/>
    <m/>
    <m/>
    <n v="25"/>
    <m/>
    <m/>
    <m/>
    <n v="10"/>
    <m/>
    <n v="40"/>
    <m/>
    <n v="30"/>
    <m/>
    <n v="20"/>
    <m/>
    <m/>
    <m/>
    <n v="20"/>
    <m/>
    <m/>
    <m/>
    <n v="25"/>
    <m/>
    <m/>
    <m/>
    <n v="10"/>
    <n v="10"/>
    <n v="1"/>
    <m/>
    <n v="30"/>
    <m/>
    <m/>
    <m/>
    <m/>
    <m/>
    <n v="20"/>
    <m/>
    <m/>
    <m/>
    <m/>
    <m/>
    <n v="25"/>
    <m/>
    <m/>
    <n v="4"/>
    <n v="5"/>
    <n v="5"/>
    <n v="5"/>
    <n v="6"/>
    <n v="6"/>
    <n v="6"/>
    <n v="6"/>
    <n v="6"/>
    <n v="6"/>
    <n v="6"/>
    <n v="6"/>
    <n v="6"/>
    <n v="6"/>
    <n v="6"/>
    <n v="6"/>
    <n v="6"/>
    <n v="6"/>
    <n v="6"/>
    <n v="7"/>
    <n v="5"/>
    <n v="6"/>
    <n v="6"/>
    <m/>
    <m/>
    <m/>
    <m/>
    <m/>
    <m/>
    <m/>
    <m/>
    <m/>
    <m/>
    <m/>
    <m/>
    <m/>
    <m/>
    <m/>
    <m/>
  </r>
  <r>
    <x v="3"/>
    <x v="3"/>
    <x v="0"/>
    <x v="1"/>
    <x v="1"/>
    <x v="3"/>
    <x v="0"/>
    <x v="2"/>
    <x v="3"/>
    <x v="0"/>
    <x v="4"/>
    <x v="2"/>
    <n v="26"/>
    <n v="43"/>
    <n v="52"/>
    <n v="28"/>
    <n v="27"/>
    <n v="22"/>
    <n v="42"/>
    <n v="52"/>
    <n v="44"/>
    <n v="34"/>
    <n v="26"/>
    <n v="14"/>
    <n v="36"/>
    <n v="13"/>
    <n v="29"/>
    <n v="27"/>
    <n v="28"/>
    <n v="24"/>
    <n v="24"/>
    <n v="30"/>
    <n v="24"/>
    <n v="121"/>
    <n v="77"/>
    <n v="138"/>
    <n v="74"/>
    <n v="78"/>
    <n v="79"/>
    <n v="78"/>
    <n v="367"/>
    <n v="6"/>
    <n v="8"/>
    <n v="5"/>
    <n v="7"/>
    <n v="8"/>
    <n v="9"/>
    <n v="6"/>
    <n v="12"/>
    <n v="8"/>
    <n v="12"/>
    <n v="14"/>
    <n v="15"/>
    <n v="11"/>
    <n v="5"/>
    <n v="5"/>
    <n v="11"/>
    <n v="7"/>
    <n v="7"/>
    <n v="4"/>
    <n v="5"/>
    <n v="7"/>
    <n v="4"/>
    <n v="5"/>
    <n v="6"/>
    <n v="8"/>
    <n v="3"/>
    <n v="19"/>
    <n v="13"/>
    <n v="4"/>
    <n v="6"/>
    <n v="16"/>
    <n v="5"/>
    <n v="12"/>
    <n v="11"/>
    <n v="8"/>
    <n v="13"/>
    <n v="10"/>
    <n v="17"/>
    <n v="4"/>
    <m/>
    <n v="9"/>
    <n v="16"/>
    <n v="9"/>
    <m/>
    <n v="12"/>
    <n v="3"/>
    <n v="4"/>
    <n v="7"/>
    <n v="6"/>
    <n v="2"/>
    <n v="4"/>
    <n v="2"/>
    <n v="20"/>
    <n v="1"/>
    <n v="11"/>
    <n v="4"/>
    <n v="2"/>
    <n v="3"/>
    <n v="5"/>
    <n v="2"/>
    <n v="1"/>
    <n v="8"/>
    <n v="7"/>
    <m/>
    <n v="14"/>
    <n v="7"/>
    <n v="8"/>
    <n v="6"/>
    <n v="6"/>
    <n v="6"/>
    <n v="5"/>
    <n v="5"/>
    <n v="6"/>
    <n v="6"/>
    <n v="6"/>
    <n v="6"/>
    <n v="6"/>
    <n v="6"/>
    <n v="6"/>
    <n v="6"/>
    <n v="6"/>
    <n v="6"/>
    <n v="6"/>
    <n v="6"/>
    <n v="6"/>
    <n v="6"/>
    <n v="6"/>
    <n v="7"/>
    <n v="5"/>
    <n v="6"/>
    <n v="6"/>
    <m/>
    <m/>
    <m/>
    <m/>
    <m/>
    <m/>
    <m/>
    <m/>
    <m/>
    <m/>
    <m/>
    <m/>
    <m/>
    <m/>
    <m/>
    <m/>
  </r>
  <r>
    <x v="3"/>
    <x v="3"/>
    <x v="0"/>
    <x v="1"/>
    <x v="1"/>
    <x v="3"/>
    <x v="0"/>
    <x v="2"/>
    <x v="3"/>
    <x v="0"/>
    <x v="4"/>
    <x v="3"/>
    <n v="44"/>
    <n v="38"/>
    <n v="70"/>
    <n v="45"/>
    <n v="53"/>
    <n v="59"/>
    <n v="52"/>
    <m/>
    <n v="61"/>
    <n v="56"/>
    <n v="55"/>
    <n v="60"/>
    <n v="54"/>
    <n v="60"/>
    <n v="31"/>
    <n v="32"/>
    <n v="31"/>
    <n v="31"/>
    <n v="31"/>
    <n v="31"/>
    <n v="31"/>
    <n v="70"/>
    <n v="59"/>
    <n v="61"/>
    <n v="60"/>
    <n v="31"/>
    <n v="31"/>
    <n v="31"/>
    <n v="31"/>
    <n v="43"/>
    <n v="35"/>
    <n v="50"/>
    <n v="44"/>
    <n v="56"/>
    <n v="47"/>
    <n v="43"/>
    <n v="43"/>
    <n v="38"/>
    <n v="26"/>
    <n v="37"/>
    <n v="21"/>
    <n v="70"/>
    <n v="65"/>
    <n v="60"/>
    <n v="52"/>
    <n v="45"/>
    <n v="68"/>
    <n v="64"/>
    <n v="62"/>
    <n v="55"/>
    <n v="53"/>
    <n v="73"/>
    <n v="69"/>
    <n v="61"/>
    <n v="59"/>
    <n v="40"/>
    <n v="62"/>
    <n v="58"/>
    <n v="52"/>
    <n v="36"/>
    <n v="41"/>
    <n v="614"/>
    <n v="643"/>
    <m/>
    <n v="47"/>
    <n v="42"/>
    <n v="65"/>
    <n v="61"/>
    <n v="61"/>
    <n v="52"/>
    <n v="56"/>
    <n v="56"/>
    <n v="56"/>
    <n v="44"/>
    <n v="66"/>
    <n v="62"/>
    <n v="55"/>
    <n v="48"/>
    <n v="54"/>
    <n v="52"/>
    <n v="60"/>
    <n v="41"/>
    <n v="69"/>
    <n v="58"/>
    <n v="54"/>
    <n v="52"/>
    <n v="48"/>
    <n v="43"/>
    <n v="61"/>
    <n v="60"/>
    <n v="52"/>
    <n v="45"/>
    <n v="45"/>
    <n v="31"/>
    <n v="49"/>
    <n v="40"/>
    <n v="34"/>
    <n v="32"/>
    <n v="31"/>
    <n v="31"/>
    <n v="31"/>
    <n v="31"/>
    <n v="31"/>
    <n v="31"/>
    <n v="31"/>
    <n v="31"/>
    <n v="31"/>
    <n v="31"/>
    <n v="31"/>
    <n v="31"/>
    <n v="31"/>
    <n v="31"/>
    <n v="31"/>
    <n v="31"/>
    <n v="31"/>
    <n v="31"/>
    <n v="31"/>
    <n v="31"/>
    <n v="31"/>
    <n v="31"/>
    <m/>
    <m/>
    <m/>
    <m/>
    <m/>
    <m/>
    <m/>
    <m/>
    <m/>
    <m/>
    <m/>
    <m/>
    <m/>
    <m/>
    <m/>
    <m/>
  </r>
  <r>
    <x v="3"/>
    <x v="3"/>
    <x v="0"/>
    <x v="1"/>
    <x v="1"/>
    <x v="3"/>
    <x v="0"/>
    <x v="2"/>
    <x v="3"/>
    <x v="0"/>
    <x v="4"/>
    <x v="4"/>
    <n v="5.0999999999999996"/>
    <n v="3.3"/>
    <n v="10"/>
    <n v="8.3000000000000007"/>
    <n v="6.5"/>
    <n v="5.0999999999999996"/>
    <n v="5"/>
    <m/>
    <n v="9"/>
    <n v="8.8000000000000007"/>
    <n v="8.1"/>
    <n v="7.9"/>
    <n v="20.8"/>
    <n v="8.3000000000000007"/>
    <n v="4.7"/>
    <n v="5.7"/>
    <n v="5.2"/>
    <n v="5.2"/>
    <n v="5.2"/>
    <n v="6.5"/>
    <m/>
    <n v="10"/>
    <n v="5.0999999999999996"/>
    <n v="9"/>
    <n v="7.9"/>
    <n v="4.7"/>
    <n v="5.2"/>
    <m/>
    <n v="4.7"/>
    <n v="5.8"/>
    <n v="5"/>
    <n v="6"/>
    <n v="5.0999999999999996"/>
    <n v="6"/>
    <n v="4.5"/>
    <n v="3.5"/>
    <n v="3.6"/>
    <n v="3.3"/>
    <n v="2.6"/>
    <n v="3.9"/>
    <n v="2.7"/>
    <n v="10"/>
    <n v="9.6"/>
    <n v="8.8000000000000007"/>
    <n v="8.6999999999999993"/>
    <n v="8.3000000000000007"/>
    <n v="13.6"/>
    <n v="11.9"/>
    <n v="10.3"/>
    <n v="10.6"/>
    <n v="6.5"/>
    <n v="7.4"/>
    <n v="7.3"/>
    <n v="6.8"/>
    <n v="5.0999999999999996"/>
    <n v="4.5"/>
    <n v="7.2"/>
    <n v="5.8"/>
    <n v="5"/>
    <n v="3.7"/>
    <n v="3.8"/>
    <n v="52"/>
    <n v="61.8"/>
    <m/>
    <n v="5.9"/>
    <n v="4.5999999999999996"/>
    <n v="8.6"/>
    <n v="9"/>
    <n v="6.6"/>
    <n v="6.5"/>
    <n v="10"/>
    <n v="10.8"/>
    <n v="8.8000000000000007"/>
    <n v="10"/>
    <n v="14.3"/>
    <n v="14.8"/>
    <n v="8.1"/>
    <n v="8.3000000000000007"/>
    <n v="7.1"/>
    <n v="6.8"/>
    <n v="7.9"/>
    <n v="9.8000000000000007"/>
    <n v="13.8"/>
    <n v="18.100000000000001"/>
    <n v="20.8"/>
    <n v="13.7"/>
    <n v="10.4"/>
    <n v="11.9"/>
    <n v="10.199999999999999"/>
    <n v="8.3000000000000007"/>
    <n v="7.2"/>
    <n v="6.4"/>
    <n v="5.5"/>
    <n v="4.7"/>
    <n v="7.9"/>
    <n v="7.1"/>
    <n v="6.1"/>
    <n v="5.7"/>
    <n v="5.5"/>
    <n v="5.3"/>
    <n v="5.2"/>
    <n v="5.2"/>
    <n v="5.2"/>
    <n v="5.2"/>
    <n v="5.2"/>
    <n v="5.2"/>
    <n v="5.2"/>
    <n v="5.2"/>
    <n v="5.2"/>
    <n v="5.2"/>
    <n v="5.2"/>
    <n v="5"/>
    <n v="5.2"/>
    <n v="5.2"/>
    <n v="5.2"/>
    <n v="6.5"/>
    <n v="9.1"/>
    <n v="12.9"/>
    <n v="25.8"/>
    <m/>
    <m/>
    <m/>
    <m/>
    <m/>
    <m/>
    <m/>
    <m/>
    <m/>
    <m/>
    <m/>
    <m/>
    <m/>
    <m/>
    <m/>
    <m/>
    <m/>
  </r>
  <r>
    <x v="3"/>
    <x v="3"/>
    <x v="0"/>
    <x v="1"/>
    <x v="1"/>
    <x v="3"/>
    <x v="0"/>
    <x v="2"/>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5"/>
    <x v="1"/>
    <n v="4"/>
    <m/>
    <m/>
    <m/>
    <n v="1"/>
    <m/>
    <m/>
    <m/>
    <m/>
    <m/>
    <m/>
    <m/>
    <n v="1"/>
    <m/>
    <m/>
    <m/>
    <m/>
    <n v="2"/>
    <m/>
    <m/>
    <m/>
    <n v="4"/>
    <n v="1"/>
    <m/>
    <m/>
    <n v="1"/>
    <n v="2"/>
    <m/>
    <n v="2"/>
    <m/>
    <n v="4"/>
    <m/>
    <m/>
    <m/>
    <m/>
    <m/>
    <m/>
    <m/>
    <m/>
    <m/>
    <m/>
    <m/>
    <m/>
    <m/>
    <m/>
    <m/>
    <n v="1"/>
    <m/>
    <m/>
    <m/>
    <m/>
    <m/>
    <m/>
    <m/>
    <m/>
    <m/>
    <m/>
    <m/>
    <m/>
    <m/>
    <m/>
    <m/>
    <m/>
    <m/>
    <m/>
    <m/>
    <m/>
    <m/>
    <m/>
    <m/>
    <m/>
    <m/>
    <m/>
    <m/>
    <m/>
    <m/>
    <m/>
    <m/>
    <m/>
    <m/>
    <m/>
    <n v="1"/>
    <m/>
    <m/>
    <m/>
    <m/>
    <m/>
    <m/>
    <m/>
    <m/>
    <m/>
    <m/>
    <m/>
    <m/>
    <m/>
    <m/>
    <m/>
    <m/>
    <m/>
    <m/>
    <m/>
    <m/>
    <m/>
    <m/>
    <n v="2"/>
    <m/>
    <m/>
    <m/>
    <m/>
    <m/>
    <m/>
    <m/>
    <m/>
    <m/>
    <m/>
    <m/>
    <m/>
    <m/>
    <m/>
    <m/>
    <m/>
    <m/>
    <m/>
    <m/>
    <m/>
    <m/>
    <m/>
    <m/>
    <m/>
    <m/>
    <m/>
    <m/>
    <m/>
    <m/>
    <m/>
    <m/>
  </r>
  <r>
    <x v="3"/>
    <x v="3"/>
    <x v="0"/>
    <x v="1"/>
    <x v="1"/>
    <x v="3"/>
    <x v="0"/>
    <x v="2"/>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3"/>
    <x v="0"/>
    <x v="5"/>
    <x v="3"/>
    <n v="5"/>
    <n v="1"/>
    <n v="1"/>
    <n v="1"/>
    <n v="2"/>
    <n v="2"/>
    <n v="2"/>
    <n v="2"/>
    <n v="2"/>
    <n v="2"/>
    <n v="2"/>
    <n v="2"/>
    <n v="3"/>
    <n v="3"/>
    <n v="3"/>
    <n v="3"/>
    <n v="3"/>
    <n v="5"/>
    <n v="5"/>
    <n v="5"/>
    <n v="5"/>
    <n v="1"/>
    <n v="2"/>
    <n v="2"/>
    <n v="2"/>
    <n v="3"/>
    <n v="5"/>
    <n v="5"/>
    <n v="3"/>
    <n v="1"/>
    <n v="5"/>
    <n v="5"/>
    <n v="5"/>
    <m/>
    <m/>
    <m/>
    <n v="1"/>
    <n v="1"/>
    <n v="1"/>
    <n v="1"/>
    <n v="1"/>
    <n v="1"/>
    <n v="1"/>
    <n v="1"/>
    <n v="1"/>
    <n v="1"/>
    <n v="2"/>
    <n v="2"/>
    <n v="2"/>
    <n v="2"/>
    <n v="2"/>
    <n v="2"/>
    <n v="2"/>
    <n v="2"/>
    <n v="2"/>
    <n v="2"/>
    <n v="2"/>
    <n v="2"/>
    <n v="2"/>
    <n v="2"/>
    <n v="2"/>
    <n v="2"/>
    <n v="2"/>
    <n v="2"/>
    <n v="2"/>
    <n v="2"/>
    <n v="2"/>
    <n v="2"/>
    <n v="2"/>
    <n v="2"/>
    <n v="2"/>
    <n v="2"/>
    <n v="2"/>
    <n v="2"/>
    <n v="2"/>
    <n v="2"/>
    <n v="2"/>
    <n v="2"/>
    <n v="2"/>
    <n v="2"/>
    <n v="2"/>
    <n v="3"/>
    <n v="3"/>
    <n v="3"/>
    <n v="3"/>
    <n v="3"/>
    <n v="3"/>
    <n v="3"/>
    <n v="3"/>
    <n v="3"/>
    <n v="3"/>
    <n v="3"/>
    <n v="3"/>
    <n v="3"/>
    <n v="3"/>
    <n v="3"/>
    <n v="3"/>
    <n v="3"/>
    <n v="3"/>
    <n v="3"/>
    <n v="3"/>
    <n v="3"/>
    <n v="3"/>
    <n v="3"/>
    <n v="5"/>
    <n v="5"/>
    <n v="5"/>
    <n v="5"/>
    <n v="5"/>
    <n v="5"/>
    <n v="5"/>
    <n v="5"/>
    <n v="5"/>
    <n v="5"/>
    <n v="5"/>
    <n v="5"/>
    <n v="5"/>
    <n v="5"/>
    <n v="5"/>
    <n v="5"/>
    <m/>
    <m/>
    <m/>
    <m/>
    <m/>
    <m/>
    <m/>
    <m/>
    <m/>
    <m/>
    <m/>
    <m/>
    <m/>
    <m/>
    <m/>
    <m/>
  </r>
  <r>
    <x v="3"/>
    <x v="3"/>
    <x v="0"/>
    <x v="1"/>
    <x v="1"/>
    <x v="3"/>
    <x v="0"/>
    <x v="2"/>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0"/>
    <x v="3"/>
    <m/>
    <m/>
    <m/>
    <n v="1"/>
    <n v="1"/>
    <n v="1"/>
    <n v="1"/>
    <n v="1"/>
    <n v="1"/>
    <n v="1"/>
    <n v="1"/>
    <n v="1"/>
    <n v="1"/>
    <n v="1"/>
    <n v="1"/>
    <n v="1"/>
    <n v="1"/>
    <m/>
    <m/>
    <m/>
    <m/>
    <m/>
    <n v="1"/>
    <n v="1"/>
    <n v="1"/>
    <n v="1"/>
    <n v="1"/>
    <m/>
    <n v="1"/>
    <m/>
    <m/>
    <m/>
    <m/>
    <m/>
    <m/>
    <m/>
    <m/>
    <m/>
    <m/>
    <m/>
    <m/>
    <m/>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m/>
    <m/>
    <m/>
    <m/>
    <m/>
    <m/>
    <m/>
    <m/>
    <m/>
    <m/>
    <m/>
    <m/>
    <m/>
    <m/>
    <m/>
    <m/>
    <m/>
  </r>
  <r>
    <x v="4"/>
    <x v="4"/>
    <x v="0"/>
    <x v="1"/>
    <x v="2"/>
    <x v="4"/>
    <x v="0"/>
    <x v="3"/>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1"/>
    <x v="5"/>
    <m/>
    <m/>
    <m/>
    <m/>
    <m/>
    <m/>
    <m/>
    <n v="4"/>
    <m/>
    <m/>
    <m/>
    <m/>
    <m/>
    <m/>
    <m/>
    <m/>
    <m/>
    <m/>
    <m/>
    <m/>
    <m/>
    <m/>
    <m/>
    <n v="4"/>
    <m/>
    <m/>
    <m/>
    <m/>
    <n v="4"/>
    <m/>
    <m/>
    <m/>
    <m/>
    <m/>
    <m/>
    <m/>
    <m/>
    <m/>
    <m/>
    <m/>
    <m/>
    <m/>
    <m/>
    <m/>
    <m/>
    <m/>
    <m/>
    <m/>
    <m/>
    <m/>
    <m/>
    <m/>
    <m/>
    <m/>
    <m/>
    <m/>
    <m/>
    <m/>
    <m/>
    <m/>
    <n v="4"/>
    <m/>
    <m/>
    <m/>
    <m/>
    <m/>
    <m/>
    <m/>
    <m/>
    <m/>
    <m/>
    <m/>
    <m/>
    <m/>
    <m/>
    <m/>
    <m/>
    <m/>
    <m/>
    <m/>
    <m/>
    <m/>
    <m/>
    <m/>
    <m/>
    <m/>
    <m/>
    <m/>
    <m/>
    <m/>
    <m/>
    <m/>
    <m/>
    <m/>
    <m/>
    <m/>
    <m/>
    <m/>
    <m/>
    <m/>
    <m/>
    <m/>
    <m/>
    <m/>
    <m/>
    <m/>
    <m/>
    <m/>
    <m/>
    <m/>
    <m/>
    <m/>
    <m/>
    <m/>
    <m/>
    <m/>
    <m/>
    <m/>
    <m/>
    <m/>
    <m/>
    <m/>
    <m/>
    <m/>
    <m/>
    <m/>
    <m/>
    <m/>
    <m/>
    <m/>
    <m/>
    <m/>
    <m/>
    <m/>
    <m/>
    <m/>
  </r>
  <r>
    <x v="4"/>
    <x v="4"/>
    <x v="0"/>
    <x v="1"/>
    <x v="2"/>
    <x v="4"/>
    <x v="0"/>
    <x v="3"/>
    <x v="3"/>
    <x v="0"/>
    <x v="1"/>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4"/>
    <x v="4"/>
    <x v="0"/>
    <x v="1"/>
    <x v="2"/>
    <x v="4"/>
    <x v="0"/>
    <x v="3"/>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1"/>
    <x v="3"/>
    <n v="1"/>
    <n v="1"/>
    <n v="1"/>
    <n v="1"/>
    <n v="1"/>
    <n v="1"/>
    <n v="1"/>
    <n v="5"/>
    <n v="1"/>
    <n v="1"/>
    <n v="1"/>
    <n v="1"/>
    <n v="1"/>
    <n v="1"/>
    <n v="1"/>
    <n v="1"/>
    <n v="1"/>
    <n v="1"/>
    <n v="1"/>
    <n v="1"/>
    <n v="1"/>
    <n v="1"/>
    <n v="1"/>
    <n v="1"/>
    <n v="1"/>
    <n v="1"/>
    <n v="1"/>
    <n v="1"/>
    <n v="1"/>
    <n v="1"/>
    <n v="1"/>
    <n v="1"/>
    <n v="1"/>
    <n v="1"/>
    <n v="1"/>
    <n v="1"/>
    <n v="1"/>
    <n v="1"/>
    <n v="1"/>
    <n v="1"/>
    <n v="1"/>
    <n v="1"/>
    <n v="1"/>
    <n v="1"/>
    <n v="1"/>
    <n v="1"/>
    <n v="1"/>
    <n v="1"/>
    <n v="1"/>
    <n v="1"/>
    <n v="1"/>
    <n v="1"/>
    <n v="1"/>
    <n v="1"/>
    <n v="1"/>
    <n v="1"/>
    <n v="1"/>
    <n v="1"/>
    <n v="1"/>
    <n v="5"/>
    <n v="5"/>
    <n v="5"/>
    <n v="5"/>
    <n v="5"/>
    <n v="5"/>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4"/>
    <x v="4"/>
    <x v="0"/>
    <x v="1"/>
    <x v="2"/>
    <x v="4"/>
    <x v="0"/>
    <x v="3"/>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3"/>
    <x v="0"/>
    <x v="2"/>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4"/>
    <x v="4"/>
    <x v="0"/>
    <x v="1"/>
    <x v="2"/>
    <x v="4"/>
    <x v="0"/>
    <x v="3"/>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2"/>
    <x v="3"/>
    <m/>
    <n v="1"/>
    <n v="1"/>
    <n v="2"/>
    <n v="1"/>
    <m/>
    <n v="1"/>
    <n v="5"/>
    <n v="1"/>
    <m/>
    <m/>
    <m/>
    <m/>
    <m/>
    <m/>
    <m/>
    <m/>
    <m/>
    <m/>
    <m/>
    <m/>
    <n v="1"/>
    <m/>
    <n v="1"/>
    <m/>
    <m/>
    <m/>
    <m/>
    <m/>
    <m/>
    <m/>
    <m/>
    <m/>
    <n v="1"/>
    <n v="1"/>
    <n v="1"/>
    <n v="1"/>
    <n v="1"/>
    <n v="1"/>
    <n v="1"/>
    <n v="1"/>
    <n v="1"/>
    <n v="2"/>
    <n v="2"/>
    <n v="2"/>
    <n v="2"/>
    <n v="1"/>
    <n v="1"/>
    <n v="1"/>
    <m/>
    <n v="1"/>
    <m/>
    <m/>
    <m/>
    <m/>
    <n v="1"/>
    <n v="1"/>
    <n v="1"/>
    <n v="1"/>
    <n v="5"/>
    <n v="5"/>
    <n v="5"/>
    <n v="5"/>
    <n v="5"/>
    <n v="5"/>
    <n v="1"/>
    <n v="1"/>
    <n v="1"/>
    <n v="1"/>
    <n v="1"/>
    <n v="1"/>
    <m/>
    <m/>
    <n v="1"/>
    <n v="1"/>
    <m/>
    <m/>
    <m/>
    <m/>
    <m/>
    <m/>
    <m/>
    <m/>
    <m/>
    <m/>
    <m/>
    <m/>
    <m/>
    <m/>
    <m/>
    <m/>
    <m/>
    <m/>
    <m/>
    <m/>
    <m/>
    <m/>
    <m/>
    <m/>
    <m/>
    <m/>
    <m/>
    <m/>
    <m/>
    <m/>
    <m/>
    <m/>
    <m/>
    <m/>
    <m/>
    <m/>
    <m/>
    <m/>
    <m/>
    <m/>
    <m/>
    <m/>
    <m/>
    <m/>
    <m/>
    <m/>
    <m/>
    <m/>
    <m/>
    <m/>
    <m/>
    <m/>
    <m/>
    <m/>
    <m/>
    <m/>
    <m/>
    <m/>
    <m/>
    <m/>
    <m/>
  </r>
  <r>
    <x v="4"/>
    <x v="4"/>
    <x v="0"/>
    <x v="1"/>
    <x v="2"/>
    <x v="4"/>
    <x v="0"/>
    <x v="3"/>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3"/>
    <x v="0"/>
    <x v="3"/>
    <x v="1"/>
    <n v="0"/>
    <n v="0"/>
    <n v="0"/>
    <n v="0"/>
    <n v="0"/>
    <n v="0"/>
    <n v="0"/>
    <n v="4"/>
    <n v="0"/>
    <n v="0"/>
    <n v="0"/>
    <n v="0"/>
    <n v="0"/>
    <n v="0"/>
    <n v="0"/>
    <n v="0"/>
    <n v="0"/>
    <n v="0"/>
    <n v="0"/>
    <n v="0"/>
    <n v="0"/>
    <n v="0"/>
    <n v="0"/>
    <n v="4"/>
    <n v="0"/>
    <n v="0"/>
    <n v="0"/>
    <n v="0"/>
    <n v="4"/>
    <m/>
    <m/>
    <m/>
    <m/>
    <m/>
    <m/>
    <m/>
    <m/>
    <m/>
    <m/>
    <m/>
    <m/>
    <m/>
    <m/>
    <m/>
    <m/>
    <m/>
    <m/>
    <m/>
    <m/>
    <m/>
    <m/>
    <m/>
    <m/>
    <m/>
    <m/>
    <m/>
    <m/>
    <m/>
    <m/>
    <n v="4"/>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3"/>
    <x v="0"/>
    <x v="3"/>
    <x v="3"/>
    <n v="1"/>
    <n v="1"/>
    <n v="1"/>
    <n v="1"/>
    <n v="1"/>
    <n v="1"/>
    <n v="1"/>
    <n v="5"/>
    <n v="1"/>
    <n v="1"/>
    <n v="1"/>
    <n v="0"/>
    <n v="1"/>
    <n v="1"/>
    <n v="1"/>
    <n v="1"/>
    <n v="1"/>
    <n v="1"/>
    <n v="1"/>
    <n v="1"/>
    <n v="1"/>
    <n v="1"/>
    <n v="1"/>
    <n v="1"/>
    <n v="0"/>
    <n v="1"/>
    <n v="1"/>
    <n v="1"/>
    <n v="1"/>
    <n v="1"/>
    <n v="1"/>
    <n v="1"/>
    <n v="1"/>
    <n v="1"/>
    <n v="1"/>
    <n v="1"/>
    <n v="1"/>
    <n v="1"/>
    <n v="1"/>
    <n v="1"/>
    <n v="1"/>
    <n v="1"/>
    <n v="1"/>
    <n v="1"/>
    <n v="1"/>
    <n v="1"/>
    <n v="1"/>
    <n v="1"/>
    <n v="1"/>
    <n v="0"/>
    <n v="1"/>
    <n v="1"/>
    <n v="1"/>
    <n v="1"/>
    <n v="1"/>
    <n v="1"/>
    <n v="1"/>
    <n v="1"/>
    <n v="1"/>
    <n v="5"/>
    <n v="5"/>
    <n v="5"/>
    <n v="5"/>
    <n v="5"/>
    <n v="5"/>
    <n v="1"/>
    <n v="1"/>
    <n v="1"/>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4"/>
    <x v="4"/>
    <x v="0"/>
    <x v="1"/>
    <x v="2"/>
    <x v="4"/>
    <x v="0"/>
    <x v="3"/>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3"/>
    <x v="10"/>
    <m/>
    <m/>
    <m/>
    <m/>
    <m/>
    <m/>
    <m/>
    <m/>
    <m/>
    <m/>
    <m/>
    <m/>
    <m/>
    <m/>
    <m/>
    <m/>
    <m/>
    <m/>
    <m/>
    <m/>
    <m/>
    <m/>
    <m/>
    <m/>
    <m/>
    <m/>
    <m/>
    <m/>
    <m/>
    <m/>
    <m/>
    <m/>
    <m/>
    <m/>
    <m/>
    <m/>
    <m/>
    <m/>
    <m/>
    <m/>
    <m/>
    <m/>
    <m/>
    <m/>
    <m/>
    <m/>
    <m/>
    <m/>
    <m/>
    <n v="0"/>
    <m/>
    <m/>
    <m/>
    <m/>
    <m/>
    <m/>
    <m/>
    <m/>
    <m/>
    <m/>
    <m/>
    <m/>
    <m/>
    <m/>
    <m/>
    <m/>
    <m/>
    <m/>
    <m/>
    <m/>
    <m/>
    <n v="0"/>
    <m/>
    <m/>
    <m/>
    <n v="0"/>
    <m/>
    <m/>
    <m/>
    <m/>
    <n v="0"/>
    <m/>
    <m/>
    <m/>
    <m/>
    <m/>
    <m/>
    <m/>
    <m/>
    <m/>
    <m/>
    <m/>
    <m/>
    <m/>
    <m/>
    <m/>
    <m/>
    <m/>
    <m/>
    <m/>
    <m/>
    <m/>
    <m/>
    <m/>
    <m/>
    <m/>
    <m/>
    <m/>
    <m/>
    <m/>
    <m/>
    <m/>
    <m/>
    <m/>
    <m/>
    <m/>
    <m/>
    <m/>
    <m/>
    <m/>
    <m/>
    <m/>
    <m/>
    <m/>
    <m/>
    <m/>
    <m/>
    <m/>
    <m/>
    <m/>
    <m/>
    <m/>
    <m/>
    <m/>
    <m/>
    <m/>
  </r>
  <r>
    <x v="4"/>
    <x v="4"/>
    <x v="0"/>
    <x v="1"/>
    <x v="2"/>
    <x v="4"/>
    <x v="0"/>
    <x v="3"/>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3"/>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4"/>
    <x v="3"/>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r>
  <r>
    <x v="4"/>
    <x v="4"/>
    <x v="0"/>
    <x v="1"/>
    <x v="2"/>
    <x v="4"/>
    <x v="0"/>
    <x v="3"/>
    <x v="3"/>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3"/>
    <x v="0"/>
    <x v="5"/>
    <x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4"/>
    <x v="4"/>
    <x v="0"/>
    <x v="1"/>
    <x v="2"/>
    <x v="4"/>
    <x v="0"/>
    <x v="3"/>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0"/>
    <x v="3"/>
    <m/>
    <m/>
    <m/>
    <n v="2"/>
    <n v="2"/>
    <n v="2"/>
    <n v="2"/>
    <n v="2"/>
    <n v="2"/>
    <n v="2"/>
    <n v="2"/>
    <n v="2"/>
    <n v="2"/>
    <n v="2"/>
    <n v="2"/>
    <n v="2"/>
    <n v="2"/>
    <m/>
    <m/>
    <m/>
    <m/>
    <m/>
    <n v="2"/>
    <n v="2"/>
    <n v="2"/>
    <n v="2"/>
    <n v="2"/>
    <m/>
    <n v="2"/>
    <m/>
    <m/>
    <m/>
    <m/>
    <m/>
    <m/>
    <m/>
    <m/>
    <m/>
    <m/>
    <m/>
    <m/>
    <m/>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m/>
    <m/>
    <m/>
    <m/>
    <m/>
    <m/>
    <m/>
    <m/>
    <m/>
    <m/>
    <m/>
    <m/>
    <m/>
    <m/>
    <m/>
    <m/>
    <m/>
  </r>
  <r>
    <x v="5"/>
    <x v="5"/>
    <x v="0"/>
    <x v="1"/>
    <x v="2"/>
    <x v="5"/>
    <x v="0"/>
    <x v="3"/>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1"/>
    <x v="5"/>
    <m/>
    <m/>
    <m/>
    <n v="1"/>
    <m/>
    <m/>
    <m/>
    <n v="1"/>
    <m/>
    <m/>
    <m/>
    <m/>
    <m/>
    <m/>
    <m/>
    <m/>
    <m/>
    <m/>
    <m/>
    <m/>
    <m/>
    <m/>
    <n v="1"/>
    <n v="1"/>
    <m/>
    <m/>
    <m/>
    <m/>
    <n v="2"/>
    <m/>
    <m/>
    <m/>
    <m/>
    <m/>
    <m/>
    <m/>
    <m/>
    <m/>
    <m/>
    <m/>
    <m/>
    <m/>
    <n v="1"/>
    <m/>
    <m/>
    <m/>
    <m/>
    <m/>
    <m/>
    <m/>
    <m/>
    <m/>
    <m/>
    <m/>
    <m/>
    <m/>
    <m/>
    <m/>
    <m/>
    <m/>
    <m/>
    <m/>
    <m/>
    <n v="1"/>
    <m/>
    <m/>
    <m/>
    <m/>
    <m/>
    <m/>
    <m/>
    <m/>
    <m/>
    <m/>
    <m/>
    <m/>
    <m/>
    <m/>
    <m/>
    <m/>
    <m/>
    <m/>
    <m/>
    <m/>
    <m/>
    <m/>
    <m/>
    <m/>
    <m/>
    <m/>
    <m/>
    <m/>
    <m/>
    <m/>
    <m/>
    <m/>
    <m/>
    <m/>
    <m/>
    <m/>
    <m/>
    <m/>
    <m/>
    <m/>
    <m/>
    <m/>
    <m/>
    <m/>
    <m/>
    <m/>
    <m/>
    <m/>
    <m/>
    <m/>
    <m/>
    <m/>
    <m/>
    <m/>
    <m/>
    <m/>
    <m/>
    <m/>
    <m/>
    <m/>
    <m/>
    <m/>
    <m/>
    <m/>
    <m/>
    <m/>
    <m/>
    <m/>
    <m/>
    <m/>
    <m/>
    <m/>
  </r>
  <r>
    <x v="5"/>
    <x v="5"/>
    <x v="0"/>
    <x v="1"/>
    <x v="2"/>
    <x v="5"/>
    <x v="0"/>
    <x v="3"/>
    <x v="3"/>
    <x v="0"/>
    <x v="1"/>
    <x v="1"/>
    <m/>
    <m/>
    <n v="1"/>
    <m/>
    <m/>
    <m/>
    <m/>
    <n v="1"/>
    <m/>
    <m/>
    <m/>
    <m/>
    <m/>
    <m/>
    <m/>
    <m/>
    <m/>
    <m/>
    <m/>
    <m/>
    <m/>
    <n v="1"/>
    <m/>
    <n v="1"/>
    <m/>
    <m/>
    <m/>
    <m/>
    <n v="1"/>
    <m/>
    <m/>
    <m/>
    <m/>
    <m/>
    <m/>
    <m/>
    <m/>
    <m/>
    <m/>
    <m/>
    <m/>
    <n v="1"/>
    <m/>
    <m/>
    <m/>
    <m/>
    <m/>
    <m/>
    <m/>
    <m/>
    <m/>
    <m/>
    <m/>
    <m/>
    <m/>
    <m/>
    <m/>
    <m/>
    <m/>
    <m/>
    <m/>
    <m/>
    <n v="1"/>
    <m/>
    <m/>
    <m/>
    <m/>
    <m/>
    <m/>
    <m/>
    <m/>
    <m/>
    <m/>
    <m/>
    <m/>
    <m/>
    <m/>
    <m/>
    <m/>
    <m/>
    <m/>
    <m/>
    <m/>
    <m/>
    <m/>
    <m/>
    <m/>
    <m/>
    <m/>
    <m/>
    <m/>
    <m/>
    <m/>
    <m/>
    <m/>
    <m/>
    <m/>
    <m/>
    <m/>
    <m/>
    <m/>
    <m/>
    <m/>
    <m/>
    <m/>
    <m/>
    <m/>
    <m/>
    <m/>
    <m/>
    <m/>
    <m/>
    <m/>
    <m/>
    <m/>
    <m/>
    <m/>
    <m/>
    <m/>
    <m/>
    <m/>
    <m/>
    <m/>
    <m/>
    <m/>
    <m/>
    <m/>
    <m/>
    <m/>
    <m/>
    <m/>
    <m/>
    <m/>
    <m/>
    <m/>
    <m/>
  </r>
  <r>
    <x v="5"/>
    <x v="5"/>
    <x v="0"/>
    <x v="1"/>
    <x v="2"/>
    <x v="5"/>
    <x v="0"/>
    <x v="3"/>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1"/>
    <x v="3"/>
    <n v="2"/>
    <n v="2"/>
    <n v="3"/>
    <m/>
    <n v="2"/>
    <n v="2"/>
    <n v="2"/>
    <n v="3"/>
    <n v="3"/>
    <n v="2"/>
    <n v="2"/>
    <n v="2"/>
    <n v="2"/>
    <n v="2"/>
    <n v="2"/>
    <n v="2"/>
    <n v="2"/>
    <n v="2"/>
    <n v="2"/>
    <n v="2"/>
    <n v="2"/>
    <n v="3"/>
    <n v="2"/>
    <n v="3"/>
    <n v="2"/>
    <n v="2"/>
    <n v="2"/>
    <n v="2"/>
    <n v="2"/>
    <n v="2"/>
    <m/>
    <m/>
    <n v="2"/>
    <n v="2"/>
    <n v="2"/>
    <m/>
    <m/>
    <m/>
    <m/>
    <m/>
    <n v="2"/>
    <n v="3"/>
    <n v="3"/>
    <m/>
    <m/>
    <m/>
    <m/>
    <n v="2"/>
    <n v="2"/>
    <n v="2"/>
    <n v="2"/>
    <n v="2"/>
    <n v="2"/>
    <n v="2"/>
    <n v="2"/>
    <n v="2"/>
    <n v="2"/>
    <n v="2"/>
    <n v="2"/>
    <n v="2"/>
    <n v="2"/>
    <n v="2"/>
    <n v="3"/>
    <n v="3"/>
    <n v="3"/>
    <n v="3"/>
    <n v="3"/>
    <n v="3"/>
    <n v="2"/>
    <n v="2"/>
    <n v="2"/>
    <n v="2"/>
    <n v="2"/>
    <n v="2"/>
    <n v="2"/>
    <n v="2"/>
    <n v="2"/>
    <n v="2"/>
    <n v="2"/>
    <n v="2"/>
    <n v="2"/>
    <n v="2"/>
    <n v="2"/>
    <n v="2"/>
    <n v="2"/>
    <n v="2"/>
    <n v="2"/>
    <n v="2"/>
    <n v="2"/>
    <n v="2"/>
    <n v="2"/>
    <n v="2"/>
    <n v="2"/>
    <n v="2"/>
    <n v="2"/>
    <n v="2"/>
    <n v="2"/>
    <n v="2"/>
    <n v="2"/>
    <n v="2"/>
    <n v="2"/>
    <n v="2"/>
    <n v="2"/>
    <n v="2"/>
    <n v="2"/>
    <n v="2"/>
    <n v="2"/>
    <n v="2"/>
    <n v="2"/>
    <n v="2"/>
    <n v="2"/>
    <n v="2"/>
    <n v="2"/>
    <n v="2"/>
    <n v="2"/>
    <n v="2"/>
    <n v="2"/>
    <n v="2"/>
    <n v="2"/>
    <n v="2"/>
    <m/>
    <m/>
    <m/>
    <m/>
    <m/>
    <m/>
    <m/>
    <m/>
    <m/>
    <m/>
    <m/>
    <m/>
    <m/>
    <m/>
    <m/>
    <m/>
  </r>
  <r>
    <x v="5"/>
    <x v="5"/>
    <x v="0"/>
    <x v="1"/>
    <x v="2"/>
    <x v="5"/>
    <x v="0"/>
    <x v="3"/>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3"/>
    <x v="0"/>
    <x v="2"/>
    <x v="1"/>
    <m/>
    <m/>
    <n v="1"/>
    <m/>
    <m/>
    <m/>
    <m/>
    <n v="1"/>
    <m/>
    <m/>
    <m/>
    <m/>
    <m/>
    <m/>
    <m/>
    <m/>
    <m/>
    <m/>
    <m/>
    <m/>
    <m/>
    <n v="1"/>
    <m/>
    <n v="1"/>
    <m/>
    <m/>
    <m/>
    <m/>
    <n v="1"/>
    <m/>
    <m/>
    <m/>
    <m/>
    <m/>
    <m/>
    <m/>
    <m/>
    <m/>
    <m/>
    <m/>
    <m/>
    <n v="1"/>
    <m/>
    <m/>
    <m/>
    <m/>
    <m/>
    <m/>
    <m/>
    <m/>
    <m/>
    <m/>
    <m/>
    <m/>
    <m/>
    <m/>
    <m/>
    <m/>
    <m/>
    <m/>
    <m/>
    <m/>
    <n v="1"/>
    <m/>
    <m/>
    <m/>
    <m/>
    <m/>
    <m/>
    <m/>
    <m/>
    <m/>
    <m/>
    <m/>
    <m/>
    <m/>
    <m/>
    <m/>
    <m/>
    <m/>
    <m/>
    <m/>
    <m/>
    <m/>
    <m/>
    <m/>
    <m/>
    <m/>
    <m/>
    <m/>
    <m/>
    <m/>
    <m/>
    <m/>
    <m/>
    <m/>
    <m/>
    <m/>
    <m/>
    <m/>
    <m/>
    <m/>
    <m/>
    <m/>
    <m/>
    <m/>
    <m/>
    <m/>
    <m/>
    <m/>
    <m/>
    <m/>
    <m/>
    <m/>
    <m/>
    <m/>
    <m/>
    <m/>
    <m/>
    <m/>
    <m/>
    <m/>
    <m/>
    <m/>
    <m/>
    <m/>
    <m/>
    <m/>
    <m/>
    <m/>
    <m/>
    <m/>
    <m/>
    <m/>
    <m/>
    <m/>
  </r>
  <r>
    <x v="5"/>
    <x v="5"/>
    <x v="0"/>
    <x v="1"/>
    <x v="2"/>
    <x v="5"/>
    <x v="0"/>
    <x v="3"/>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2"/>
    <x v="3"/>
    <m/>
    <n v="2"/>
    <n v="2"/>
    <n v="42"/>
    <n v="2"/>
    <m/>
    <n v="2"/>
    <n v="2"/>
    <n v="3"/>
    <m/>
    <n v="2"/>
    <n v="2"/>
    <n v="2"/>
    <n v="2"/>
    <n v="2"/>
    <m/>
    <m/>
    <m/>
    <m/>
    <m/>
    <m/>
    <n v="2"/>
    <m/>
    <n v="3"/>
    <n v="2"/>
    <n v="2"/>
    <m/>
    <m/>
    <n v="2"/>
    <m/>
    <m/>
    <m/>
    <m/>
    <n v="2"/>
    <n v="2"/>
    <m/>
    <m/>
    <m/>
    <m/>
    <m/>
    <n v="2"/>
    <n v="2"/>
    <n v="48"/>
    <n v="43"/>
    <n v="42"/>
    <n v="42"/>
    <m/>
    <n v="2"/>
    <n v="2"/>
    <n v="-2"/>
    <n v="2"/>
    <m/>
    <m/>
    <m/>
    <m/>
    <n v="2"/>
    <n v="2"/>
    <n v="2"/>
    <n v="2"/>
    <n v="2"/>
    <n v="2"/>
    <n v="2"/>
    <n v="2"/>
    <n v="2"/>
    <n v="3"/>
    <n v="3"/>
    <n v="3"/>
    <n v="3"/>
    <n v="2"/>
    <n v="2"/>
    <n v="2"/>
    <m/>
    <m/>
    <n v="2"/>
    <n v="2"/>
    <n v="2"/>
    <n v="2"/>
    <n v="2"/>
    <n v="2"/>
    <n v="2"/>
    <n v="2"/>
    <n v="2"/>
    <n v="2"/>
    <n v="2"/>
    <n v="2"/>
    <n v="2"/>
    <n v="2"/>
    <n v="2"/>
    <n v="2"/>
    <n v="2"/>
    <n v="2"/>
    <n v="2"/>
    <n v="2"/>
    <n v="2"/>
    <m/>
    <m/>
    <m/>
    <m/>
    <m/>
    <m/>
    <m/>
    <m/>
    <m/>
    <m/>
    <m/>
    <m/>
    <m/>
    <m/>
    <m/>
    <m/>
    <m/>
    <m/>
    <m/>
    <m/>
    <m/>
    <m/>
    <m/>
    <m/>
    <m/>
    <m/>
    <m/>
    <m/>
    <m/>
    <m/>
    <m/>
    <m/>
    <m/>
    <m/>
    <m/>
    <m/>
    <m/>
    <m/>
    <m/>
    <m/>
    <m/>
    <m/>
  </r>
  <r>
    <x v="5"/>
    <x v="5"/>
    <x v="0"/>
    <x v="1"/>
    <x v="2"/>
    <x v="5"/>
    <x v="0"/>
    <x v="3"/>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3"/>
    <x v="0"/>
    <x v="3"/>
    <x v="1"/>
    <n v="0"/>
    <n v="0"/>
    <n v="1"/>
    <n v="0"/>
    <n v="0"/>
    <n v="0"/>
    <n v="0"/>
    <n v="1"/>
    <n v="0"/>
    <n v="0"/>
    <n v="0"/>
    <n v="0"/>
    <n v="0"/>
    <n v="0"/>
    <n v="0"/>
    <n v="0"/>
    <n v="0"/>
    <n v="0"/>
    <n v="0"/>
    <n v="0"/>
    <n v="0"/>
    <n v="1"/>
    <n v="0"/>
    <n v="1"/>
    <n v="0"/>
    <n v="0"/>
    <n v="0"/>
    <n v="0"/>
    <n v="1"/>
    <m/>
    <m/>
    <m/>
    <m/>
    <m/>
    <m/>
    <m/>
    <m/>
    <m/>
    <m/>
    <m/>
    <m/>
    <n v="1"/>
    <m/>
    <m/>
    <m/>
    <m/>
    <m/>
    <m/>
    <m/>
    <m/>
    <m/>
    <m/>
    <m/>
    <m/>
    <m/>
    <m/>
    <m/>
    <m/>
    <m/>
    <m/>
    <m/>
    <m/>
    <n v="1"/>
    <m/>
    <m/>
    <m/>
    <m/>
    <m/>
    <m/>
    <m/>
    <m/>
    <m/>
    <m/>
    <m/>
    <m/>
    <m/>
    <m/>
    <m/>
    <m/>
    <m/>
    <m/>
    <m/>
    <n v="0"/>
    <n v="0"/>
    <n v="0"/>
    <n v="0"/>
    <n v="0"/>
    <n v="0"/>
    <n v="0"/>
    <n v="0"/>
    <n v="0"/>
    <n v="0"/>
    <n v="0"/>
    <n v="0"/>
    <n v="0"/>
    <n v="0"/>
    <n v="0"/>
    <n v="0"/>
    <n v="0"/>
    <n v="0"/>
    <n v="0"/>
    <n v="0"/>
    <n v="0"/>
    <n v="0"/>
    <n v="0"/>
    <n v="0"/>
    <n v="0"/>
    <n v="0"/>
    <n v="0"/>
    <n v="0"/>
    <n v="0"/>
    <n v="0"/>
    <n v="0"/>
    <n v="0"/>
    <n v="0"/>
    <n v="0"/>
    <n v="0"/>
    <n v="0"/>
    <n v="0"/>
    <n v="0"/>
    <m/>
    <m/>
    <m/>
    <m/>
    <m/>
    <m/>
    <m/>
    <m/>
    <m/>
    <m/>
    <m/>
    <m/>
    <m/>
    <m/>
    <m/>
    <m/>
  </r>
  <r>
    <x v="5"/>
    <x v="5"/>
    <x v="0"/>
    <x v="1"/>
    <x v="2"/>
    <x v="5"/>
    <x v="0"/>
    <x v="3"/>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5"/>
    <x v="5"/>
    <x v="0"/>
    <x v="1"/>
    <x v="2"/>
    <x v="5"/>
    <x v="0"/>
    <x v="3"/>
    <x v="3"/>
    <x v="0"/>
    <x v="3"/>
    <x v="3"/>
    <n v="2"/>
    <n v="0"/>
    <n v="3"/>
    <n v="0"/>
    <n v="2"/>
    <n v="2"/>
    <n v="2"/>
    <n v="3"/>
    <n v="3"/>
    <n v="2"/>
    <n v="2"/>
    <n v="0"/>
    <n v="2"/>
    <n v="2"/>
    <n v="2"/>
    <n v="2"/>
    <n v="2"/>
    <n v="2"/>
    <n v="2"/>
    <n v="2"/>
    <n v="2"/>
    <n v="3"/>
    <n v="2"/>
    <n v="3"/>
    <n v="0"/>
    <n v="2"/>
    <n v="2"/>
    <n v="2"/>
    <n v="2"/>
    <n v="2"/>
    <n v="0"/>
    <n v="0"/>
    <n v="2"/>
    <n v="2"/>
    <n v="2"/>
    <n v="0"/>
    <n v="0"/>
    <n v="0"/>
    <n v="0"/>
    <n v="0"/>
    <n v="2"/>
    <n v="3"/>
    <n v="3"/>
    <n v="0"/>
    <n v="0"/>
    <n v="0"/>
    <n v="0"/>
    <n v="2"/>
    <n v="2"/>
    <n v="-2"/>
    <n v="2"/>
    <n v="2"/>
    <n v="2"/>
    <n v="2"/>
    <n v="2"/>
    <n v="2"/>
    <n v="2"/>
    <n v="2"/>
    <n v="2"/>
    <n v="2"/>
    <n v="2"/>
    <n v="2"/>
    <n v="3"/>
    <n v="3"/>
    <n v="3"/>
    <n v="3"/>
    <n v="3"/>
    <n v="3"/>
    <n v="2"/>
    <n v="2"/>
    <n v="2"/>
    <n v="0"/>
    <n v="2"/>
    <n v="2"/>
    <n v="2"/>
    <n v="2"/>
    <n v="2"/>
    <n v="2"/>
    <n v="2"/>
    <n v="2"/>
    <n v="0"/>
    <n v="2"/>
    <n v="2"/>
    <n v="2"/>
    <n v="2"/>
    <n v="2"/>
    <n v="2"/>
    <n v="2"/>
    <n v="2"/>
    <n v="2"/>
    <n v="2"/>
    <n v="2"/>
    <n v="2"/>
    <n v="2"/>
    <n v="2"/>
    <n v="2"/>
    <n v="2"/>
    <n v="2"/>
    <n v="2"/>
    <n v="2"/>
    <n v="2"/>
    <n v="2"/>
    <n v="2"/>
    <n v="2"/>
    <n v="2"/>
    <n v="2"/>
    <n v="2"/>
    <n v="2"/>
    <n v="2"/>
    <n v="2"/>
    <n v="2"/>
    <n v="2"/>
    <n v="2"/>
    <n v="2"/>
    <n v="2"/>
    <n v="2"/>
    <n v="2"/>
    <n v="2"/>
    <n v="2"/>
    <n v="2"/>
    <m/>
    <m/>
    <m/>
    <m/>
    <m/>
    <m/>
    <m/>
    <m/>
    <m/>
    <m/>
    <m/>
    <m/>
    <m/>
    <m/>
    <m/>
    <m/>
  </r>
  <r>
    <x v="5"/>
    <x v="5"/>
    <x v="0"/>
    <x v="1"/>
    <x v="2"/>
    <x v="5"/>
    <x v="0"/>
    <x v="3"/>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5"/>
    <x v="5"/>
    <x v="0"/>
    <x v="1"/>
    <x v="2"/>
    <x v="5"/>
    <x v="0"/>
    <x v="3"/>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3"/>
    <x v="8"/>
    <m/>
    <m/>
    <m/>
    <m/>
    <m/>
    <m/>
    <m/>
    <m/>
    <m/>
    <m/>
    <m/>
    <m/>
    <m/>
    <m/>
    <m/>
    <m/>
    <m/>
    <m/>
    <m/>
    <m/>
    <m/>
    <m/>
    <m/>
    <m/>
    <m/>
    <m/>
    <m/>
    <m/>
    <m/>
    <m/>
    <m/>
    <m/>
    <m/>
    <m/>
    <m/>
    <m/>
    <m/>
    <m/>
    <m/>
    <m/>
    <m/>
    <m/>
    <m/>
    <m/>
    <m/>
    <m/>
    <n v="2"/>
    <n v="2"/>
    <n v="2"/>
    <n v="2"/>
    <n v="2"/>
    <m/>
    <m/>
    <m/>
    <m/>
    <m/>
    <m/>
    <m/>
    <m/>
    <m/>
    <m/>
    <m/>
    <m/>
    <m/>
    <m/>
    <m/>
    <m/>
    <m/>
    <m/>
    <m/>
    <m/>
    <m/>
    <m/>
    <m/>
    <m/>
    <m/>
    <m/>
    <m/>
    <m/>
    <m/>
    <m/>
    <m/>
    <m/>
    <m/>
    <m/>
    <m/>
    <m/>
    <m/>
    <m/>
    <m/>
    <m/>
    <m/>
    <m/>
    <m/>
    <n v="0"/>
    <n v="0"/>
    <n v="0"/>
    <n v="0"/>
    <n v="0"/>
    <n v="0"/>
    <n v="0"/>
    <n v="0"/>
    <n v="0"/>
    <n v="0"/>
    <n v="0"/>
    <n v="0"/>
    <n v="0"/>
    <n v="0"/>
    <n v="0"/>
    <n v="0"/>
    <n v="0"/>
    <n v="0"/>
    <n v="0"/>
    <n v="0"/>
    <n v="0"/>
    <n v="0"/>
    <n v="0"/>
    <n v="0"/>
    <n v="0"/>
    <n v="0"/>
    <m/>
    <m/>
    <m/>
    <m/>
    <m/>
    <m/>
    <m/>
    <m/>
    <m/>
    <m/>
    <m/>
    <m/>
    <m/>
    <m/>
    <m/>
    <m/>
  </r>
  <r>
    <x v="5"/>
    <x v="5"/>
    <x v="0"/>
    <x v="1"/>
    <x v="2"/>
    <x v="5"/>
    <x v="0"/>
    <x v="3"/>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3"/>
    <x v="10"/>
    <m/>
    <m/>
    <m/>
    <m/>
    <m/>
    <m/>
    <m/>
    <m/>
    <m/>
    <m/>
    <m/>
    <m/>
    <m/>
    <m/>
    <m/>
    <m/>
    <m/>
    <m/>
    <m/>
    <m/>
    <m/>
    <m/>
    <m/>
    <m/>
    <m/>
    <m/>
    <m/>
    <m/>
    <m/>
    <m/>
    <m/>
    <m/>
    <m/>
    <m/>
    <m/>
    <m/>
    <m/>
    <m/>
    <m/>
    <m/>
    <m/>
    <m/>
    <m/>
    <m/>
    <m/>
    <m/>
    <m/>
    <m/>
    <m/>
    <n v="-2"/>
    <m/>
    <m/>
    <m/>
    <m/>
    <m/>
    <m/>
    <m/>
    <m/>
    <m/>
    <m/>
    <m/>
    <m/>
    <m/>
    <m/>
    <m/>
    <m/>
    <m/>
    <m/>
    <m/>
    <m/>
    <m/>
    <n v="0"/>
    <m/>
    <m/>
    <m/>
    <m/>
    <m/>
    <m/>
    <m/>
    <m/>
    <n v="0"/>
    <m/>
    <m/>
    <m/>
    <m/>
    <m/>
    <m/>
    <m/>
    <m/>
    <m/>
    <m/>
    <m/>
    <m/>
    <m/>
    <m/>
    <m/>
    <m/>
    <m/>
    <m/>
    <m/>
    <m/>
    <m/>
    <m/>
    <m/>
    <m/>
    <m/>
    <m/>
    <m/>
    <m/>
    <m/>
    <m/>
    <m/>
    <m/>
    <m/>
    <m/>
    <m/>
    <m/>
    <m/>
    <m/>
    <m/>
    <m/>
    <m/>
    <m/>
    <m/>
    <m/>
    <m/>
    <m/>
    <m/>
    <m/>
    <m/>
    <m/>
    <m/>
    <m/>
    <m/>
    <m/>
    <m/>
  </r>
  <r>
    <x v="5"/>
    <x v="5"/>
    <x v="0"/>
    <x v="1"/>
    <x v="2"/>
    <x v="5"/>
    <x v="0"/>
    <x v="3"/>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3"/>
    <x v="0"/>
    <x v="4"/>
    <x v="1"/>
    <m/>
    <n v="90"/>
    <n v="100"/>
    <m/>
    <m/>
    <m/>
    <m/>
    <m/>
    <m/>
    <n v="20"/>
    <n v="10"/>
    <n v="55"/>
    <n v="10"/>
    <m/>
    <n v="25"/>
    <n v="17"/>
    <n v="10"/>
    <n v="8"/>
    <n v="8"/>
    <n v="10"/>
    <n v="8"/>
    <n v="190"/>
    <m/>
    <m/>
    <n v="85"/>
    <n v="35"/>
    <n v="35"/>
    <n v="26"/>
    <n v="120"/>
    <m/>
    <m/>
    <m/>
    <m/>
    <n v="60"/>
    <m/>
    <m/>
    <n v="30"/>
    <m/>
    <n v="50"/>
    <m/>
    <n v="50"/>
    <m/>
    <m/>
    <m/>
    <m/>
    <m/>
    <m/>
    <m/>
    <m/>
    <m/>
    <m/>
    <m/>
    <m/>
    <m/>
    <m/>
    <m/>
    <m/>
    <m/>
    <m/>
    <m/>
    <m/>
    <m/>
    <m/>
    <m/>
    <m/>
    <m/>
    <m/>
    <m/>
    <m/>
    <m/>
    <n v="20"/>
    <m/>
    <m/>
    <m/>
    <n v="10"/>
    <m/>
    <m/>
    <m/>
    <n v="30"/>
    <m/>
    <n v="25"/>
    <m/>
    <m/>
    <n v="10"/>
    <m/>
    <m/>
    <m/>
    <m/>
    <m/>
    <m/>
    <n v="15"/>
    <n v="10"/>
    <m/>
    <m/>
    <n v="15"/>
    <m/>
    <m/>
    <n v="2"/>
    <n v="2"/>
    <n v="2"/>
    <n v="2"/>
    <n v="2"/>
    <n v="2"/>
    <n v="2"/>
    <n v="2"/>
    <n v="2"/>
    <n v="2"/>
    <n v="2"/>
    <n v="2"/>
    <n v="2"/>
    <n v="2"/>
    <n v="2"/>
    <n v="2"/>
    <n v="2"/>
    <n v="2"/>
    <n v="2"/>
    <n v="2"/>
    <n v="2"/>
    <n v="2"/>
    <n v="2"/>
    <m/>
    <m/>
    <m/>
    <m/>
    <m/>
    <m/>
    <m/>
    <m/>
    <m/>
    <m/>
    <m/>
    <m/>
    <m/>
    <m/>
    <m/>
    <m/>
  </r>
  <r>
    <x v="5"/>
    <x v="5"/>
    <x v="0"/>
    <x v="1"/>
    <x v="2"/>
    <x v="5"/>
    <x v="0"/>
    <x v="3"/>
    <x v="3"/>
    <x v="0"/>
    <x v="4"/>
    <x v="2"/>
    <n v="65"/>
    <n v="122"/>
    <n v="71"/>
    <n v="5"/>
    <n v="31"/>
    <n v="12"/>
    <n v="6"/>
    <n v="24"/>
    <n v="11"/>
    <n v="29"/>
    <n v="25"/>
    <n v="37"/>
    <n v="12"/>
    <n v="27"/>
    <n v="10"/>
    <n v="11"/>
    <n v="10"/>
    <n v="8"/>
    <n v="8"/>
    <n v="10"/>
    <n v="8"/>
    <n v="258"/>
    <n v="48"/>
    <n v="41"/>
    <n v="91"/>
    <n v="49"/>
    <n v="29"/>
    <n v="26"/>
    <n v="229"/>
    <n v="8"/>
    <n v="8"/>
    <n v="9"/>
    <n v="40"/>
    <n v="63"/>
    <n v="2"/>
    <n v="27"/>
    <n v="2"/>
    <n v="28"/>
    <n v="52"/>
    <n v="3"/>
    <n v="10"/>
    <n v="6"/>
    <n v="2"/>
    <n v="1"/>
    <n v="2"/>
    <m/>
    <n v="4"/>
    <m/>
    <n v="2"/>
    <n v="23"/>
    <n v="2"/>
    <n v="4"/>
    <n v="3"/>
    <n v="2"/>
    <n v="3"/>
    <n v="2"/>
    <n v="1"/>
    <n v="1"/>
    <n v="2"/>
    <n v="3"/>
    <n v="2"/>
    <n v="1"/>
    <n v="8"/>
    <n v="10"/>
    <n v="6"/>
    <m/>
    <n v="1"/>
    <n v="4"/>
    <n v="14"/>
    <n v="2"/>
    <n v="1"/>
    <n v="11"/>
    <n v="1"/>
    <n v="3"/>
    <n v="4"/>
    <n v="6"/>
    <n v="12"/>
    <n v="12"/>
    <n v="6"/>
    <n v="8"/>
    <n v="11"/>
    <n v="1"/>
    <n v="9"/>
    <n v="1"/>
    <n v="1"/>
    <n v="8"/>
    <n v="4"/>
    <n v="6"/>
    <n v="7"/>
    <n v="2"/>
    <n v="3"/>
    <n v="3"/>
    <n v="2"/>
    <n v="2"/>
    <n v="5"/>
    <n v="2"/>
    <n v="2"/>
    <n v="2"/>
    <n v="2"/>
    <n v="2"/>
    <n v="2"/>
    <n v="2"/>
    <n v="2"/>
    <n v="2"/>
    <n v="2"/>
    <n v="2"/>
    <n v="2"/>
    <n v="2"/>
    <n v="2"/>
    <n v="2"/>
    <n v="2"/>
    <n v="2"/>
    <n v="2"/>
    <n v="2"/>
    <n v="2"/>
    <n v="2"/>
    <n v="2"/>
    <n v="2"/>
    <n v="2"/>
    <n v="2"/>
    <m/>
    <m/>
    <m/>
    <m/>
    <m/>
    <m/>
    <m/>
    <m/>
    <m/>
    <m/>
    <m/>
    <m/>
    <m/>
    <m/>
    <m/>
    <m/>
  </r>
  <r>
    <x v="5"/>
    <x v="5"/>
    <x v="0"/>
    <x v="1"/>
    <x v="2"/>
    <x v="5"/>
    <x v="0"/>
    <x v="3"/>
    <x v="3"/>
    <x v="0"/>
    <x v="4"/>
    <x v="3"/>
    <n v="87"/>
    <n v="73"/>
    <n v="140"/>
    <n v="135"/>
    <n v="107"/>
    <n v="95"/>
    <n v="86"/>
    <n v="64"/>
    <n v="51"/>
    <n v="41"/>
    <n v="34"/>
    <n v="27"/>
    <n v="50"/>
    <n v="22"/>
    <n v="39"/>
    <n v="41"/>
    <n v="41"/>
    <n v="44"/>
    <n v="41"/>
    <n v="41"/>
    <n v="41"/>
    <n v="140"/>
    <n v="95"/>
    <n v="51"/>
    <n v="27"/>
    <n v="39"/>
    <n v="44"/>
    <n v="41"/>
    <n v="39"/>
    <n v="138"/>
    <n v="128"/>
    <n v="119"/>
    <n v="87"/>
    <n v="84"/>
    <n v="96"/>
    <n v="71"/>
    <n v="70"/>
    <n v="73"/>
    <n v="20"/>
    <n v="108"/>
    <n v="96"/>
    <n v="140"/>
    <n v="138"/>
    <n v="137"/>
    <n v="136"/>
    <n v="135"/>
    <n v="132"/>
    <n v="132"/>
    <n v="132"/>
    <n v="109"/>
    <n v="107"/>
    <n v="103"/>
    <n v="100"/>
    <n v="96"/>
    <n v="95"/>
    <n v="93"/>
    <n v="92"/>
    <n v="88"/>
    <n v="86"/>
    <n v="86"/>
    <n v="82"/>
    <n v="872"/>
    <n v="866"/>
    <n v="64"/>
    <n v="58"/>
    <n v="58"/>
    <n v="55"/>
    <n v="51"/>
    <n v="37"/>
    <n v="22"/>
    <n v="41"/>
    <n v="44"/>
    <n v="41"/>
    <n v="43"/>
    <n v="51"/>
    <n v="46"/>
    <n v="34"/>
    <n v="22"/>
    <n v="46"/>
    <n v="38"/>
    <n v="27"/>
    <n v="51"/>
    <n v="40"/>
    <n v="49"/>
    <n v="50"/>
    <n v="42"/>
    <n v="39"/>
    <n v="31"/>
    <n v="24"/>
    <n v="22"/>
    <n v="34"/>
    <n v="41"/>
    <n v="41"/>
    <n v="39"/>
    <n v="47"/>
    <n v="43"/>
    <n v="44"/>
    <n v="41"/>
    <n v="41"/>
    <n v="41"/>
    <n v="41"/>
    <n v="41"/>
    <n v="41"/>
    <n v="44"/>
    <n v="44"/>
    <n v="41"/>
    <n v="44"/>
    <n v="41"/>
    <n v="41"/>
    <n v="41"/>
    <n v="41"/>
    <n v="41"/>
    <n v="41"/>
    <n v="41"/>
    <n v="41"/>
    <n v="41"/>
    <n v="41"/>
    <n v="41"/>
    <n v="41"/>
    <n v="41"/>
    <m/>
    <m/>
    <m/>
    <m/>
    <m/>
    <m/>
    <m/>
    <m/>
    <m/>
    <m/>
    <m/>
    <m/>
    <m/>
    <m/>
    <m/>
    <m/>
  </r>
  <r>
    <x v="5"/>
    <x v="5"/>
    <x v="0"/>
    <x v="1"/>
    <x v="2"/>
    <x v="5"/>
    <x v="0"/>
    <x v="3"/>
    <x v="3"/>
    <x v="0"/>
    <x v="4"/>
    <x v="4"/>
    <n v="3.6"/>
    <n v="5"/>
    <n v="77.8"/>
    <n v="21.8"/>
    <n v="38.200000000000003"/>
    <n v="52.8"/>
    <n v="17.899999999999999"/>
    <n v="12.8"/>
    <n v="8.8000000000000007"/>
    <n v="5.5"/>
    <n v="4.5"/>
    <n v="6.8"/>
    <n v="9.3000000000000007"/>
    <n v="7.3"/>
    <n v="15"/>
    <n v="20.5"/>
    <n v="20.5"/>
    <n v="22"/>
    <n v="20.5"/>
    <n v="25.6"/>
    <m/>
    <n v="77.8"/>
    <n v="52.8"/>
    <n v="8.8000000000000007"/>
    <n v="6.8"/>
    <n v="15"/>
    <n v="22"/>
    <m/>
    <n v="15"/>
    <n v="5.7"/>
    <n v="4.5"/>
    <n v="4.4000000000000004"/>
    <n v="3.6"/>
    <n v="3.8"/>
    <n v="4.3"/>
    <n v="3.7"/>
    <n v="3.5"/>
    <n v="5"/>
    <n v="4.5"/>
    <n v="25.7"/>
    <n v="43.6"/>
    <n v="77.8"/>
    <n v="98.6"/>
    <n v="85.6"/>
    <n v="23.4"/>
    <n v="21.8"/>
    <n v="21.3"/>
    <n v="19.399999999999999"/>
    <n v="19.399999999999999"/>
    <n v="38.9"/>
    <n v="38.200000000000003"/>
    <n v="46.8"/>
    <n v="55.6"/>
    <n v="53.3"/>
    <n v="52.8"/>
    <n v="51.7"/>
    <n v="51.1"/>
    <n v="27.5"/>
    <n v="17.899999999999999"/>
    <n v="15.9"/>
    <n v="16.399999999999999"/>
    <n v="174.4"/>
    <n v="206.2"/>
    <n v="12.8"/>
    <n v="13.8"/>
    <n v="13.2"/>
    <n v="8.6"/>
    <n v="8.8000000000000007"/>
    <n v="10.3"/>
    <n v="5.5"/>
    <n v="8.1999999999999993"/>
    <n v="8.5"/>
    <n v="5.5"/>
    <n v="5.4"/>
    <n v="5.8"/>
    <n v="4.7"/>
    <n v="4.5"/>
    <n v="3.1"/>
    <n v="7.7"/>
    <n v="8.3000000000000007"/>
    <n v="6.8"/>
    <n v="11.1"/>
    <n v="10"/>
    <n v="9.4"/>
    <n v="9.3000000000000007"/>
    <n v="9.5"/>
    <n v="9.3000000000000007"/>
    <n v="9.1"/>
    <n v="10"/>
    <n v="7.3"/>
    <n v="12.1"/>
    <n v="15.8"/>
    <n v="15.8"/>
    <n v="15"/>
    <n v="23.5"/>
    <n v="21.5"/>
    <n v="22"/>
    <n v="20.5"/>
    <n v="20.5"/>
    <n v="20.5"/>
    <n v="20.5"/>
    <n v="20.5"/>
    <n v="20.5"/>
    <n v="22"/>
    <n v="22"/>
    <n v="20.5"/>
    <n v="22"/>
    <n v="20.5"/>
    <n v="20.5"/>
    <n v="20.5"/>
    <n v="20.5"/>
    <n v="20.5"/>
    <n v="20.5"/>
    <n v="20.5"/>
    <n v="20.5"/>
    <n v="25.6"/>
    <n v="34.200000000000003"/>
    <n v="51.3"/>
    <n v="102.5"/>
    <m/>
    <m/>
    <m/>
    <m/>
    <m/>
    <m/>
    <m/>
    <m/>
    <m/>
    <m/>
    <m/>
    <m/>
    <m/>
    <m/>
    <m/>
    <m/>
    <m/>
  </r>
  <r>
    <x v="5"/>
    <x v="5"/>
    <x v="0"/>
    <x v="1"/>
    <x v="2"/>
    <x v="5"/>
    <x v="0"/>
    <x v="3"/>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3"/>
    <x v="0"/>
    <x v="5"/>
    <x v="3"/>
    <m/>
    <m/>
    <m/>
    <m/>
    <n v="2"/>
    <m/>
    <n v="2"/>
    <n v="2"/>
    <n v="2"/>
    <n v="2"/>
    <n v="2"/>
    <n v="2"/>
    <n v="2"/>
    <n v="2"/>
    <n v="2"/>
    <m/>
    <n v="2"/>
    <n v="2"/>
    <n v="2"/>
    <n v="2"/>
    <n v="2"/>
    <m/>
    <m/>
    <n v="2"/>
    <n v="2"/>
    <n v="2"/>
    <n v="2"/>
    <n v="2"/>
    <n v="2"/>
    <m/>
    <m/>
    <m/>
    <m/>
    <m/>
    <m/>
    <m/>
    <m/>
    <m/>
    <m/>
    <m/>
    <m/>
    <m/>
    <m/>
    <m/>
    <m/>
    <m/>
    <m/>
    <m/>
    <m/>
    <n v="2"/>
    <n v="2"/>
    <n v="2"/>
    <n v="2"/>
    <m/>
    <m/>
    <m/>
    <n v="2"/>
    <n v="2"/>
    <n v="2"/>
    <m/>
    <m/>
    <m/>
    <n v="2"/>
    <n v="2"/>
    <n v="2"/>
    <m/>
    <n v="2"/>
    <n v="2"/>
    <m/>
    <n v="2"/>
    <m/>
    <n v="2"/>
    <n v="2"/>
    <n v="2"/>
    <n v="2"/>
    <n v="2"/>
    <n v="2"/>
    <n v="2"/>
    <n v="2"/>
    <n v="2"/>
    <n v="2"/>
    <n v="2"/>
    <m/>
    <m/>
    <n v="2"/>
    <n v="2"/>
    <m/>
    <n v="2"/>
    <m/>
    <n v="2"/>
    <n v="2"/>
    <n v="2"/>
    <m/>
    <m/>
    <m/>
    <m/>
    <m/>
    <m/>
    <m/>
    <m/>
    <n v="2"/>
    <n v="2"/>
    <n v="2"/>
    <n v="2"/>
    <n v="2"/>
    <m/>
    <n v="2"/>
    <n v="2"/>
    <n v="2"/>
    <m/>
    <m/>
    <n v="2"/>
    <m/>
    <m/>
    <n v="2"/>
    <n v="2"/>
    <n v="2"/>
    <n v="2"/>
    <m/>
    <m/>
    <m/>
    <m/>
    <m/>
    <m/>
    <m/>
    <m/>
    <m/>
    <m/>
    <m/>
    <m/>
    <m/>
    <m/>
    <m/>
    <m/>
    <m/>
    <m/>
  </r>
  <r>
    <x v="5"/>
    <x v="5"/>
    <x v="0"/>
    <x v="1"/>
    <x v="2"/>
    <x v="5"/>
    <x v="0"/>
    <x v="3"/>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0"/>
    <x v="3"/>
    <m/>
    <m/>
    <m/>
    <n v="-52"/>
    <n v="-52"/>
    <n v="-52"/>
    <n v="-52"/>
    <n v="-52"/>
    <n v="-52"/>
    <n v="-52"/>
    <n v="-52"/>
    <n v="-52"/>
    <n v="-52"/>
    <n v="-52"/>
    <n v="-52"/>
    <n v="-52"/>
    <n v="-52"/>
    <m/>
    <m/>
    <m/>
    <m/>
    <m/>
    <n v="-52"/>
    <n v="-52"/>
    <n v="-52"/>
    <n v="-52"/>
    <n v="-52"/>
    <m/>
    <n v="-52"/>
    <m/>
    <m/>
    <m/>
    <m/>
    <m/>
    <m/>
    <m/>
    <m/>
    <m/>
    <m/>
    <m/>
    <m/>
    <m/>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n v="-52"/>
    <m/>
    <m/>
    <m/>
    <m/>
    <m/>
    <m/>
    <m/>
    <m/>
    <m/>
    <m/>
    <m/>
    <m/>
    <m/>
    <m/>
    <m/>
    <m/>
    <m/>
    <m/>
    <m/>
    <m/>
    <m/>
    <m/>
    <m/>
    <m/>
    <m/>
    <m/>
    <m/>
    <m/>
    <m/>
    <m/>
    <m/>
    <m/>
    <m/>
  </r>
  <r>
    <x v="8"/>
    <x v="8"/>
    <x v="0"/>
    <x v="1"/>
    <x v="2"/>
    <x v="8"/>
    <x v="0"/>
    <x v="6"/>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1"/>
    <x v="5"/>
    <m/>
    <m/>
    <n v="10"/>
    <n v="-7"/>
    <m/>
    <m/>
    <m/>
    <n v="4"/>
    <m/>
    <m/>
    <m/>
    <m/>
    <m/>
    <m/>
    <m/>
    <m/>
    <m/>
    <m/>
    <m/>
    <m/>
    <m/>
    <n v="10"/>
    <n v="-7"/>
    <n v="4"/>
    <m/>
    <m/>
    <m/>
    <m/>
    <n v="-3"/>
    <m/>
    <m/>
    <m/>
    <m/>
    <m/>
    <m/>
    <m/>
    <m/>
    <m/>
    <m/>
    <m/>
    <m/>
    <n v="10"/>
    <n v="-7"/>
    <m/>
    <m/>
    <m/>
    <m/>
    <m/>
    <m/>
    <m/>
    <m/>
    <m/>
    <m/>
    <m/>
    <m/>
    <m/>
    <m/>
    <m/>
    <m/>
    <m/>
    <n v="4"/>
    <m/>
    <m/>
    <m/>
    <m/>
    <m/>
    <m/>
    <m/>
    <m/>
    <m/>
    <m/>
    <m/>
    <m/>
    <m/>
    <m/>
    <m/>
    <m/>
    <m/>
    <m/>
    <m/>
    <m/>
    <m/>
    <m/>
    <m/>
    <m/>
    <m/>
    <m/>
    <m/>
    <m/>
    <m/>
    <m/>
    <m/>
    <m/>
    <m/>
    <m/>
    <m/>
    <m/>
    <m/>
    <m/>
    <m/>
    <m/>
    <m/>
    <m/>
    <m/>
    <m/>
    <m/>
    <m/>
    <m/>
    <m/>
    <m/>
    <m/>
    <m/>
    <m/>
    <m/>
    <m/>
    <m/>
    <m/>
    <m/>
    <m/>
    <m/>
    <m/>
    <m/>
    <m/>
    <m/>
    <m/>
    <m/>
    <m/>
    <m/>
    <m/>
    <m/>
    <m/>
    <m/>
    <m/>
    <m/>
    <m/>
    <m/>
  </r>
  <r>
    <x v="8"/>
    <x v="8"/>
    <x v="0"/>
    <x v="1"/>
    <x v="2"/>
    <x v="8"/>
    <x v="0"/>
    <x v="6"/>
    <x v="3"/>
    <x v="0"/>
    <x v="1"/>
    <x v="1"/>
    <m/>
    <m/>
    <n v="3"/>
    <m/>
    <m/>
    <m/>
    <m/>
    <n v="4"/>
    <m/>
    <m/>
    <m/>
    <m/>
    <n v="45"/>
    <m/>
    <m/>
    <m/>
    <m/>
    <m/>
    <m/>
    <m/>
    <m/>
    <n v="3"/>
    <m/>
    <n v="4"/>
    <m/>
    <n v="45"/>
    <m/>
    <m/>
    <n v="49"/>
    <m/>
    <m/>
    <m/>
    <m/>
    <m/>
    <m/>
    <m/>
    <m/>
    <m/>
    <m/>
    <m/>
    <m/>
    <n v="3"/>
    <m/>
    <m/>
    <m/>
    <m/>
    <m/>
    <m/>
    <m/>
    <m/>
    <m/>
    <m/>
    <m/>
    <m/>
    <m/>
    <m/>
    <m/>
    <m/>
    <m/>
    <n v="4"/>
    <m/>
    <m/>
    <m/>
    <m/>
    <m/>
    <m/>
    <m/>
    <m/>
    <m/>
    <m/>
    <m/>
    <m/>
    <m/>
    <m/>
    <m/>
    <m/>
    <m/>
    <m/>
    <m/>
    <m/>
    <m/>
    <m/>
    <m/>
    <m/>
    <m/>
    <n v="45"/>
    <m/>
    <m/>
    <m/>
    <m/>
    <m/>
    <m/>
    <m/>
    <m/>
    <m/>
    <m/>
    <m/>
    <m/>
    <m/>
    <m/>
    <m/>
    <m/>
    <m/>
    <m/>
    <m/>
    <m/>
    <m/>
    <m/>
    <m/>
    <m/>
    <m/>
    <m/>
    <m/>
    <m/>
    <m/>
    <m/>
    <m/>
    <m/>
    <m/>
    <m/>
    <m/>
    <m/>
    <m/>
    <m/>
    <m/>
    <m/>
    <m/>
    <m/>
    <m/>
    <m/>
    <m/>
    <m/>
    <m/>
    <m/>
    <m/>
    <m/>
  </r>
  <r>
    <x v="8"/>
    <x v="8"/>
    <x v="0"/>
    <x v="1"/>
    <x v="2"/>
    <x v="8"/>
    <x v="0"/>
    <x v="6"/>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1"/>
    <x v="3"/>
    <n v="-52"/>
    <m/>
    <n v="-49"/>
    <m/>
    <m/>
    <m/>
    <n v="-49"/>
    <n v="-45"/>
    <n v="-45"/>
    <n v="-45"/>
    <n v="-45"/>
    <n v="-45"/>
    <m/>
    <m/>
    <m/>
    <m/>
    <m/>
    <m/>
    <m/>
    <m/>
    <m/>
    <n v="-49"/>
    <m/>
    <n v="-45"/>
    <n v="-45"/>
    <m/>
    <m/>
    <m/>
    <m/>
    <n v="-52"/>
    <m/>
    <m/>
    <m/>
    <m/>
    <n v="-52"/>
    <n v="-52"/>
    <n v="-52"/>
    <m/>
    <m/>
    <n v="-52"/>
    <n v="-52"/>
    <n v="-49"/>
    <n v="-49"/>
    <m/>
    <m/>
    <m/>
    <m/>
    <m/>
    <m/>
    <m/>
    <m/>
    <m/>
    <m/>
    <m/>
    <m/>
    <m/>
    <m/>
    <m/>
    <n v="-49"/>
    <n v="-45"/>
    <n v="-45"/>
    <m/>
    <n v="-45"/>
    <n v="-45"/>
    <n v="-45"/>
    <n v="-45"/>
    <m/>
    <m/>
    <m/>
    <n v="-45"/>
    <n v="-45"/>
    <n v="-45"/>
    <m/>
    <m/>
    <n v="-45"/>
    <n v="-45"/>
    <n v="-45"/>
    <n v="-45"/>
    <n v="-45"/>
    <n v="-45"/>
    <n v="-45"/>
    <n v="-45"/>
    <m/>
    <m/>
    <n v="-45"/>
    <m/>
    <m/>
    <m/>
    <m/>
    <m/>
    <m/>
    <m/>
    <m/>
    <m/>
    <m/>
    <m/>
    <m/>
    <m/>
    <m/>
    <m/>
    <m/>
    <m/>
    <m/>
    <m/>
    <m/>
    <m/>
    <m/>
    <m/>
    <m/>
    <m/>
    <m/>
    <m/>
    <m/>
    <m/>
    <m/>
    <m/>
    <m/>
    <m/>
    <m/>
    <m/>
    <m/>
    <m/>
    <m/>
    <m/>
    <m/>
    <m/>
    <m/>
    <m/>
    <m/>
    <m/>
    <m/>
    <m/>
    <m/>
    <m/>
    <m/>
    <m/>
  </r>
  <r>
    <x v="8"/>
    <x v="8"/>
    <x v="0"/>
    <x v="1"/>
    <x v="2"/>
    <x v="8"/>
    <x v="0"/>
    <x v="6"/>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3"/>
    <x v="0"/>
    <x v="2"/>
    <x v="1"/>
    <m/>
    <m/>
    <n v="3"/>
    <m/>
    <m/>
    <m/>
    <m/>
    <n v="4"/>
    <m/>
    <m/>
    <m/>
    <m/>
    <m/>
    <m/>
    <m/>
    <m/>
    <m/>
    <m/>
    <m/>
    <m/>
    <m/>
    <n v="3"/>
    <m/>
    <n v="4"/>
    <m/>
    <m/>
    <m/>
    <m/>
    <n v="4"/>
    <m/>
    <m/>
    <m/>
    <m/>
    <m/>
    <m/>
    <m/>
    <m/>
    <m/>
    <m/>
    <m/>
    <m/>
    <n v="3"/>
    <m/>
    <m/>
    <m/>
    <m/>
    <m/>
    <m/>
    <m/>
    <m/>
    <m/>
    <m/>
    <m/>
    <m/>
    <m/>
    <m/>
    <m/>
    <m/>
    <m/>
    <n v="4"/>
    <m/>
    <m/>
    <m/>
    <m/>
    <m/>
    <m/>
    <m/>
    <m/>
    <m/>
    <m/>
    <m/>
    <m/>
    <m/>
    <m/>
    <m/>
    <m/>
    <m/>
    <m/>
    <m/>
    <m/>
    <m/>
    <m/>
    <m/>
    <m/>
    <m/>
    <m/>
    <m/>
    <m/>
    <m/>
    <m/>
    <m/>
    <m/>
    <m/>
    <m/>
    <m/>
    <m/>
    <m/>
    <m/>
    <m/>
    <m/>
    <m/>
    <m/>
    <m/>
    <m/>
    <m/>
    <m/>
    <m/>
    <m/>
    <m/>
    <m/>
    <m/>
    <m/>
    <m/>
    <m/>
    <m/>
    <m/>
    <m/>
    <m/>
    <m/>
    <m/>
    <m/>
    <m/>
    <m/>
    <m/>
    <m/>
    <m/>
    <m/>
    <m/>
    <m/>
    <m/>
    <m/>
    <m/>
    <m/>
    <m/>
    <m/>
    <m/>
  </r>
  <r>
    <x v="8"/>
    <x v="8"/>
    <x v="0"/>
    <x v="1"/>
    <x v="2"/>
    <x v="8"/>
    <x v="0"/>
    <x v="6"/>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2"/>
    <x v="3"/>
    <m/>
    <n v="-52"/>
    <n v="-52"/>
    <n v="144"/>
    <m/>
    <m/>
    <m/>
    <n v="-45"/>
    <n v="-45"/>
    <m/>
    <m/>
    <m/>
    <m/>
    <m/>
    <m/>
    <m/>
    <m/>
    <m/>
    <m/>
    <m/>
    <m/>
    <n v="-52"/>
    <n v="144"/>
    <n v="-45"/>
    <m/>
    <m/>
    <m/>
    <m/>
    <m/>
    <m/>
    <m/>
    <m/>
    <m/>
    <m/>
    <n v="-52"/>
    <n v="-52"/>
    <n v="-52"/>
    <n v="-52"/>
    <m/>
    <n v="-52"/>
    <n v="-52"/>
    <n v="-52"/>
    <n v="135"/>
    <n v="164"/>
    <n v="144"/>
    <n v="144"/>
    <m/>
    <m/>
    <m/>
    <m/>
    <m/>
    <m/>
    <m/>
    <m/>
    <m/>
    <m/>
    <m/>
    <m/>
    <m/>
    <n v="-45"/>
    <n v="-45"/>
    <m/>
    <n v="-45"/>
    <n v="-45"/>
    <n v="-45"/>
    <n v="-45"/>
    <m/>
    <m/>
    <m/>
    <n v="-45"/>
    <n v="-45"/>
    <m/>
    <m/>
    <m/>
    <n v="-45"/>
    <m/>
    <m/>
    <m/>
    <m/>
    <m/>
    <m/>
    <m/>
    <m/>
    <m/>
    <m/>
    <m/>
    <m/>
    <m/>
    <m/>
    <m/>
    <m/>
    <m/>
    <m/>
    <m/>
    <m/>
    <m/>
    <m/>
    <m/>
    <m/>
    <m/>
    <m/>
    <m/>
    <m/>
    <m/>
    <m/>
    <m/>
    <m/>
    <m/>
    <m/>
    <m/>
    <m/>
    <m/>
    <m/>
    <m/>
    <m/>
    <m/>
    <m/>
    <m/>
    <m/>
    <m/>
    <m/>
    <m/>
    <m/>
    <m/>
    <m/>
    <m/>
    <m/>
    <m/>
    <m/>
    <m/>
    <m/>
    <m/>
    <m/>
    <m/>
    <m/>
    <m/>
  </r>
  <r>
    <x v="8"/>
    <x v="8"/>
    <x v="0"/>
    <x v="1"/>
    <x v="2"/>
    <x v="8"/>
    <x v="0"/>
    <x v="6"/>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3"/>
    <x v="0"/>
    <x v="3"/>
    <x v="1"/>
    <n v="0"/>
    <n v="0"/>
    <n v="3"/>
    <n v="0"/>
    <n v="0"/>
    <n v="0"/>
    <n v="0"/>
    <n v="4"/>
    <n v="0"/>
    <n v="0"/>
    <n v="0"/>
    <n v="0"/>
    <n v="0"/>
    <n v="0"/>
    <n v="0"/>
    <n v="0"/>
    <n v="0"/>
    <n v="0"/>
    <n v="0"/>
    <n v="0"/>
    <n v="0"/>
    <n v="3"/>
    <n v="0"/>
    <n v="4"/>
    <n v="0"/>
    <n v="0"/>
    <n v="0"/>
    <n v="0"/>
    <n v="4"/>
    <m/>
    <m/>
    <m/>
    <m/>
    <m/>
    <m/>
    <m/>
    <m/>
    <m/>
    <m/>
    <m/>
    <m/>
    <n v="3"/>
    <m/>
    <m/>
    <m/>
    <m/>
    <m/>
    <m/>
    <m/>
    <m/>
    <m/>
    <m/>
    <m/>
    <m/>
    <m/>
    <m/>
    <m/>
    <m/>
    <m/>
    <n v="4"/>
    <m/>
    <m/>
    <m/>
    <m/>
    <m/>
    <m/>
    <m/>
    <m/>
    <m/>
    <m/>
    <m/>
    <m/>
    <m/>
    <m/>
    <m/>
    <m/>
    <m/>
    <m/>
    <m/>
    <m/>
    <m/>
    <m/>
    <n v="0"/>
    <n v="0"/>
    <n v="0"/>
    <n v="0"/>
    <n v="0"/>
    <n v="0"/>
    <n v="0"/>
    <n v="0"/>
    <n v="0"/>
    <n v="0"/>
    <n v="0"/>
    <n v="0"/>
    <n v="0"/>
    <n v="0"/>
    <n v="0"/>
    <n v="0"/>
    <n v="0"/>
    <n v="0"/>
    <n v="0"/>
    <n v="0"/>
    <n v="0"/>
    <n v="0"/>
    <n v="0"/>
    <n v="0"/>
    <n v="0"/>
    <n v="0"/>
    <n v="0"/>
    <n v="0"/>
    <n v="0"/>
    <n v="0"/>
    <n v="0"/>
    <n v="0"/>
    <n v="0"/>
    <n v="0"/>
    <n v="0"/>
    <n v="0"/>
    <n v="0"/>
    <n v="0"/>
    <m/>
    <m/>
    <m/>
    <m/>
    <m/>
    <m/>
    <m/>
    <m/>
    <m/>
    <m/>
    <m/>
    <m/>
    <m/>
    <m/>
    <m/>
    <m/>
  </r>
  <r>
    <x v="8"/>
    <x v="8"/>
    <x v="0"/>
    <x v="1"/>
    <x v="2"/>
    <x v="8"/>
    <x v="0"/>
    <x v="6"/>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8"/>
    <x v="8"/>
    <x v="0"/>
    <x v="1"/>
    <x v="2"/>
    <x v="8"/>
    <x v="0"/>
    <x v="6"/>
    <x v="3"/>
    <x v="0"/>
    <x v="3"/>
    <x v="3"/>
    <n v="0"/>
    <n v="0"/>
    <n v="-49"/>
    <n v="0"/>
    <n v="0"/>
    <n v="0"/>
    <n v="-49"/>
    <n v="-45"/>
    <n v="0"/>
    <n v="0"/>
    <n v="-45"/>
    <n v="-45"/>
    <n v="-45"/>
    <n v="-45"/>
    <n v="-45"/>
    <n v="-45"/>
    <n v="-45"/>
    <n v="-45"/>
    <n v="-45"/>
    <n v="-45"/>
    <n v="-45"/>
    <n v="-49"/>
    <n v="0"/>
    <n v="0"/>
    <n v="-45"/>
    <n v="-45"/>
    <n v="-45"/>
    <n v="-45"/>
    <n v="-45"/>
    <n v="-52"/>
    <n v="0"/>
    <n v="0"/>
    <n v="0"/>
    <n v="0"/>
    <n v="-52"/>
    <n v="-52"/>
    <n v="-52"/>
    <n v="0"/>
    <n v="0"/>
    <n v="-52"/>
    <n v="-52"/>
    <n v="-49"/>
    <n v="-49"/>
    <n v="0"/>
    <n v="0"/>
    <n v="0"/>
    <n v="0"/>
    <n v="0"/>
    <n v="0"/>
    <n v="0"/>
    <n v="0"/>
    <n v="0"/>
    <n v="0"/>
    <n v="0"/>
    <n v="0"/>
    <n v="0"/>
    <n v="0"/>
    <n v="0"/>
    <n v="-49"/>
    <n v="-45"/>
    <n v="-45"/>
    <n v="0"/>
    <n v="-45"/>
    <n v="-45"/>
    <n v="-45"/>
    <n v="-45"/>
    <n v="0"/>
    <n v="0"/>
    <n v="0"/>
    <n v="-45"/>
    <n v="-45"/>
    <n v="0"/>
    <n v="0"/>
    <n v="0"/>
    <n v="-45"/>
    <n v="0"/>
    <n v="-45"/>
    <n v="-45"/>
    <n v="-45"/>
    <n v="-45"/>
    <n v="-45"/>
    <n v="-45"/>
    <n v="-45"/>
    <n v="-45"/>
    <n v="-45"/>
    <n v="-45"/>
    <n v="-45"/>
    <n v="-45"/>
    <n v="-45"/>
    <n v="-45"/>
    <n v="-45"/>
    <n v="-45"/>
    <n v="-45"/>
    <n v="-45"/>
    <n v="-45"/>
    <n v="-45"/>
    <n v="-45"/>
    <n v="-45"/>
    <n v="-45"/>
    <n v="-45"/>
    <n v="-45"/>
    <n v="-45"/>
    <n v="-45"/>
    <n v="-45"/>
    <n v="-45"/>
    <n v="-45"/>
    <n v="-45"/>
    <n v="-45"/>
    <n v="-45"/>
    <n v="-45"/>
    <n v="-45"/>
    <n v="-45"/>
    <n v="-45"/>
    <n v="-45"/>
    <n v="-45"/>
    <n v="-45"/>
    <n v="-45"/>
    <n v="-45"/>
    <n v="-45"/>
    <n v="-45"/>
    <m/>
    <m/>
    <m/>
    <m/>
    <m/>
    <m/>
    <m/>
    <m/>
    <m/>
    <m/>
    <m/>
    <m/>
    <m/>
    <m/>
    <m/>
    <m/>
  </r>
  <r>
    <x v="8"/>
    <x v="8"/>
    <x v="0"/>
    <x v="1"/>
    <x v="2"/>
    <x v="8"/>
    <x v="0"/>
    <x v="6"/>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8"/>
    <x v="8"/>
    <x v="0"/>
    <x v="1"/>
    <x v="2"/>
    <x v="8"/>
    <x v="0"/>
    <x v="6"/>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3"/>
    <x v="8"/>
    <m/>
    <m/>
    <m/>
    <m/>
    <m/>
    <m/>
    <m/>
    <m/>
    <m/>
    <m/>
    <m/>
    <m/>
    <m/>
    <m/>
    <m/>
    <m/>
    <m/>
    <m/>
    <m/>
    <m/>
    <m/>
    <m/>
    <m/>
    <m/>
    <m/>
    <m/>
    <m/>
    <m/>
    <m/>
    <m/>
    <m/>
    <m/>
    <m/>
    <m/>
    <m/>
    <m/>
    <m/>
    <m/>
    <m/>
    <m/>
    <n v="52"/>
    <m/>
    <m/>
    <m/>
    <m/>
    <m/>
    <n v="73"/>
    <n v="23"/>
    <n v="23"/>
    <n v="23"/>
    <n v="0"/>
    <m/>
    <m/>
    <m/>
    <m/>
    <m/>
    <m/>
    <m/>
    <m/>
    <m/>
    <m/>
    <m/>
    <m/>
    <m/>
    <m/>
    <m/>
    <m/>
    <m/>
    <m/>
    <m/>
    <m/>
    <m/>
    <m/>
    <m/>
    <m/>
    <m/>
    <m/>
    <m/>
    <m/>
    <m/>
    <m/>
    <m/>
    <m/>
    <m/>
    <m/>
    <m/>
    <m/>
    <m/>
    <m/>
    <m/>
    <m/>
    <m/>
    <m/>
    <m/>
    <n v="0"/>
    <n v="0"/>
    <n v="0"/>
    <n v="0"/>
    <n v="0"/>
    <n v="0"/>
    <n v="0"/>
    <n v="0"/>
    <n v="0"/>
    <n v="0"/>
    <n v="0"/>
    <n v="0"/>
    <n v="0"/>
    <n v="0"/>
    <n v="0"/>
    <n v="0"/>
    <n v="0"/>
    <n v="0"/>
    <n v="0"/>
    <n v="0"/>
    <n v="0"/>
    <n v="0"/>
    <n v="0"/>
    <n v="0"/>
    <n v="0"/>
    <n v="0"/>
    <m/>
    <m/>
    <m/>
    <m/>
    <m/>
    <m/>
    <m/>
    <m/>
    <m/>
    <m/>
    <m/>
    <m/>
    <m/>
    <m/>
    <m/>
    <m/>
  </r>
  <r>
    <x v="8"/>
    <x v="8"/>
    <x v="0"/>
    <x v="1"/>
    <x v="2"/>
    <x v="8"/>
    <x v="0"/>
    <x v="6"/>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3"/>
    <x v="10"/>
    <m/>
    <m/>
    <m/>
    <m/>
    <m/>
    <m/>
    <m/>
    <m/>
    <m/>
    <m/>
    <m/>
    <m/>
    <m/>
    <m/>
    <m/>
    <m/>
    <m/>
    <m/>
    <m/>
    <m/>
    <m/>
    <m/>
    <m/>
    <m/>
    <m/>
    <m/>
    <m/>
    <m/>
    <m/>
    <m/>
    <m/>
    <m/>
    <m/>
    <m/>
    <m/>
    <m/>
    <m/>
    <m/>
    <m/>
    <m/>
    <m/>
    <m/>
    <m/>
    <m/>
    <m/>
    <m/>
    <m/>
    <m/>
    <m/>
    <m/>
    <m/>
    <m/>
    <m/>
    <m/>
    <m/>
    <m/>
    <m/>
    <m/>
    <m/>
    <m/>
    <m/>
    <m/>
    <m/>
    <m/>
    <m/>
    <m/>
    <n v="0"/>
    <m/>
    <m/>
    <m/>
    <m/>
    <n v="0"/>
    <m/>
    <m/>
    <m/>
    <n v="0"/>
    <m/>
    <m/>
    <m/>
    <m/>
    <m/>
    <m/>
    <m/>
    <m/>
    <m/>
    <m/>
    <m/>
    <m/>
    <m/>
    <m/>
    <m/>
    <m/>
    <m/>
    <m/>
    <m/>
    <m/>
    <m/>
    <m/>
    <m/>
    <m/>
    <m/>
    <m/>
    <m/>
    <m/>
    <m/>
    <m/>
    <m/>
    <m/>
    <m/>
    <m/>
    <m/>
    <m/>
    <m/>
    <m/>
    <m/>
    <m/>
    <m/>
    <m/>
    <m/>
    <m/>
    <m/>
    <m/>
    <m/>
    <m/>
    <m/>
    <m/>
    <m/>
    <m/>
    <m/>
    <m/>
    <m/>
    <m/>
    <m/>
    <m/>
    <m/>
    <m/>
  </r>
  <r>
    <x v="8"/>
    <x v="8"/>
    <x v="0"/>
    <x v="1"/>
    <x v="2"/>
    <x v="8"/>
    <x v="0"/>
    <x v="6"/>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3"/>
    <x v="0"/>
    <x v="4"/>
    <x v="1"/>
    <n v="80"/>
    <n v="240"/>
    <n v="150"/>
    <n v="100"/>
    <n v="100"/>
    <n v="200"/>
    <n v="26"/>
    <n v="85"/>
    <n v="125"/>
    <n v="102"/>
    <n v="200"/>
    <n v="150"/>
    <n v="94"/>
    <n v="280"/>
    <n v="65"/>
    <n v="44"/>
    <n v="167"/>
    <n v="98"/>
    <n v="99"/>
    <n v="125"/>
    <n v="99"/>
    <n v="470"/>
    <n v="400"/>
    <n v="236"/>
    <n v="452"/>
    <n v="439"/>
    <n v="309"/>
    <n v="323"/>
    <n v="1527"/>
    <m/>
    <m/>
    <n v="80"/>
    <m/>
    <n v="50"/>
    <m/>
    <n v="60"/>
    <n v="30"/>
    <n v="100"/>
    <m/>
    <m/>
    <n v="100"/>
    <n v="50"/>
    <m/>
    <m/>
    <m/>
    <n v="100"/>
    <n v="100"/>
    <m/>
    <m/>
    <m/>
    <m/>
    <n v="100"/>
    <m/>
    <n v="100"/>
    <m/>
    <n v="26"/>
    <m/>
    <m/>
    <m/>
    <m/>
    <n v="25"/>
    <n v="60"/>
    <m/>
    <m/>
    <n v="85"/>
    <m/>
    <n v="40"/>
    <m/>
    <m/>
    <n v="100"/>
    <m/>
    <m/>
    <n v="2"/>
    <n v="100"/>
    <m/>
    <m/>
    <n v="100"/>
    <n v="100"/>
    <m/>
    <n v="50"/>
    <m/>
    <m/>
    <n v="20"/>
    <n v="40"/>
    <n v="34"/>
    <m/>
    <n v="100"/>
    <m/>
    <n v="80"/>
    <n v="100"/>
    <n v="12"/>
    <m/>
    <m/>
    <n v="53"/>
    <n v="25"/>
    <m/>
    <m/>
    <n v="19"/>
    <n v="73"/>
    <n v="23"/>
    <n v="23"/>
    <n v="23"/>
    <n v="25"/>
    <n v="23"/>
    <n v="24"/>
    <n v="25"/>
    <n v="26"/>
    <n v="26"/>
    <n v="23"/>
    <n v="26"/>
    <n v="24"/>
    <n v="25"/>
    <n v="23"/>
    <n v="25"/>
    <n v="26"/>
    <n v="26"/>
    <n v="28"/>
    <n v="22"/>
    <n v="24"/>
    <n v="25"/>
    <m/>
    <m/>
    <m/>
    <m/>
    <m/>
    <m/>
    <m/>
    <m/>
    <m/>
    <m/>
    <m/>
    <m/>
    <m/>
    <m/>
    <m/>
    <m/>
  </r>
  <r>
    <x v="8"/>
    <x v="8"/>
    <x v="0"/>
    <x v="1"/>
    <x v="2"/>
    <x v="8"/>
    <x v="0"/>
    <x v="6"/>
    <x v="3"/>
    <x v="0"/>
    <x v="4"/>
    <x v="2"/>
    <n v="154"/>
    <n v="162"/>
    <n v="112"/>
    <n v="163"/>
    <n v="150"/>
    <n v="122"/>
    <n v="118"/>
    <n v="112"/>
    <n v="158"/>
    <n v="104"/>
    <n v="191"/>
    <n v="124"/>
    <n v="80"/>
    <n v="179"/>
    <n v="112"/>
    <n v="115"/>
    <n v="119"/>
    <n v="98"/>
    <n v="99"/>
    <n v="125"/>
    <n v="99"/>
    <n v="428"/>
    <n v="435"/>
    <n v="388"/>
    <n v="419"/>
    <n v="371"/>
    <n v="332"/>
    <n v="323"/>
    <n v="1613"/>
    <n v="40"/>
    <n v="41"/>
    <n v="13"/>
    <n v="60"/>
    <n v="34"/>
    <n v="33"/>
    <n v="27"/>
    <n v="24"/>
    <n v="44"/>
    <n v="54"/>
    <n v="11"/>
    <n v="38"/>
    <n v="9"/>
    <n v="23"/>
    <n v="29"/>
    <n v="64"/>
    <n v="47"/>
    <n v="16"/>
    <n v="41"/>
    <n v="36"/>
    <n v="32"/>
    <n v="25"/>
    <n v="20"/>
    <n v="20"/>
    <n v="25"/>
    <n v="57"/>
    <n v="20"/>
    <n v="23"/>
    <n v="67"/>
    <n v="8"/>
    <n v="26"/>
    <n v="15"/>
    <n v="36"/>
    <n v="22"/>
    <n v="13"/>
    <n v="73"/>
    <n v="9"/>
    <n v="48"/>
    <n v="28"/>
    <n v="3"/>
    <n v="19"/>
    <n v="47"/>
    <n v="20"/>
    <n v="15"/>
    <n v="14"/>
    <n v="49"/>
    <n v="72"/>
    <n v="56"/>
    <n v="35"/>
    <n v="40"/>
    <n v="19"/>
    <n v="30"/>
    <n v="26"/>
    <n v="10"/>
    <n v="29"/>
    <n v="15"/>
    <n v="60"/>
    <n v="50"/>
    <n v="30"/>
    <n v="23"/>
    <n v="16"/>
    <n v="27"/>
    <n v="32"/>
    <n v="34"/>
    <n v="19"/>
    <n v="45"/>
    <n v="20"/>
    <n v="26"/>
    <n v="24"/>
    <n v="25"/>
    <n v="23"/>
    <n v="23"/>
    <n v="23"/>
    <n v="25"/>
    <n v="23"/>
    <n v="24"/>
    <n v="25"/>
    <n v="26"/>
    <n v="26"/>
    <n v="23"/>
    <n v="26"/>
    <n v="24"/>
    <n v="25"/>
    <n v="23"/>
    <n v="25"/>
    <n v="26"/>
    <n v="26"/>
    <n v="28"/>
    <n v="22"/>
    <n v="24"/>
    <n v="25"/>
    <m/>
    <m/>
    <m/>
    <m/>
    <m/>
    <m/>
    <m/>
    <m/>
    <m/>
    <m/>
    <m/>
    <m/>
    <m/>
    <m/>
    <m/>
    <m/>
  </r>
  <r>
    <x v="8"/>
    <x v="8"/>
    <x v="0"/>
    <x v="1"/>
    <x v="2"/>
    <x v="8"/>
    <x v="0"/>
    <x v="6"/>
    <x v="3"/>
    <x v="0"/>
    <x v="4"/>
    <x v="3"/>
    <n v="61"/>
    <n v="195"/>
    <n v="178"/>
    <n v="15"/>
    <n v="84"/>
    <n v="215"/>
    <n v="136"/>
    <n v="-14"/>
    <n v="131"/>
    <n v="32"/>
    <n v="41"/>
    <n v="64"/>
    <n v="132"/>
    <n v="133"/>
    <n v="134"/>
    <n v="84"/>
    <n v="132"/>
    <n v="132"/>
    <n v="132"/>
    <n v="132"/>
    <n v="132"/>
    <n v="178"/>
    <n v="215"/>
    <n v="131"/>
    <n v="64"/>
    <n v="134"/>
    <n v="132"/>
    <n v="132"/>
    <n v="134"/>
    <n v="97"/>
    <n v="109"/>
    <n v="176"/>
    <n v="61"/>
    <n v="80"/>
    <n v="101"/>
    <n v="80"/>
    <n v="110"/>
    <n v="195"/>
    <n v="141"/>
    <n v="130"/>
    <n v="37"/>
    <n v="178"/>
    <n v="155"/>
    <n v="127"/>
    <n v="63"/>
    <n v="15"/>
    <n v="256"/>
    <n v="230"/>
    <n v="195"/>
    <n v="109"/>
    <n v="84"/>
    <n v="163"/>
    <n v="143"/>
    <n v="272"/>
    <n v="215"/>
    <n v="141"/>
    <n v="155"/>
    <n v="90"/>
    <n v="136"/>
    <n v="110"/>
    <n v="120"/>
    <n v="2403"/>
    <n v="2386"/>
    <n v="-14"/>
    <n v="23"/>
    <n v="73"/>
    <n v="159"/>
    <n v="131"/>
    <n v="128"/>
    <n v="9"/>
    <n v="62"/>
    <n v="45"/>
    <n v="32"/>
    <n v="170"/>
    <n v="69"/>
    <n v="-3"/>
    <n v="41"/>
    <n v="5"/>
    <n v="62"/>
    <n v="44"/>
    <n v="64"/>
    <n v="39"/>
    <n v="101"/>
    <n v="113"/>
    <n v="132"/>
    <n v="72"/>
    <n v="70"/>
    <n v="40"/>
    <n v="97"/>
    <n v="133"/>
    <n v="218"/>
    <n v="134"/>
    <n v="100"/>
    <n v="134"/>
    <n v="135"/>
    <n v="164"/>
    <n v="138"/>
    <n v="84"/>
    <n v="132"/>
    <n v="132"/>
    <n v="132"/>
    <n v="132"/>
    <n v="132"/>
    <n v="132"/>
    <n v="132"/>
    <n v="132"/>
    <n v="132"/>
    <n v="132"/>
    <n v="132"/>
    <n v="132"/>
    <n v="132"/>
    <n v="132"/>
    <n v="132"/>
    <n v="132"/>
    <n v="132"/>
    <n v="132"/>
    <n v="132"/>
    <n v="132"/>
    <n v="132"/>
    <n v="132"/>
    <m/>
    <m/>
    <m/>
    <m/>
    <m/>
    <m/>
    <m/>
    <m/>
    <m/>
    <m/>
    <m/>
    <m/>
    <m/>
    <m/>
    <m/>
    <m/>
  </r>
  <r>
    <x v="8"/>
    <x v="8"/>
    <x v="0"/>
    <x v="1"/>
    <x v="2"/>
    <x v="8"/>
    <x v="0"/>
    <x v="6"/>
    <x v="3"/>
    <x v="0"/>
    <x v="4"/>
    <x v="4"/>
    <n v="1.9"/>
    <n v="7.2"/>
    <n v="5"/>
    <n v="0.5"/>
    <n v="3"/>
    <n v="7.5"/>
    <n v="6.1"/>
    <n v="-0.4"/>
    <n v="6.3"/>
    <n v="0.7"/>
    <n v="1.4"/>
    <n v="2.2999999999999998"/>
    <n v="3.7"/>
    <n v="4.2"/>
    <n v="4.8"/>
    <n v="3.5"/>
    <n v="5.3"/>
    <n v="5.3"/>
    <n v="5.3"/>
    <n v="6.7"/>
    <m/>
    <n v="5"/>
    <n v="7.5"/>
    <n v="6.3"/>
    <n v="2.2999999999999998"/>
    <n v="4.8"/>
    <n v="5.3"/>
    <m/>
    <n v="4.8"/>
    <n v="2.7"/>
    <n v="3.3"/>
    <n v="4.9000000000000004"/>
    <n v="1.9"/>
    <n v="2.2000000000000002"/>
    <n v="3.2"/>
    <n v="2.2999999999999998"/>
    <n v="3.5"/>
    <n v="7.2"/>
    <n v="6.4"/>
    <n v="4"/>
    <n v="1.1000000000000001"/>
    <n v="5"/>
    <n v="3.9"/>
    <n v="3.1"/>
    <n v="1.8"/>
    <n v="0.5"/>
    <n v="8.3000000000000007"/>
    <n v="8.6"/>
    <n v="8"/>
    <n v="3.7"/>
    <n v="3"/>
    <n v="5.6"/>
    <n v="3.7"/>
    <n v="7.8"/>
    <n v="7.5"/>
    <n v="5.0999999999999996"/>
    <n v="5.0999999999999996"/>
    <n v="4.2"/>
    <n v="6.1"/>
    <n v="3.5"/>
    <n v="3.9"/>
    <n v="72.8"/>
    <n v="69.8"/>
    <n v="-0.4"/>
    <n v="1.1000000000000001"/>
    <n v="2.5"/>
    <n v="6.8"/>
    <n v="6.3"/>
    <n v="5.6"/>
    <n v="0.3"/>
    <n v="1.8"/>
    <n v="1.1000000000000001"/>
    <n v="0.7"/>
    <n v="3.4"/>
    <n v="1.6"/>
    <n v="-0.1"/>
    <n v="1.4"/>
    <n v="0.2"/>
    <n v="2.7"/>
    <n v="2"/>
    <n v="2.2999999999999998"/>
    <n v="1.2"/>
    <n v="2.7"/>
    <n v="3.2"/>
    <n v="3.7"/>
    <n v="2.5"/>
    <n v="2.7"/>
    <n v="1.5"/>
    <n v="3.8"/>
    <n v="4.2"/>
    <n v="7.3"/>
    <n v="4.7"/>
    <n v="3.7"/>
    <n v="4.8"/>
    <n v="5.7"/>
    <n v="6.8"/>
    <n v="5.8"/>
    <n v="3.5"/>
    <n v="5.6"/>
    <n v="5.6"/>
    <n v="5.5"/>
    <n v="5.4"/>
    <n v="5.3"/>
    <n v="5.3"/>
    <n v="5.2"/>
    <n v="5.3"/>
    <n v="5.3"/>
    <n v="5.5"/>
    <n v="5.4"/>
    <n v="5.4"/>
    <n v="5.3"/>
    <n v="5.2"/>
    <n v="5.2"/>
    <n v="5.2"/>
    <n v="5.3"/>
    <n v="6.7"/>
    <n v="9.3000000000000007"/>
    <n v="13.5"/>
    <n v="26.4"/>
    <m/>
    <m/>
    <m/>
    <m/>
    <m/>
    <m/>
    <m/>
    <m/>
    <m/>
    <m/>
    <m/>
    <m/>
    <m/>
    <m/>
    <m/>
    <m/>
    <m/>
  </r>
  <r>
    <x v="8"/>
    <x v="8"/>
    <x v="0"/>
    <x v="1"/>
    <x v="2"/>
    <x v="8"/>
    <x v="0"/>
    <x v="6"/>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5"/>
    <x v="1"/>
    <m/>
    <n v="1"/>
    <m/>
    <m/>
    <m/>
    <m/>
    <m/>
    <m/>
    <m/>
    <m/>
    <m/>
    <m/>
    <m/>
    <m/>
    <m/>
    <m/>
    <m/>
    <m/>
    <m/>
    <m/>
    <m/>
    <n v="1"/>
    <m/>
    <m/>
    <m/>
    <m/>
    <m/>
    <m/>
    <m/>
    <m/>
    <m/>
    <m/>
    <m/>
    <m/>
    <m/>
    <m/>
    <n v="1"/>
    <m/>
    <m/>
    <m/>
    <m/>
    <m/>
    <m/>
    <m/>
    <m/>
    <m/>
    <m/>
    <m/>
    <m/>
    <m/>
    <m/>
    <m/>
    <m/>
    <m/>
    <m/>
    <m/>
    <m/>
    <m/>
    <m/>
    <m/>
    <m/>
    <m/>
    <m/>
    <m/>
    <m/>
    <m/>
    <m/>
    <m/>
    <m/>
    <m/>
    <m/>
    <m/>
    <m/>
    <m/>
    <m/>
    <m/>
    <m/>
    <m/>
    <m/>
    <m/>
    <m/>
    <m/>
    <m/>
    <m/>
    <m/>
    <m/>
    <m/>
    <m/>
    <m/>
    <m/>
    <m/>
    <m/>
    <m/>
    <m/>
    <m/>
    <m/>
    <m/>
    <m/>
    <m/>
    <m/>
    <m/>
    <m/>
    <m/>
    <m/>
    <m/>
    <m/>
    <m/>
    <m/>
    <m/>
    <m/>
    <m/>
    <m/>
    <m/>
    <m/>
    <m/>
    <m/>
    <m/>
    <m/>
    <m/>
    <m/>
    <m/>
    <m/>
    <m/>
    <m/>
    <m/>
    <m/>
    <m/>
    <m/>
    <m/>
    <m/>
    <m/>
    <m/>
    <m/>
    <m/>
    <m/>
    <m/>
  </r>
  <r>
    <x v="8"/>
    <x v="8"/>
    <x v="0"/>
    <x v="1"/>
    <x v="2"/>
    <x v="8"/>
    <x v="0"/>
    <x v="6"/>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3"/>
    <x v="0"/>
    <x v="5"/>
    <x v="3"/>
    <m/>
    <n v="-54"/>
    <m/>
    <m/>
    <m/>
    <m/>
    <n v="-54"/>
    <n v="-54"/>
    <n v="-54"/>
    <n v="-54"/>
    <n v="-54"/>
    <n v="-54"/>
    <n v="-54"/>
    <m/>
    <n v="-54"/>
    <n v="-54"/>
    <n v="-54"/>
    <n v="-54"/>
    <n v="-54"/>
    <n v="-54"/>
    <n v="-54"/>
    <m/>
    <m/>
    <n v="-54"/>
    <n v="-54"/>
    <n v="-54"/>
    <n v="-54"/>
    <n v="-54"/>
    <n v="-54"/>
    <m/>
    <m/>
    <m/>
    <m/>
    <m/>
    <m/>
    <m/>
    <n v="-54"/>
    <n v="-54"/>
    <n v="-54"/>
    <n v="-54"/>
    <n v="-54"/>
    <m/>
    <m/>
    <m/>
    <m/>
    <m/>
    <m/>
    <m/>
    <m/>
    <m/>
    <m/>
    <n v="-54"/>
    <n v="-54"/>
    <m/>
    <m/>
    <m/>
    <n v="-54"/>
    <n v="-54"/>
    <n v="-54"/>
    <m/>
    <m/>
    <m/>
    <n v="-54"/>
    <n v="-54"/>
    <n v="-54"/>
    <m/>
    <n v="-54"/>
    <n v="-54"/>
    <m/>
    <m/>
    <n v="-54"/>
    <n v="-54"/>
    <n v="-54"/>
    <n v="-54"/>
    <n v="-54"/>
    <n v="-54"/>
    <n v="-54"/>
    <n v="-54"/>
    <n v="-54"/>
    <n v="-54"/>
    <n v="-54"/>
    <n v="-54"/>
    <m/>
    <m/>
    <n v="-54"/>
    <n v="-54"/>
    <m/>
    <n v="-54"/>
    <m/>
    <m/>
    <m/>
    <m/>
    <n v="-54"/>
    <n v="-54"/>
    <n v="-54"/>
    <n v="-54"/>
    <n v="-54"/>
    <n v="-54"/>
    <m/>
    <m/>
    <m/>
    <n v="-54"/>
    <n v="-54"/>
    <n v="-54"/>
    <n v="-54"/>
    <m/>
    <m/>
    <n v="-54"/>
    <n v="-54"/>
    <n v="-54"/>
    <m/>
    <m/>
    <m/>
    <m/>
    <n v="-54"/>
    <n v="-54"/>
    <n v="-54"/>
    <n v="-54"/>
    <m/>
    <m/>
    <m/>
    <m/>
    <m/>
    <m/>
    <m/>
    <m/>
    <m/>
    <m/>
    <m/>
    <m/>
    <m/>
    <m/>
    <m/>
    <m/>
    <m/>
    <m/>
  </r>
  <r>
    <x v="8"/>
    <x v="8"/>
    <x v="0"/>
    <x v="1"/>
    <x v="2"/>
    <x v="8"/>
    <x v="0"/>
    <x v="6"/>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1"/>
    <x v="5"/>
    <m/>
    <m/>
    <m/>
    <m/>
    <m/>
    <m/>
    <m/>
    <n v="4"/>
    <m/>
    <m/>
    <m/>
    <m/>
    <m/>
    <m/>
    <m/>
    <m/>
    <m/>
    <m/>
    <m/>
    <m/>
    <m/>
    <m/>
    <m/>
    <n v="4"/>
    <m/>
    <m/>
    <m/>
    <m/>
    <n v="4"/>
    <m/>
    <m/>
    <m/>
    <m/>
    <m/>
    <m/>
    <m/>
    <m/>
    <m/>
    <m/>
    <m/>
    <m/>
    <m/>
    <m/>
    <m/>
    <m/>
    <m/>
    <m/>
    <m/>
    <m/>
    <m/>
    <m/>
    <m/>
    <m/>
    <m/>
    <m/>
    <m/>
    <m/>
    <m/>
    <m/>
    <m/>
    <n v="4"/>
    <m/>
    <m/>
    <m/>
    <m/>
    <m/>
    <m/>
    <m/>
    <m/>
    <m/>
    <m/>
    <m/>
    <m/>
    <m/>
    <m/>
    <m/>
    <m/>
    <m/>
    <m/>
    <m/>
    <m/>
    <m/>
    <m/>
    <m/>
    <m/>
    <m/>
    <m/>
    <m/>
    <m/>
    <m/>
    <m/>
    <m/>
    <m/>
    <m/>
    <m/>
    <m/>
    <m/>
    <m/>
    <m/>
    <m/>
    <m/>
    <m/>
    <m/>
    <m/>
    <m/>
    <m/>
    <m/>
    <m/>
    <m/>
    <m/>
    <m/>
    <m/>
    <m/>
    <m/>
    <m/>
    <m/>
    <m/>
    <m/>
    <m/>
    <m/>
    <m/>
    <m/>
    <m/>
    <m/>
    <m/>
    <m/>
    <m/>
    <m/>
    <m/>
    <m/>
    <m/>
    <m/>
    <m/>
    <m/>
    <m/>
    <m/>
  </r>
  <r>
    <x v="6"/>
    <x v="6"/>
    <x v="0"/>
    <x v="2"/>
    <x v="3"/>
    <x v="6"/>
    <x v="0"/>
    <x v="4"/>
    <x v="3"/>
    <x v="0"/>
    <x v="1"/>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6"/>
    <x v="6"/>
    <x v="0"/>
    <x v="2"/>
    <x v="3"/>
    <x v="6"/>
    <x v="0"/>
    <x v="4"/>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1"/>
    <x v="3"/>
    <m/>
    <m/>
    <m/>
    <m/>
    <m/>
    <m/>
    <n v="720"/>
    <n v="724"/>
    <n v="720"/>
    <n v="720"/>
    <n v="720"/>
    <n v="720"/>
    <n v="720"/>
    <n v="720"/>
    <n v="720"/>
    <n v="720"/>
    <n v="720"/>
    <n v="720"/>
    <n v="720"/>
    <n v="720"/>
    <n v="720"/>
    <m/>
    <m/>
    <n v="720"/>
    <n v="720"/>
    <n v="720"/>
    <n v="720"/>
    <n v="720"/>
    <n v="720"/>
    <m/>
    <m/>
    <m/>
    <m/>
    <m/>
    <m/>
    <m/>
    <m/>
    <m/>
    <m/>
    <m/>
    <m/>
    <m/>
    <m/>
    <m/>
    <m/>
    <m/>
    <m/>
    <m/>
    <m/>
    <m/>
    <m/>
    <m/>
    <m/>
    <m/>
    <m/>
    <m/>
    <m/>
    <m/>
    <n v="720"/>
    <n v="724"/>
    <n v="724"/>
    <m/>
    <m/>
    <m/>
    <m/>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m/>
    <m/>
    <m/>
    <m/>
    <m/>
    <m/>
    <m/>
    <m/>
    <m/>
    <m/>
    <m/>
    <m/>
    <m/>
    <m/>
    <m/>
    <m/>
  </r>
  <r>
    <x v="6"/>
    <x v="6"/>
    <x v="0"/>
    <x v="2"/>
    <x v="3"/>
    <x v="6"/>
    <x v="0"/>
    <x v="4"/>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2"/>
    <x v="1"/>
    <m/>
    <m/>
    <m/>
    <m/>
    <m/>
    <m/>
    <m/>
    <n v="4"/>
    <m/>
    <m/>
    <m/>
    <m/>
    <m/>
    <m/>
    <m/>
    <m/>
    <m/>
    <m/>
    <m/>
    <m/>
    <m/>
    <m/>
    <m/>
    <n v="4"/>
    <m/>
    <m/>
    <m/>
    <m/>
    <n v="4"/>
    <m/>
    <m/>
    <m/>
    <m/>
    <m/>
    <m/>
    <m/>
    <m/>
    <m/>
    <m/>
    <m/>
    <m/>
    <m/>
    <m/>
    <m/>
    <m/>
    <m/>
    <m/>
    <m/>
    <m/>
    <m/>
    <m/>
    <m/>
    <m/>
    <m/>
    <m/>
    <m/>
    <m/>
    <m/>
    <m/>
    <n v="4"/>
    <m/>
    <m/>
    <m/>
    <m/>
    <m/>
    <m/>
    <m/>
    <m/>
    <m/>
    <m/>
    <m/>
    <m/>
    <m/>
    <m/>
    <m/>
    <m/>
    <m/>
    <m/>
    <m/>
    <m/>
    <m/>
    <m/>
    <m/>
    <m/>
    <m/>
    <m/>
    <m/>
    <m/>
    <m/>
    <m/>
    <m/>
    <m/>
    <m/>
    <m/>
    <m/>
    <m/>
    <m/>
    <m/>
    <m/>
    <m/>
    <m/>
    <m/>
    <m/>
    <m/>
    <m/>
    <m/>
    <m/>
    <m/>
    <m/>
    <m/>
    <m/>
    <m/>
    <m/>
    <m/>
    <m/>
    <m/>
    <m/>
    <m/>
    <m/>
    <m/>
    <m/>
    <m/>
    <m/>
    <m/>
    <m/>
    <m/>
    <m/>
    <m/>
    <m/>
    <m/>
    <m/>
    <m/>
    <m/>
    <m/>
    <m/>
    <m/>
  </r>
  <r>
    <x v="6"/>
    <x v="6"/>
    <x v="0"/>
    <x v="2"/>
    <x v="3"/>
    <x v="6"/>
    <x v="0"/>
    <x v="4"/>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2"/>
    <x v="3"/>
    <m/>
    <m/>
    <m/>
    <n v="113"/>
    <m/>
    <m/>
    <m/>
    <n v="724"/>
    <m/>
    <m/>
    <n v="720"/>
    <n v="720"/>
    <n v="720"/>
    <n v="720"/>
    <n v="720"/>
    <m/>
    <m/>
    <m/>
    <m/>
    <m/>
    <m/>
    <m/>
    <n v="113"/>
    <m/>
    <n v="720"/>
    <n v="720"/>
    <m/>
    <m/>
    <n v="720"/>
    <m/>
    <m/>
    <m/>
    <m/>
    <m/>
    <m/>
    <m/>
    <m/>
    <m/>
    <m/>
    <m/>
    <m/>
    <m/>
    <n v="132"/>
    <n v="126"/>
    <n v="113"/>
    <n v="113"/>
    <m/>
    <m/>
    <m/>
    <m/>
    <m/>
    <m/>
    <m/>
    <m/>
    <m/>
    <m/>
    <m/>
    <m/>
    <m/>
    <n v="724"/>
    <n v="724"/>
    <m/>
    <m/>
    <m/>
    <m/>
    <n v="720"/>
    <m/>
    <m/>
    <n v="720"/>
    <n v="720"/>
    <n v="720"/>
    <m/>
    <m/>
    <n v="720"/>
    <n v="720"/>
    <n v="720"/>
    <n v="720"/>
    <n v="720"/>
    <n v="720"/>
    <n v="720"/>
    <n v="720"/>
    <n v="720"/>
    <n v="720"/>
    <n v="720"/>
    <n v="720"/>
    <n v="720"/>
    <n v="720"/>
    <n v="720"/>
    <n v="720"/>
    <n v="720"/>
    <n v="720"/>
    <n v="720"/>
    <n v="720"/>
    <n v="720"/>
    <m/>
    <m/>
    <m/>
    <m/>
    <m/>
    <m/>
    <m/>
    <m/>
    <m/>
    <m/>
    <m/>
    <m/>
    <m/>
    <m/>
    <m/>
    <m/>
    <m/>
    <m/>
    <m/>
    <m/>
    <m/>
    <m/>
    <m/>
    <m/>
    <m/>
    <m/>
    <m/>
    <m/>
    <m/>
    <m/>
    <m/>
    <m/>
    <m/>
    <m/>
    <m/>
    <m/>
    <m/>
    <m/>
    <m/>
    <m/>
    <m/>
    <m/>
  </r>
  <r>
    <x v="6"/>
    <x v="6"/>
    <x v="0"/>
    <x v="2"/>
    <x v="3"/>
    <x v="6"/>
    <x v="0"/>
    <x v="4"/>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1"/>
    <n v="0"/>
    <n v="0"/>
    <n v="0"/>
    <n v="0"/>
    <n v="0"/>
    <n v="0"/>
    <n v="0"/>
    <n v="4"/>
    <n v="0"/>
    <n v="0"/>
    <n v="0"/>
    <n v="0"/>
    <n v="0"/>
    <n v="0"/>
    <n v="0"/>
    <n v="0"/>
    <n v="0"/>
    <n v="0"/>
    <n v="0"/>
    <n v="0"/>
    <n v="0"/>
    <n v="0"/>
    <n v="0"/>
    <n v="4"/>
    <n v="0"/>
    <n v="0"/>
    <n v="0"/>
    <n v="0"/>
    <n v="4"/>
    <m/>
    <m/>
    <m/>
    <m/>
    <m/>
    <m/>
    <m/>
    <m/>
    <m/>
    <m/>
    <m/>
    <m/>
    <m/>
    <m/>
    <m/>
    <m/>
    <m/>
    <m/>
    <m/>
    <m/>
    <m/>
    <m/>
    <m/>
    <m/>
    <m/>
    <m/>
    <m/>
    <m/>
    <m/>
    <m/>
    <n v="4"/>
    <m/>
    <m/>
    <m/>
    <m/>
    <m/>
    <m/>
    <m/>
    <m/>
    <m/>
    <m/>
    <m/>
    <m/>
    <m/>
    <m/>
    <m/>
    <m/>
    <m/>
    <m/>
    <m/>
    <m/>
    <m/>
    <m/>
    <n v="0"/>
    <n v="0"/>
    <n v="0"/>
    <n v="0"/>
    <n v="0"/>
    <n v="0"/>
    <n v="0"/>
    <n v="0"/>
    <n v="0"/>
    <n v="0"/>
    <n v="0"/>
    <n v="0"/>
    <n v="0"/>
    <n v="0"/>
    <n v="0"/>
    <n v="0"/>
    <n v="0"/>
    <n v="0"/>
    <n v="0"/>
    <n v="0"/>
    <n v="0"/>
    <n v="0"/>
    <n v="0"/>
    <n v="0"/>
    <n v="0"/>
    <n v="0"/>
    <n v="0"/>
    <n v="0"/>
    <n v="0"/>
    <n v="0"/>
    <n v="0"/>
    <n v="0"/>
    <n v="0"/>
    <n v="0"/>
    <n v="0"/>
    <n v="0"/>
    <n v="0"/>
    <n v="0"/>
    <m/>
    <m/>
    <m/>
    <m/>
    <m/>
    <m/>
    <m/>
    <m/>
    <m/>
    <m/>
    <m/>
    <m/>
    <m/>
    <m/>
    <m/>
    <m/>
  </r>
  <r>
    <x v="6"/>
    <x v="6"/>
    <x v="0"/>
    <x v="2"/>
    <x v="3"/>
    <x v="6"/>
    <x v="0"/>
    <x v="4"/>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6"/>
    <x v="6"/>
    <x v="0"/>
    <x v="2"/>
    <x v="3"/>
    <x v="6"/>
    <x v="0"/>
    <x v="4"/>
    <x v="3"/>
    <x v="0"/>
    <x v="3"/>
    <x v="3"/>
    <n v="0"/>
    <n v="0"/>
    <n v="0"/>
    <n v="0"/>
    <n v="0"/>
    <n v="0"/>
    <n v="720"/>
    <n v="0"/>
    <n v="720"/>
    <n v="720"/>
    <n v="720"/>
    <n v="720"/>
    <n v="720"/>
    <n v="720"/>
    <n v="720"/>
    <n v="720"/>
    <n v="720"/>
    <n v="720"/>
    <n v="720"/>
    <n v="720"/>
    <n v="720"/>
    <n v="0"/>
    <n v="0"/>
    <n v="720"/>
    <n v="720"/>
    <n v="720"/>
    <n v="720"/>
    <n v="720"/>
    <n v="720"/>
    <m/>
    <n v="0"/>
    <n v="0"/>
    <n v="0"/>
    <n v="0"/>
    <n v="0"/>
    <n v="0"/>
    <n v="0"/>
    <n v="0"/>
    <n v="0"/>
    <n v="0"/>
    <n v="0"/>
    <n v="0"/>
    <n v="0"/>
    <n v="0"/>
    <n v="0"/>
    <n v="0"/>
    <n v="0"/>
    <n v="0"/>
    <n v="0"/>
    <n v="0"/>
    <n v="0"/>
    <n v="0"/>
    <n v="0"/>
    <n v="0"/>
    <n v="0"/>
    <n v="0"/>
    <n v="0"/>
    <n v="0"/>
    <n v="720"/>
    <n v="724"/>
    <n v="724"/>
    <n v="0"/>
    <n v="0"/>
    <n v="0"/>
    <n v="0"/>
    <n v="720"/>
    <n v="0"/>
    <n v="720"/>
    <n v="720"/>
    <n v="720"/>
    <n v="720"/>
    <n v="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n v="720"/>
    <m/>
    <m/>
    <m/>
    <m/>
    <m/>
    <m/>
    <m/>
    <m/>
    <m/>
    <m/>
    <m/>
    <m/>
    <m/>
    <m/>
    <m/>
    <m/>
  </r>
  <r>
    <x v="6"/>
    <x v="6"/>
    <x v="0"/>
    <x v="2"/>
    <x v="3"/>
    <x v="6"/>
    <x v="0"/>
    <x v="4"/>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6"/>
    <x v="6"/>
    <x v="0"/>
    <x v="2"/>
    <x v="3"/>
    <x v="6"/>
    <x v="0"/>
    <x v="4"/>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10"/>
    <m/>
    <m/>
    <m/>
    <m/>
    <m/>
    <m/>
    <m/>
    <m/>
    <m/>
    <m/>
    <m/>
    <m/>
    <m/>
    <m/>
    <m/>
    <m/>
    <m/>
    <m/>
    <m/>
    <m/>
    <m/>
    <m/>
    <m/>
    <m/>
    <m/>
    <m/>
    <m/>
    <m/>
    <m/>
    <m/>
    <m/>
    <m/>
    <m/>
    <m/>
    <m/>
    <m/>
    <m/>
    <m/>
    <m/>
    <m/>
    <m/>
    <m/>
    <m/>
    <m/>
    <m/>
    <m/>
    <m/>
    <m/>
    <m/>
    <m/>
    <m/>
    <m/>
    <m/>
    <m/>
    <m/>
    <m/>
    <m/>
    <m/>
    <m/>
    <m/>
    <m/>
    <m/>
    <m/>
    <m/>
    <m/>
    <m/>
    <n v="0"/>
    <m/>
    <m/>
    <m/>
    <m/>
    <n v="0"/>
    <m/>
    <m/>
    <m/>
    <m/>
    <m/>
    <m/>
    <m/>
    <m/>
    <m/>
    <m/>
    <m/>
    <m/>
    <m/>
    <m/>
    <m/>
    <m/>
    <m/>
    <m/>
    <m/>
    <m/>
    <m/>
    <m/>
    <m/>
    <m/>
    <m/>
    <m/>
    <m/>
    <m/>
    <m/>
    <m/>
    <m/>
    <m/>
    <m/>
    <m/>
    <m/>
    <m/>
    <m/>
    <m/>
    <m/>
    <m/>
    <m/>
    <m/>
    <m/>
    <m/>
    <m/>
    <m/>
    <m/>
    <m/>
    <m/>
    <m/>
    <m/>
    <m/>
    <m/>
    <m/>
    <m/>
    <m/>
    <m/>
    <m/>
    <m/>
    <m/>
    <m/>
    <m/>
    <m/>
    <m/>
  </r>
  <r>
    <x v="6"/>
    <x v="6"/>
    <x v="0"/>
    <x v="2"/>
    <x v="3"/>
    <x v="6"/>
    <x v="0"/>
    <x v="4"/>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4"/>
    <x v="1"/>
    <n v="20"/>
    <n v="45"/>
    <n v="70"/>
    <n v="150"/>
    <n v="90"/>
    <n v="50"/>
    <m/>
    <n v="245"/>
    <n v="100"/>
    <m/>
    <n v="50"/>
    <n v="25"/>
    <n v="85"/>
    <n v="110"/>
    <n v="60"/>
    <n v="25"/>
    <m/>
    <m/>
    <m/>
    <m/>
    <m/>
    <n v="135"/>
    <n v="290"/>
    <n v="345"/>
    <n v="75"/>
    <n v="255"/>
    <n v="25"/>
    <m/>
    <n v="965"/>
    <m/>
    <n v="20"/>
    <m/>
    <m/>
    <n v="20"/>
    <m/>
    <m/>
    <n v="25"/>
    <m/>
    <m/>
    <m/>
    <n v="50"/>
    <n v="20"/>
    <m/>
    <m/>
    <n v="50"/>
    <n v="100"/>
    <n v="60"/>
    <n v="30"/>
    <m/>
    <m/>
    <m/>
    <n v="50"/>
    <m/>
    <m/>
    <m/>
    <m/>
    <m/>
    <m/>
    <m/>
    <m/>
    <n v="25"/>
    <m/>
    <n v="40"/>
    <n v="180"/>
    <n v="50"/>
    <m/>
    <n v="50"/>
    <m/>
    <m/>
    <m/>
    <m/>
    <m/>
    <m/>
    <n v="25"/>
    <n v="25"/>
    <m/>
    <m/>
    <m/>
    <m/>
    <m/>
    <n v="25"/>
    <n v="25"/>
    <m/>
    <n v="60"/>
    <m/>
    <m/>
    <m/>
    <m/>
    <n v="50"/>
    <n v="60"/>
    <n v="60"/>
    <m/>
    <m/>
    <m/>
    <n v="25"/>
    <m/>
    <m/>
    <m/>
    <m/>
    <m/>
    <m/>
    <m/>
    <m/>
    <m/>
    <m/>
    <m/>
    <m/>
    <m/>
    <m/>
    <m/>
    <m/>
    <m/>
    <m/>
    <m/>
    <m/>
    <m/>
    <m/>
    <m/>
    <m/>
    <m/>
    <m/>
    <m/>
    <m/>
    <m/>
    <m/>
    <m/>
    <m/>
    <m/>
    <m/>
    <m/>
    <m/>
    <m/>
    <m/>
    <m/>
    <m/>
    <m/>
  </r>
  <r>
    <x v="6"/>
    <x v="6"/>
    <x v="0"/>
    <x v="2"/>
    <x v="3"/>
    <x v="6"/>
    <x v="0"/>
    <x v="4"/>
    <x v="3"/>
    <x v="0"/>
    <x v="4"/>
    <x v="2"/>
    <n v="36"/>
    <n v="59"/>
    <n v="43"/>
    <n v="150"/>
    <n v="112"/>
    <n v="48"/>
    <n v="28"/>
    <n v="214"/>
    <n v="83"/>
    <n v="47"/>
    <n v="18"/>
    <n v="54"/>
    <n v="61"/>
    <n v="126"/>
    <n v="40"/>
    <n v="11"/>
    <m/>
    <m/>
    <m/>
    <m/>
    <m/>
    <n v="138"/>
    <n v="310"/>
    <n v="325"/>
    <n v="119"/>
    <n v="227"/>
    <n v="11"/>
    <m/>
    <n v="981"/>
    <n v="7"/>
    <n v="14"/>
    <n v="10"/>
    <n v="5"/>
    <n v="6"/>
    <n v="21"/>
    <n v="9"/>
    <n v="7"/>
    <n v="16"/>
    <n v="3"/>
    <n v="5"/>
    <n v="26"/>
    <n v="9"/>
    <n v="6"/>
    <n v="27"/>
    <n v="9"/>
    <n v="108"/>
    <n v="28"/>
    <n v="36"/>
    <n v="20"/>
    <n v="11"/>
    <n v="17"/>
    <n v="19"/>
    <n v="22"/>
    <n v="4"/>
    <n v="3"/>
    <n v="6"/>
    <n v="5"/>
    <n v="8"/>
    <n v="9"/>
    <n v="8"/>
    <n v="10"/>
    <n v="10"/>
    <n v="186"/>
    <m/>
    <n v="19"/>
    <n v="21"/>
    <n v="40"/>
    <n v="3"/>
    <n v="1"/>
    <n v="18"/>
    <n v="8"/>
    <n v="12"/>
    <n v="8"/>
    <n v="6"/>
    <n v="5"/>
    <m/>
    <n v="7"/>
    <n v="6"/>
    <n v="18"/>
    <n v="21"/>
    <n v="9"/>
    <n v="26"/>
    <n v="6"/>
    <n v="10"/>
    <n v="19"/>
    <n v="10"/>
    <n v="36"/>
    <n v="19"/>
    <n v="17"/>
    <n v="44"/>
    <n v="10"/>
    <n v="7"/>
    <n v="9"/>
    <n v="14"/>
    <n v="5"/>
    <n v="6"/>
    <m/>
    <m/>
    <m/>
    <m/>
    <m/>
    <m/>
    <m/>
    <m/>
    <m/>
    <m/>
    <m/>
    <m/>
    <m/>
    <m/>
    <m/>
    <m/>
    <m/>
    <m/>
    <m/>
    <m/>
    <m/>
    <m/>
    <m/>
    <m/>
    <m/>
    <m/>
    <m/>
    <m/>
    <m/>
    <m/>
    <m/>
    <m/>
    <m/>
    <m/>
    <m/>
    <m/>
    <m/>
    <m/>
    <m/>
    <m/>
  </r>
  <r>
    <x v="6"/>
    <x v="6"/>
    <x v="0"/>
    <x v="2"/>
    <x v="3"/>
    <x v="6"/>
    <x v="0"/>
    <x v="4"/>
    <x v="3"/>
    <x v="0"/>
    <x v="4"/>
    <x v="3"/>
    <n v="65"/>
    <n v="53"/>
    <n v="80"/>
    <n v="80"/>
    <n v="48"/>
    <n v="69"/>
    <n v="40"/>
    <n v="186"/>
    <n v="302"/>
    <n v="40"/>
    <n v="72"/>
    <n v="18"/>
    <n v="67"/>
    <n v="52"/>
    <n v="112"/>
    <n v="126"/>
    <n v="126"/>
    <n v="126"/>
    <n v="126"/>
    <n v="126"/>
    <n v="126"/>
    <n v="80"/>
    <n v="69"/>
    <n v="302"/>
    <n v="18"/>
    <n v="112"/>
    <n v="126"/>
    <n v="126"/>
    <n v="112"/>
    <n v="72"/>
    <n v="59"/>
    <n v="69"/>
    <n v="65"/>
    <n v="79"/>
    <n v="60"/>
    <n v="51"/>
    <n v="44"/>
    <n v="53"/>
    <n v="51"/>
    <n v="46"/>
    <n v="19"/>
    <n v="80"/>
    <n v="74"/>
    <n v="47"/>
    <n v="38"/>
    <n v="80"/>
    <n v="112"/>
    <n v="77"/>
    <n v="72"/>
    <n v="63"/>
    <n v="48"/>
    <n v="98"/>
    <n v="76"/>
    <n v="72"/>
    <n v="69"/>
    <n v="64"/>
    <n v="59"/>
    <n v="49"/>
    <n v="40"/>
    <n v="32"/>
    <n v="47"/>
    <n v="1143"/>
    <n v="1177"/>
    <n v="186"/>
    <n v="266"/>
    <n v="245"/>
    <n v="305"/>
    <n v="302"/>
    <n v="301"/>
    <n v="67"/>
    <n v="59"/>
    <n v="48"/>
    <n v="40"/>
    <n v="59"/>
    <n v="79"/>
    <n v="79"/>
    <n v="72"/>
    <n v="66"/>
    <n v="48"/>
    <n v="27"/>
    <n v="18"/>
    <n v="17"/>
    <n v="36"/>
    <n v="86"/>
    <n v="67"/>
    <n v="58"/>
    <n v="22"/>
    <n v="3"/>
    <n v="36"/>
    <n v="52"/>
    <n v="140"/>
    <n v="134"/>
    <n v="126"/>
    <n v="112"/>
    <n v="132"/>
    <n v="126"/>
    <n v="126"/>
    <n v="126"/>
    <n v="126"/>
    <n v="126"/>
    <n v="126"/>
    <n v="126"/>
    <n v="126"/>
    <n v="126"/>
    <n v="126"/>
    <n v="126"/>
    <n v="126"/>
    <n v="126"/>
    <n v="126"/>
    <n v="126"/>
    <n v="126"/>
    <n v="126"/>
    <n v="126"/>
    <n v="126"/>
    <n v="126"/>
    <n v="126"/>
    <n v="126"/>
    <n v="126"/>
    <n v="126"/>
    <n v="126"/>
    <m/>
    <m/>
    <m/>
    <m/>
    <m/>
    <m/>
    <m/>
    <m/>
    <m/>
    <m/>
    <m/>
    <m/>
    <m/>
    <m/>
    <m/>
    <m/>
  </r>
  <r>
    <x v="6"/>
    <x v="6"/>
    <x v="0"/>
    <x v="2"/>
    <x v="3"/>
    <x v="6"/>
    <x v="0"/>
    <x v="4"/>
    <x v="3"/>
    <x v="0"/>
    <x v="4"/>
    <x v="4"/>
    <n v="5.5"/>
    <n v="5.4"/>
    <n v="2.2000000000000002"/>
    <n v="3.6"/>
    <n v="4.4000000000000004"/>
    <n v="9.6"/>
    <n v="0.9"/>
    <n v="11.1"/>
    <n v="32.1"/>
    <n v="8.3000000000000007"/>
    <n v="4.5"/>
    <n v="1.3"/>
    <n v="2.7"/>
    <n v="5.8"/>
    <n v="50.9"/>
    <m/>
    <m/>
    <m/>
    <m/>
    <m/>
    <m/>
    <n v="2.2000000000000002"/>
    <n v="9.6"/>
    <n v="32.1"/>
    <n v="1.3"/>
    <n v="50.9"/>
    <m/>
    <m/>
    <n v="50.9"/>
    <n v="6.4"/>
    <n v="5.8"/>
    <n v="7.2"/>
    <n v="5.5"/>
    <n v="7.1"/>
    <n v="7.5"/>
    <n v="4.5"/>
    <n v="3.7"/>
    <n v="5.4"/>
    <n v="3.5"/>
    <n v="3"/>
    <n v="0.6"/>
    <n v="2.2000000000000002"/>
    <n v="1.8"/>
    <n v="1.2"/>
    <n v="0.9"/>
    <n v="3.6"/>
    <n v="5.4"/>
    <n v="4.3"/>
    <n v="4.9000000000000004"/>
    <n v="4.8"/>
    <n v="4.4000000000000004"/>
    <n v="12.3"/>
    <n v="14.6"/>
    <n v="11.6"/>
    <n v="9.6"/>
    <n v="8"/>
    <n v="6.6"/>
    <n v="1.1000000000000001"/>
    <n v="0.9"/>
    <n v="0.7"/>
    <n v="1"/>
    <n v="21.5"/>
    <n v="70.900000000000006"/>
    <n v="11.1"/>
    <n v="16"/>
    <n v="17.5"/>
    <n v="36.299999999999997"/>
    <n v="32.1"/>
    <n v="28.9"/>
    <n v="8.6"/>
    <n v="9.5"/>
    <n v="9.1999999999999993"/>
    <n v="8.3000000000000007"/>
    <n v="8.1999999999999993"/>
    <n v="7.6"/>
    <n v="6.5"/>
    <n v="4.5"/>
    <n v="4.0999999999999996"/>
    <n v="3.3"/>
    <n v="1.9"/>
    <n v="1.3"/>
    <n v="1"/>
    <n v="1.9"/>
    <n v="4.3"/>
    <n v="2.7"/>
    <n v="2.2999999999999998"/>
    <n v="1.1000000000000001"/>
    <n v="0.2"/>
    <n v="2.1"/>
    <n v="5.8"/>
    <n v="17.100000000000001"/>
    <n v="19.7"/>
    <n v="25.2"/>
    <n v="50.9"/>
    <n v="110"/>
    <m/>
    <m/>
    <m/>
    <m/>
    <m/>
    <m/>
    <m/>
    <m/>
    <m/>
    <m/>
    <m/>
    <m/>
    <m/>
    <m/>
    <m/>
    <m/>
    <m/>
    <m/>
    <m/>
    <m/>
    <m/>
    <m/>
    <m/>
    <m/>
    <m/>
    <m/>
    <m/>
    <m/>
    <m/>
    <m/>
    <m/>
    <m/>
    <m/>
    <m/>
    <m/>
    <m/>
    <m/>
    <m/>
    <m/>
    <m/>
    <m/>
  </r>
  <r>
    <x v="6"/>
    <x v="6"/>
    <x v="0"/>
    <x v="2"/>
    <x v="3"/>
    <x v="6"/>
    <x v="0"/>
    <x v="4"/>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3"/>
    <x v="0"/>
    <x v="5"/>
    <x v="3"/>
    <n v="54"/>
    <n v="54"/>
    <n v="54"/>
    <n v="54"/>
    <n v="54"/>
    <n v="54"/>
    <n v="54"/>
    <n v="54"/>
    <m/>
    <m/>
    <m/>
    <m/>
    <m/>
    <m/>
    <m/>
    <m/>
    <m/>
    <m/>
    <m/>
    <m/>
    <m/>
    <n v="54"/>
    <n v="54"/>
    <n v="54"/>
    <m/>
    <m/>
    <m/>
    <m/>
    <n v="54"/>
    <n v="54"/>
    <n v="54"/>
    <n v="54"/>
    <n v="54"/>
    <n v="54"/>
    <n v="54"/>
    <n v="54"/>
    <n v="54"/>
    <n v="54"/>
    <n v="54"/>
    <n v="54"/>
    <n v="54"/>
    <n v="54"/>
    <n v="54"/>
    <n v="54"/>
    <n v="54"/>
    <n v="54"/>
    <n v="54"/>
    <n v="54"/>
    <n v="54"/>
    <n v="54"/>
    <n v="54"/>
    <n v="54"/>
    <n v="54"/>
    <n v="54"/>
    <n v="54"/>
    <n v="54"/>
    <n v="54"/>
    <n v="54"/>
    <n v="54"/>
    <n v="54"/>
    <n v="54"/>
    <m/>
    <m/>
    <m/>
    <m/>
    <m/>
    <m/>
    <m/>
    <m/>
    <m/>
    <m/>
    <m/>
    <m/>
    <m/>
    <m/>
    <m/>
    <m/>
    <m/>
    <m/>
    <m/>
    <m/>
    <m/>
    <m/>
    <m/>
    <m/>
    <m/>
    <m/>
    <m/>
    <m/>
    <m/>
    <m/>
    <m/>
    <m/>
    <m/>
    <m/>
    <m/>
    <m/>
    <m/>
    <m/>
    <m/>
    <m/>
    <m/>
    <m/>
    <m/>
    <m/>
    <m/>
    <m/>
    <m/>
    <m/>
    <m/>
    <m/>
    <m/>
    <m/>
    <m/>
    <m/>
    <m/>
    <m/>
    <m/>
    <m/>
    <m/>
    <m/>
    <m/>
    <m/>
    <m/>
    <m/>
    <m/>
    <m/>
    <m/>
    <m/>
    <m/>
    <m/>
    <m/>
    <m/>
    <m/>
    <m/>
    <m/>
  </r>
  <r>
    <x v="6"/>
    <x v="6"/>
    <x v="0"/>
    <x v="2"/>
    <x v="3"/>
    <x v="6"/>
    <x v="0"/>
    <x v="4"/>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0"/>
    <x v="3"/>
    <m/>
    <m/>
    <m/>
    <n v="524"/>
    <n v="524"/>
    <n v="524"/>
    <n v="524"/>
    <n v="524"/>
    <n v="524"/>
    <n v="524"/>
    <n v="524"/>
    <n v="524"/>
    <n v="524"/>
    <n v="524"/>
    <n v="524"/>
    <n v="524"/>
    <n v="524"/>
    <m/>
    <m/>
    <m/>
    <m/>
    <m/>
    <n v="524"/>
    <n v="524"/>
    <n v="524"/>
    <n v="524"/>
    <n v="524"/>
    <m/>
    <n v="524"/>
    <m/>
    <m/>
    <m/>
    <m/>
    <m/>
    <m/>
    <m/>
    <m/>
    <m/>
    <m/>
    <m/>
    <m/>
    <m/>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n v="524"/>
    <m/>
    <m/>
    <m/>
    <m/>
    <m/>
    <m/>
    <m/>
    <m/>
    <m/>
    <m/>
    <m/>
    <m/>
    <m/>
    <m/>
    <m/>
    <m/>
    <m/>
    <m/>
    <m/>
    <m/>
    <m/>
    <m/>
    <m/>
    <m/>
    <m/>
    <m/>
    <m/>
    <m/>
    <m/>
    <m/>
    <m/>
    <m/>
    <m/>
  </r>
  <r>
    <x v="7"/>
    <x v="7"/>
    <x v="0"/>
    <x v="2"/>
    <x v="3"/>
    <x v="7"/>
    <x v="0"/>
    <x v="5"/>
    <x v="3"/>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1"/>
    <x v="5"/>
    <m/>
    <m/>
    <m/>
    <m/>
    <m/>
    <n v="2"/>
    <m/>
    <n v="-2"/>
    <m/>
    <m/>
    <m/>
    <m/>
    <m/>
    <m/>
    <m/>
    <m/>
    <m/>
    <m/>
    <m/>
    <m/>
    <m/>
    <m/>
    <n v="2"/>
    <n v="-2"/>
    <m/>
    <m/>
    <m/>
    <m/>
    <m/>
    <m/>
    <m/>
    <m/>
    <m/>
    <m/>
    <m/>
    <m/>
    <m/>
    <m/>
    <m/>
    <m/>
    <m/>
    <m/>
    <m/>
    <m/>
    <m/>
    <m/>
    <m/>
    <m/>
    <m/>
    <m/>
    <m/>
    <m/>
    <m/>
    <n v="2"/>
    <m/>
    <m/>
    <m/>
    <m/>
    <m/>
    <n v="-2"/>
    <m/>
    <m/>
    <m/>
    <m/>
    <m/>
    <m/>
    <m/>
    <m/>
    <m/>
    <m/>
    <m/>
    <m/>
    <m/>
    <m/>
    <m/>
    <m/>
    <m/>
    <m/>
    <m/>
    <m/>
    <m/>
    <m/>
    <m/>
    <m/>
    <m/>
    <m/>
    <m/>
    <m/>
    <m/>
    <m/>
    <m/>
    <m/>
    <m/>
    <m/>
    <m/>
    <m/>
    <m/>
    <m/>
    <m/>
    <m/>
    <m/>
    <m/>
    <m/>
    <m/>
    <m/>
    <m/>
    <m/>
    <m/>
    <m/>
    <m/>
    <m/>
    <m/>
    <m/>
    <m/>
    <m/>
    <m/>
    <m/>
    <m/>
    <m/>
    <m/>
    <m/>
    <m/>
    <m/>
    <m/>
    <m/>
    <m/>
    <m/>
    <m/>
    <m/>
    <m/>
    <m/>
    <m/>
    <m/>
    <m/>
    <m/>
    <m/>
  </r>
  <r>
    <x v="7"/>
    <x v="7"/>
    <x v="0"/>
    <x v="2"/>
    <x v="3"/>
    <x v="7"/>
    <x v="0"/>
    <x v="5"/>
    <x v="3"/>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1"/>
    <x v="3"/>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m/>
    <m/>
    <m/>
    <m/>
    <m/>
    <m/>
    <m/>
    <m/>
    <m/>
    <m/>
    <m/>
    <m/>
    <m/>
    <m/>
    <m/>
    <m/>
  </r>
  <r>
    <x v="7"/>
    <x v="7"/>
    <x v="0"/>
    <x v="2"/>
    <x v="3"/>
    <x v="7"/>
    <x v="0"/>
    <x v="5"/>
    <x v="3"/>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2"/>
    <x v="3"/>
    <m/>
    <n v="524"/>
    <n v="524"/>
    <n v="600"/>
    <n v="524"/>
    <m/>
    <n v="522"/>
    <n v="522"/>
    <m/>
    <m/>
    <n v="522"/>
    <n v="522"/>
    <n v="522"/>
    <n v="522"/>
    <n v="522"/>
    <m/>
    <m/>
    <m/>
    <m/>
    <m/>
    <m/>
    <n v="524"/>
    <m/>
    <m/>
    <n v="522"/>
    <n v="522"/>
    <m/>
    <m/>
    <n v="522"/>
    <m/>
    <m/>
    <m/>
    <m/>
    <n v="524"/>
    <n v="524"/>
    <n v="524"/>
    <n v="524"/>
    <n v="524"/>
    <n v="524"/>
    <n v="524"/>
    <n v="524"/>
    <n v="524"/>
    <n v="620"/>
    <n v="600"/>
    <n v="600"/>
    <n v="600"/>
    <n v="524"/>
    <n v="524"/>
    <n v="524"/>
    <m/>
    <n v="524"/>
    <m/>
    <m/>
    <m/>
    <m/>
    <n v="522"/>
    <n v="522"/>
    <n v="522"/>
    <n v="522"/>
    <n v="522"/>
    <n v="522"/>
    <n v="522"/>
    <n v="522"/>
    <n v="522"/>
    <n v="522"/>
    <n v="522"/>
    <m/>
    <m/>
    <n v="522"/>
    <n v="522"/>
    <n v="522"/>
    <m/>
    <m/>
    <n v="522"/>
    <n v="522"/>
    <n v="522"/>
    <n v="522"/>
    <n v="522"/>
    <n v="522"/>
    <n v="522"/>
    <n v="522"/>
    <n v="522"/>
    <n v="522"/>
    <n v="522"/>
    <n v="522"/>
    <n v="522"/>
    <n v="522"/>
    <n v="522"/>
    <n v="522"/>
    <n v="522"/>
    <n v="522"/>
    <n v="522"/>
    <n v="522"/>
    <n v="522"/>
    <m/>
    <m/>
    <m/>
    <m/>
    <m/>
    <m/>
    <m/>
    <m/>
    <m/>
    <m/>
    <m/>
    <m/>
    <m/>
    <m/>
    <m/>
    <m/>
    <m/>
    <m/>
    <m/>
    <m/>
    <m/>
    <m/>
    <m/>
    <m/>
    <m/>
    <m/>
    <m/>
    <m/>
    <m/>
    <m/>
    <m/>
    <m/>
    <m/>
    <m/>
    <m/>
    <m/>
    <m/>
    <m/>
    <m/>
    <m/>
    <m/>
    <m/>
  </r>
  <r>
    <x v="7"/>
    <x v="7"/>
    <x v="0"/>
    <x v="2"/>
    <x v="3"/>
    <x v="7"/>
    <x v="0"/>
    <x v="5"/>
    <x v="3"/>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7"/>
    <x v="7"/>
    <x v="0"/>
    <x v="2"/>
    <x v="3"/>
    <x v="7"/>
    <x v="0"/>
    <x v="5"/>
    <x v="3"/>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7"/>
    <x v="7"/>
    <x v="0"/>
    <x v="2"/>
    <x v="3"/>
    <x v="7"/>
    <x v="0"/>
    <x v="5"/>
    <x v="3"/>
    <x v="0"/>
    <x v="3"/>
    <x v="3"/>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0"/>
    <n v="522"/>
    <n v="522"/>
    <n v="522"/>
    <n v="522"/>
    <n v="522"/>
    <n v="522"/>
    <n v="522"/>
    <n v="522"/>
    <n v="522"/>
    <n v="522"/>
    <n v="522"/>
    <n v="522"/>
    <n v="522"/>
    <n v="522"/>
    <n v="522"/>
    <n v="522"/>
    <n v="0"/>
    <n v="522"/>
    <n v="522"/>
    <n v="522"/>
    <n v="522"/>
    <n v="0"/>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n v="522"/>
    <m/>
    <m/>
    <m/>
    <m/>
    <m/>
    <m/>
    <m/>
    <m/>
    <m/>
    <m/>
    <m/>
    <m/>
    <m/>
    <m/>
    <m/>
    <m/>
  </r>
  <r>
    <x v="7"/>
    <x v="7"/>
    <x v="0"/>
    <x v="2"/>
    <x v="3"/>
    <x v="7"/>
    <x v="0"/>
    <x v="5"/>
    <x v="3"/>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7"/>
    <x v="7"/>
    <x v="0"/>
    <x v="2"/>
    <x v="3"/>
    <x v="7"/>
    <x v="0"/>
    <x v="5"/>
    <x v="3"/>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10"/>
    <m/>
    <m/>
    <m/>
    <m/>
    <m/>
    <m/>
    <m/>
    <m/>
    <m/>
    <m/>
    <m/>
    <m/>
    <m/>
    <m/>
    <m/>
    <m/>
    <m/>
    <m/>
    <m/>
    <m/>
    <m/>
    <m/>
    <m/>
    <m/>
    <m/>
    <m/>
    <m/>
    <m/>
    <m/>
    <m/>
    <m/>
    <m/>
    <m/>
    <m/>
    <m/>
    <m/>
    <m/>
    <m/>
    <m/>
    <m/>
    <m/>
    <m/>
    <m/>
    <m/>
    <m/>
    <m/>
    <m/>
    <m/>
    <m/>
    <n v="0"/>
    <m/>
    <m/>
    <m/>
    <m/>
    <m/>
    <m/>
    <m/>
    <m/>
    <m/>
    <m/>
    <m/>
    <m/>
    <m/>
    <m/>
    <m/>
    <m/>
    <n v="0"/>
    <m/>
    <m/>
    <m/>
    <m/>
    <n v="0"/>
    <m/>
    <m/>
    <m/>
    <m/>
    <m/>
    <m/>
    <m/>
    <m/>
    <m/>
    <m/>
    <m/>
    <m/>
    <m/>
    <m/>
    <m/>
    <m/>
    <m/>
    <m/>
    <m/>
    <m/>
    <m/>
    <m/>
    <m/>
    <m/>
    <m/>
    <m/>
    <m/>
    <m/>
    <m/>
    <m/>
    <m/>
    <m/>
    <m/>
    <m/>
    <m/>
    <m/>
    <m/>
    <m/>
    <m/>
    <m/>
    <m/>
    <m/>
    <m/>
    <m/>
    <m/>
    <m/>
    <m/>
    <m/>
    <m/>
    <m/>
    <m/>
    <m/>
    <m/>
    <m/>
    <m/>
    <m/>
    <m/>
    <m/>
    <m/>
    <m/>
    <m/>
    <m/>
    <m/>
    <m/>
  </r>
  <r>
    <x v="7"/>
    <x v="7"/>
    <x v="0"/>
    <x v="2"/>
    <x v="3"/>
    <x v="7"/>
    <x v="0"/>
    <x v="5"/>
    <x v="3"/>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4"/>
    <x v="1"/>
    <m/>
    <n v="213"/>
    <n v="54"/>
    <n v="100"/>
    <n v="105"/>
    <m/>
    <m/>
    <n v="25"/>
    <n v="40"/>
    <n v="50"/>
    <n v="75"/>
    <n v="80"/>
    <m/>
    <n v="150"/>
    <m/>
    <n v="50"/>
    <m/>
    <m/>
    <m/>
    <m/>
    <m/>
    <n v="267"/>
    <n v="205"/>
    <n v="65"/>
    <n v="205"/>
    <n v="150"/>
    <n v="50"/>
    <m/>
    <n v="625"/>
    <m/>
    <m/>
    <m/>
    <m/>
    <n v="63"/>
    <n v="100"/>
    <m/>
    <n v="50"/>
    <m/>
    <m/>
    <m/>
    <n v="4"/>
    <n v="50"/>
    <m/>
    <m/>
    <m/>
    <n v="100"/>
    <m/>
    <m/>
    <m/>
    <m/>
    <n v="105"/>
    <m/>
    <m/>
    <m/>
    <m/>
    <m/>
    <m/>
    <m/>
    <m/>
    <m/>
    <n v="25"/>
    <m/>
    <m/>
    <m/>
    <m/>
    <m/>
    <n v="40"/>
    <m/>
    <m/>
    <m/>
    <n v="50"/>
    <m/>
    <m/>
    <n v="50"/>
    <n v="25"/>
    <m/>
    <m/>
    <m/>
    <n v="20"/>
    <m/>
    <n v="60"/>
    <m/>
    <m/>
    <m/>
    <m/>
    <m/>
    <n v="100"/>
    <m/>
    <n v="50"/>
    <m/>
    <m/>
    <m/>
    <m/>
    <m/>
    <n v="50"/>
    <m/>
    <m/>
    <m/>
    <m/>
    <m/>
    <m/>
    <m/>
    <m/>
    <m/>
    <m/>
    <m/>
    <m/>
    <m/>
    <m/>
    <m/>
    <m/>
    <m/>
    <m/>
    <m/>
    <m/>
    <m/>
    <m/>
    <m/>
    <m/>
    <m/>
    <m/>
    <m/>
    <m/>
    <m/>
    <m/>
    <m/>
    <m/>
    <m/>
    <m/>
    <m/>
    <m/>
    <m/>
    <m/>
    <m/>
    <m/>
    <m/>
  </r>
  <r>
    <x v="7"/>
    <x v="7"/>
    <x v="0"/>
    <x v="2"/>
    <x v="3"/>
    <x v="7"/>
    <x v="0"/>
    <x v="5"/>
    <x v="3"/>
    <x v="0"/>
    <x v="4"/>
    <x v="2"/>
    <n v="50"/>
    <n v="157"/>
    <n v="84"/>
    <n v="41"/>
    <n v="98"/>
    <n v="17"/>
    <n v="60"/>
    <n v="14"/>
    <n v="74"/>
    <n v="85"/>
    <n v="17"/>
    <n v="79"/>
    <n v="28"/>
    <n v="91"/>
    <n v="41"/>
    <n v="46"/>
    <m/>
    <m/>
    <m/>
    <m/>
    <m/>
    <n v="291"/>
    <n v="156"/>
    <n v="148"/>
    <n v="181"/>
    <n v="160"/>
    <n v="46"/>
    <m/>
    <n v="645"/>
    <m/>
    <n v="17"/>
    <n v="3"/>
    <n v="30"/>
    <n v="72"/>
    <n v="23"/>
    <n v="29"/>
    <n v="30"/>
    <n v="3"/>
    <n v="1"/>
    <n v="26"/>
    <n v="31"/>
    <n v="26"/>
    <n v="1"/>
    <n v="1"/>
    <n v="35"/>
    <n v="4"/>
    <n v="11"/>
    <n v="11"/>
    <n v="1"/>
    <n v="22"/>
    <n v="53"/>
    <n v="4"/>
    <n v="2"/>
    <n v="1"/>
    <n v="10"/>
    <n v="3"/>
    <n v="41"/>
    <n v="13"/>
    <n v="3"/>
    <n v="1"/>
    <n v="3"/>
    <n v="2"/>
    <m/>
    <n v="8"/>
    <n v="32"/>
    <n v="15"/>
    <n v="25"/>
    <n v="2"/>
    <n v="2"/>
    <n v="33"/>
    <n v="10"/>
    <n v="11"/>
    <n v="29"/>
    <m/>
    <n v="12"/>
    <n v="2"/>
    <n v="3"/>
    <n v="15"/>
    <n v="51"/>
    <n v="4"/>
    <n v="9"/>
    <n v="3"/>
    <n v="2"/>
    <n v="22"/>
    <n v="1"/>
    <n v="73"/>
    <m/>
    <n v="4"/>
    <n v="4"/>
    <n v="10"/>
    <n v="22"/>
    <n v="9"/>
    <n v="6"/>
    <n v="4"/>
    <n v="26"/>
    <n v="20"/>
    <m/>
    <m/>
    <m/>
    <m/>
    <m/>
    <m/>
    <m/>
    <m/>
    <m/>
    <m/>
    <m/>
    <m/>
    <m/>
    <m/>
    <m/>
    <m/>
    <m/>
    <m/>
    <m/>
    <m/>
    <m/>
    <m/>
    <m/>
    <m/>
    <m/>
    <m/>
    <m/>
    <m/>
    <m/>
    <m/>
    <m/>
    <m/>
    <m/>
    <m/>
    <m/>
    <m/>
    <m/>
    <m/>
    <m/>
    <m/>
  </r>
  <r>
    <x v="7"/>
    <x v="7"/>
    <x v="0"/>
    <x v="2"/>
    <x v="3"/>
    <x v="7"/>
    <x v="0"/>
    <x v="5"/>
    <x v="3"/>
    <x v="0"/>
    <x v="4"/>
    <x v="3"/>
    <n v="27"/>
    <n v="88"/>
    <n v="54"/>
    <n v="557"/>
    <n v="18"/>
    <n v="137"/>
    <n v="82"/>
    <n v="591"/>
    <n v="592"/>
    <n v="547"/>
    <n v="605"/>
    <n v="547"/>
    <n v="579"/>
    <n v="638"/>
    <n v="596"/>
    <n v="600"/>
    <n v="600"/>
    <n v="600"/>
    <n v="600"/>
    <n v="600"/>
    <n v="600"/>
    <n v="54"/>
    <n v="137"/>
    <n v="592"/>
    <n v="547"/>
    <n v="596"/>
    <n v="600"/>
    <n v="600"/>
    <n v="596"/>
    <n v="77"/>
    <n v="60"/>
    <n v="57"/>
    <n v="27"/>
    <n v="18"/>
    <n v="95"/>
    <n v="66"/>
    <n v="41"/>
    <n v="88"/>
    <n v="87"/>
    <n v="61"/>
    <n v="574"/>
    <n v="54"/>
    <n v="597"/>
    <n v="52"/>
    <n v="17"/>
    <n v="557"/>
    <n v="105"/>
    <n v="94"/>
    <n v="93"/>
    <n v="71"/>
    <n v="18"/>
    <n v="151"/>
    <n v="149"/>
    <n v="148"/>
    <n v="137"/>
    <n v="135"/>
    <n v="94"/>
    <n v="85"/>
    <n v="82"/>
    <n v="81"/>
    <n v="103"/>
    <n v="1043"/>
    <n v="1567"/>
    <n v="591"/>
    <n v="555"/>
    <n v="539"/>
    <n v="594"/>
    <n v="592"/>
    <n v="590"/>
    <n v="545"/>
    <n v="585"/>
    <n v="576"/>
    <n v="547"/>
    <n v="597"/>
    <n v="610"/>
    <n v="608"/>
    <n v="605"/>
    <n v="590"/>
    <n v="559"/>
    <n v="555"/>
    <n v="547"/>
    <n v="604"/>
    <n v="602"/>
    <n v="580"/>
    <n v="579"/>
    <n v="527"/>
    <n v="606"/>
    <n v="602"/>
    <n v="648"/>
    <n v="638"/>
    <n v="616"/>
    <n v="607"/>
    <n v="601"/>
    <n v="596"/>
    <n v="620"/>
    <n v="600"/>
    <n v="600"/>
    <n v="600"/>
    <n v="600"/>
    <n v="600"/>
    <n v="600"/>
    <n v="600"/>
    <n v="600"/>
    <n v="600"/>
    <n v="600"/>
    <n v="600"/>
    <n v="600"/>
    <n v="600"/>
    <n v="600"/>
    <n v="600"/>
    <n v="600"/>
    <n v="600"/>
    <n v="600"/>
    <n v="600"/>
    <n v="600"/>
    <n v="600"/>
    <n v="600"/>
    <n v="600"/>
    <n v="600"/>
    <n v="600"/>
    <m/>
    <m/>
    <m/>
    <m/>
    <m/>
    <m/>
    <m/>
    <m/>
    <m/>
    <m/>
    <m/>
    <m/>
    <m/>
    <m/>
    <m/>
    <m/>
  </r>
  <r>
    <x v="7"/>
    <x v="7"/>
    <x v="0"/>
    <x v="2"/>
    <x v="3"/>
    <x v="7"/>
    <x v="0"/>
    <x v="5"/>
    <x v="3"/>
    <x v="0"/>
    <x v="4"/>
    <x v="4"/>
    <n v="0.9"/>
    <n v="5.2"/>
    <n v="5.2"/>
    <n v="28.4"/>
    <n v="4.5"/>
    <n v="11.2"/>
    <n v="29.3"/>
    <n v="38.9"/>
    <n v="34.799999999999997"/>
    <n v="85.5"/>
    <n v="36.9"/>
    <n v="27.1"/>
    <n v="31.8"/>
    <n v="47.6"/>
    <n v="64.8"/>
    <m/>
    <m/>
    <m/>
    <m/>
    <m/>
    <m/>
    <n v="5.2"/>
    <n v="11.2"/>
    <n v="34.799999999999997"/>
    <n v="27.1"/>
    <n v="64.8"/>
    <m/>
    <m/>
    <n v="64.8"/>
    <n v="2.7"/>
    <n v="1.9"/>
    <n v="1.5"/>
    <n v="0.9"/>
    <n v="1"/>
    <n v="5.3"/>
    <n v="3.6"/>
    <n v="2.4"/>
    <n v="5.2"/>
    <n v="5.0999999999999996"/>
    <n v="3.2"/>
    <n v="42.8"/>
    <n v="5.2"/>
    <n v="48.1"/>
    <n v="4.2"/>
    <n v="1.7"/>
    <n v="28.4"/>
    <n v="5.8"/>
    <n v="5.7"/>
    <n v="5.7"/>
    <n v="5.0999999999999996"/>
    <n v="4.5"/>
    <n v="13.2"/>
    <n v="11"/>
    <n v="10.6"/>
    <n v="11.2"/>
    <n v="11.1"/>
    <n v="21.4"/>
    <n v="47.2"/>
    <n v="29.3"/>
    <n v="9"/>
    <n v="9"/>
    <n v="65.2"/>
    <n v="95.5"/>
    <n v="38.9"/>
    <n v="36"/>
    <n v="37.4"/>
    <n v="51.2"/>
    <n v="34.799999999999997"/>
    <n v="35.5"/>
    <n v="44"/>
    <n v="54.2"/>
    <n v="62.6"/>
    <n v="85.5"/>
    <n v="36"/>
    <n v="40.700000000000003"/>
    <n v="37.1"/>
    <n v="36.9"/>
    <n v="42.8"/>
    <n v="69.900000000000006"/>
    <n v="75"/>
    <n v="27.1"/>
    <n v="30.8"/>
    <n v="30.1"/>
    <n v="35.4"/>
    <n v="31.8"/>
    <n v="65.900000000000006"/>
    <n v="61.8"/>
    <n v="59"/>
    <n v="63.5"/>
    <n v="47.6"/>
    <n v="47.4"/>
    <n v="54.2"/>
    <n v="60.1"/>
    <n v="64.8"/>
    <n v="155"/>
    <m/>
    <m/>
    <m/>
    <m/>
    <m/>
    <m/>
    <m/>
    <m/>
    <m/>
    <m/>
    <m/>
    <m/>
    <m/>
    <m/>
    <m/>
    <m/>
    <m/>
    <m/>
    <m/>
    <m/>
    <m/>
    <m/>
    <m/>
    <m/>
    <m/>
    <m/>
    <m/>
    <m/>
    <m/>
    <m/>
    <m/>
    <m/>
    <m/>
    <m/>
    <m/>
    <m/>
    <m/>
    <m/>
    <m/>
    <m/>
    <m/>
  </r>
  <r>
    <x v="7"/>
    <x v="7"/>
    <x v="0"/>
    <x v="2"/>
    <x v="3"/>
    <x v="7"/>
    <x v="0"/>
    <x v="5"/>
    <x v="3"/>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5"/>
    <x v="1"/>
    <m/>
    <m/>
    <m/>
    <m/>
    <m/>
    <m/>
    <m/>
    <m/>
    <m/>
    <m/>
    <m/>
    <m/>
    <m/>
    <m/>
    <n v="4"/>
    <m/>
    <m/>
    <m/>
    <m/>
    <m/>
    <m/>
    <m/>
    <m/>
    <m/>
    <m/>
    <n v="4"/>
    <m/>
    <m/>
    <n v="4"/>
    <m/>
    <m/>
    <m/>
    <m/>
    <m/>
    <m/>
    <m/>
    <m/>
    <m/>
    <m/>
    <m/>
    <m/>
    <m/>
    <m/>
    <m/>
    <m/>
    <m/>
    <m/>
    <m/>
    <m/>
    <m/>
    <m/>
    <m/>
    <m/>
    <m/>
    <m/>
    <m/>
    <m/>
    <m/>
    <m/>
    <m/>
    <m/>
    <m/>
    <m/>
    <m/>
    <m/>
    <m/>
    <m/>
    <m/>
    <m/>
    <m/>
    <m/>
    <m/>
    <m/>
    <m/>
    <m/>
    <m/>
    <m/>
    <m/>
    <m/>
    <m/>
    <m/>
    <m/>
    <m/>
    <m/>
    <m/>
    <m/>
    <m/>
    <m/>
    <m/>
    <m/>
    <m/>
    <m/>
    <n v="4"/>
    <m/>
    <m/>
    <m/>
    <m/>
    <m/>
    <m/>
    <m/>
    <m/>
    <m/>
    <m/>
    <m/>
    <m/>
    <m/>
    <m/>
    <m/>
    <m/>
    <m/>
    <m/>
    <m/>
    <m/>
    <m/>
    <m/>
    <m/>
    <m/>
    <m/>
    <m/>
    <m/>
    <m/>
    <m/>
    <m/>
    <m/>
    <m/>
    <m/>
    <m/>
    <m/>
    <m/>
    <m/>
    <m/>
    <m/>
    <m/>
    <m/>
    <m/>
    <m/>
  </r>
  <r>
    <x v="7"/>
    <x v="7"/>
    <x v="0"/>
    <x v="2"/>
    <x v="3"/>
    <x v="7"/>
    <x v="0"/>
    <x v="5"/>
    <x v="3"/>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3"/>
    <x v="0"/>
    <x v="5"/>
    <x v="3"/>
    <n v="4"/>
    <n v="4"/>
    <n v="4"/>
    <n v="4"/>
    <n v="4"/>
    <n v="4"/>
    <n v="4"/>
    <n v="4"/>
    <m/>
    <m/>
    <m/>
    <m/>
    <m/>
    <m/>
    <n v="544"/>
    <n v="544"/>
    <m/>
    <m/>
    <m/>
    <n v="524"/>
    <n v="524"/>
    <n v="4"/>
    <n v="4"/>
    <n v="4"/>
    <m/>
    <n v="544"/>
    <n v="544"/>
    <n v="524"/>
    <n v="544"/>
    <n v="4"/>
    <n v="4"/>
    <n v="4"/>
    <n v="4"/>
    <n v="4"/>
    <n v="4"/>
    <n v="4"/>
    <n v="4"/>
    <n v="4"/>
    <n v="4"/>
    <n v="4"/>
    <n v="4"/>
    <n v="4"/>
    <n v="4"/>
    <n v="4"/>
    <n v="4"/>
    <n v="4"/>
    <n v="4"/>
    <n v="4"/>
    <n v="4"/>
    <n v="4"/>
    <n v="4"/>
    <n v="4"/>
    <n v="4"/>
    <n v="4"/>
    <n v="4"/>
    <n v="4"/>
    <n v="4"/>
    <n v="4"/>
    <n v="4"/>
    <n v="4"/>
    <n v="4"/>
    <m/>
    <m/>
    <m/>
    <m/>
    <m/>
    <m/>
    <m/>
    <m/>
    <m/>
    <m/>
    <m/>
    <m/>
    <m/>
    <m/>
    <m/>
    <m/>
    <m/>
    <m/>
    <m/>
    <m/>
    <m/>
    <m/>
    <m/>
    <m/>
    <m/>
    <m/>
    <m/>
    <m/>
    <m/>
    <m/>
    <m/>
    <n v="544"/>
    <m/>
    <n v="544"/>
    <m/>
    <m/>
    <n v="544"/>
    <m/>
    <m/>
    <m/>
    <m/>
    <m/>
    <m/>
    <m/>
    <m/>
    <m/>
    <m/>
    <m/>
    <m/>
    <m/>
    <m/>
    <m/>
    <m/>
    <n v="524"/>
    <n v="524"/>
    <n v="524"/>
    <n v="524"/>
    <n v="524"/>
    <n v="524"/>
    <m/>
    <m/>
    <m/>
    <m/>
    <m/>
    <m/>
    <m/>
    <m/>
    <m/>
    <m/>
    <m/>
    <m/>
    <m/>
    <m/>
    <m/>
    <m/>
  </r>
  <r>
    <x v="7"/>
    <x v="7"/>
    <x v="0"/>
    <x v="2"/>
    <x v="3"/>
    <x v="7"/>
    <x v="0"/>
    <x v="5"/>
    <x v="3"/>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4"/>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4"/>
    <x v="0"/>
    <x v="0"/>
    <x v="1"/>
    <m/>
    <m/>
    <m/>
    <n v="13"/>
    <n v="14"/>
    <n v="16"/>
    <n v="13"/>
    <n v="17"/>
    <n v="17"/>
    <n v="12"/>
    <n v="12"/>
    <n v="12"/>
    <n v="15"/>
    <n v="12"/>
    <n v="12"/>
    <m/>
    <m/>
    <m/>
    <m/>
    <m/>
    <m/>
    <m/>
    <n v="43"/>
    <n v="47"/>
    <n v="36"/>
    <n v="39"/>
    <m/>
    <m/>
    <n v="165"/>
    <m/>
    <m/>
    <m/>
    <m/>
    <m/>
    <m/>
    <m/>
    <m/>
    <m/>
    <m/>
    <m/>
    <m/>
    <m/>
    <n v="3"/>
    <n v="4"/>
    <n v="3"/>
    <n v="3"/>
    <n v="1"/>
    <n v="4"/>
    <n v="2"/>
    <n v="3"/>
    <n v="4"/>
    <n v="6"/>
    <n v="4"/>
    <n v="3"/>
    <n v="3"/>
    <n v="1"/>
    <n v="4"/>
    <n v="3"/>
    <n v="5"/>
    <n v="3"/>
    <n v="4"/>
    <n v="4"/>
    <n v="1"/>
    <n v="5"/>
    <n v="5"/>
    <n v="4"/>
    <n v="4"/>
    <n v="4"/>
    <n v="2"/>
    <n v="2"/>
    <n v="2"/>
    <n v="3"/>
    <n v="3"/>
    <n v="3"/>
    <n v="3"/>
    <n v="3"/>
    <n v="3"/>
    <n v="3"/>
    <n v="3"/>
    <n v="3"/>
    <n v="3"/>
    <n v="3"/>
    <n v="3"/>
    <n v="3"/>
    <n v="3"/>
    <n v="3"/>
    <n v="3"/>
    <n v="3"/>
    <n v="3"/>
    <n v="3"/>
    <n v="3"/>
    <n v="3"/>
    <n v="3"/>
    <n v="3"/>
    <m/>
    <m/>
    <m/>
    <m/>
    <m/>
    <m/>
    <m/>
    <m/>
    <m/>
    <m/>
    <m/>
    <m/>
    <m/>
    <m/>
    <m/>
    <m/>
    <m/>
    <m/>
    <m/>
    <m/>
    <m/>
    <m/>
    <m/>
    <m/>
    <m/>
    <m/>
    <m/>
    <m/>
    <m/>
    <m/>
    <m/>
    <m/>
    <m/>
    <m/>
    <m/>
    <m/>
    <m/>
    <m/>
    <m/>
    <m/>
    <m/>
    <m/>
  </r>
  <r>
    <x v="0"/>
    <x v="0"/>
    <x v="0"/>
    <x v="0"/>
    <x v="0"/>
    <x v="0"/>
    <x v="0"/>
    <x v="0"/>
    <x v="4"/>
    <x v="0"/>
    <x v="0"/>
    <x v="2"/>
    <m/>
    <m/>
    <m/>
    <n v="13"/>
    <n v="14"/>
    <n v="16"/>
    <n v="13"/>
    <n v="17"/>
    <n v="17"/>
    <n v="12"/>
    <n v="12"/>
    <n v="12"/>
    <n v="15"/>
    <n v="12"/>
    <n v="12"/>
    <m/>
    <m/>
    <m/>
    <m/>
    <m/>
    <m/>
    <m/>
    <n v="43"/>
    <n v="47"/>
    <n v="36"/>
    <n v="39"/>
    <m/>
    <m/>
    <n v="165"/>
    <m/>
    <m/>
    <m/>
    <m/>
    <m/>
    <m/>
    <m/>
    <m/>
    <m/>
    <m/>
    <m/>
    <m/>
    <m/>
    <n v="3"/>
    <n v="4"/>
    <n v="3"/>
    <n v="3"/>
    <n v="1"/>
    <n v="4"/>
    <n v="2"/>
    <n v="3"/>
    <n v="4"/>
    <n v="6"/>
    <n v="4"/>
    <n v="3"/>
    <n v="3"/>
    <n v="1"/>
    <n v="4"/>
    <n v="3"/>
    <n v="5"/>
    <n v="3"/>
    <n v="4"/>
    <n v="4"/>
    <n v="1"/>
    <n v="5"/>
    <n v="5"/>
    <n v="4"/>
    <n v="4"/>
    <n v="4"/>
    <n v="2"/>
    <n v="2"/>
    <n v="2"/>
    <n v="3"/>
    <n v="3"/>
    <n v="3"/>
    <n v="3"/>
    <n v="3"/>
    <n v="3"/>
    <n v="3"/>
    <n v="3"/>
    <n v="3"/>
    <n v="3"/>
    <n v="3"/>
    <n v="3"/>
    <n v="3"/>
    <n v="3"/>
    <n v="3"/>
    <n v="3"/>
    <n v="3"/>
    <n v="3"/>
    <n v="3"/>
    <n v="3"/>
    <n v="3"/>
    <n v="3"/>
    <n v="3"/>
    <m/>
    <m/>
    <m/>
    <m/>
    <m/>
    <m/>
    <m/>
    <m/>
    <m/>
    <m/>
    <m/>
    <m/>
    <m/>
    <m/>
    <m/>
    <m/>
    <m/>
    <m/>
    <m/>
    <m/>
    <m/>
    <m/>
    <m/>
    <m/>
    <m/>
    <m/>
    <m/>
    <m/>
    <m/>
    <m/>
    <m/>
    <m/>
    <m/>
    <m/>
    <m/>
    <m/>
    <m/>
    <m/>
    <m/>
    <m/>
    <m/>
    <m/>
  </r>
  <r>
    <x v="0"/>
    <x v="0"/>
    <x v="0"/>
    <x v="0"/>
    <x v="0"/>
    <x v="0"/>
    <x v="0"/>
    <x v="0"/>
    <x v="4"/>
    <x v="0"/>
    <x v="0"/>
    <x v="3"/>
    <m/>
    <m/>
    <m/>
    <n v="191"/>
    <n v="191"/>
    <n v="191"/>
    <n v="190"/>
    <n v="191"/>
    <n v="190"/>
    <n v="190"/>
    <n v="190"/>
    <n v="190"/>
    <n v="190"/>
    <n v="190"/>
    <n v="190"/>
    <n v="190"/>
    <n v="190"/>
    <m/>
    <m/>
    <m/>
    <m/>
    <m/>
    <n v="191"/>
    <n v="190"/>
    <n v="190"/>
    <n v="190"/>
    <n v="190"/>
    <m/>
    <n v="190"/>
    <m/>
    <m/>
    <m/>
    <m/>
    <m/>
    <m/>
    <m/>
    <m/>
    <m/>
    <m/>
    <m/>
    <m/>
    <m/>
    <n v="191"/>
    <n v="191"/>
    <n v="190"/>
    <n v="191"/>
    <n v="191"/>
    <n v="191"/>
    <n v="191"/>
    <n v="191"/>
    <n v="191"/>
    <n v="191"/>
    <n v="191"/>
    <n v="191"/>
    <n v="191"/>
    <n v="191"/>
    <n v="190"/>
    <n v="191"/>
    <n v="190"/>
    <n v="190"/>
    <n v="191"/>
    <n v="191"/>
    <n v="191"/>
    <n v="191"/>
    <n v="190"/>
    <n v="190"/>
    <n v="190"/>
    <n v="190"/>
    <n v="190"/>
    <n v="190"/>
    <n v="190"/>
    <n v="190"/>
    <n v="190"/>
    <n v="190"/>
    <n v="190"/>
    <n v="190"/>
    <n v="190"/>
    <n v="190"/>
    <n v="190"/>
    <n v="190"/>
    <n v="190"/>
    <n v="190"/>
    <n v="190"/>
    <n v="190"/>
    <n v="190"/>
    <n v="190"/>
    <n v="190"/>
    <n v="190"/>
    <n v="190"/>
    <n v="190"/>
    <n v="190"/>
    <n v="190"/>
    <n v="190"/>
    <n v="190"/>
    <n v="190"/>
    <n v="190"/>
    <n v="190"/>
    <n v="190"/>
    <n v="190"/>
    <n v="190"/>
    <n v="190"/>
    <n v="190"/>
    <n v="190"/>
    <m/>
    <m/>
    <m/>
    <m/>
    <m/>
    <m/>
    <m/>
    <m/>
    <m/>
    <m/>
    <m/>
    <m/>
    <m/>
    <m/>
    <m/>
    <m/>
    <m/>
    <m/>
    <m/>
    <m/>
    <m/>
    <m/>
    <m/>
    <m/>
    <m/>
    <m/>
    <m/>
    <m/>
    <m/>
    <m/>
    <m/>
    <m/>
    <m/>
  </r>
  <r>
    <x v="0"/>
    <x v="0"/>
    <x v="0"/>
    <x v="0"/>
    <x v="0"/>
    <x v="0"/>
    <x v="0"/>
    <x v="0"/>
    <x v="4"/>
    <x v="0"/>
    <x v="0"/>
    <x v="4"/>
    <m/>
    <m/>
    <m/>
    <n v="68.2"/>
    <n v="56.2"/>
    <n v="59.7"/>
    <n v="55.9"/>
    <n v="50.3"/>
    <n v="79.2"/>
    <n v="63.3"/>
    <n v="63.3"/>
    <n v="63.3"/>
    <n v="63.3"/>
    <n v="79.2"/>
    <m/>
    <m/>
    <m/>
    <m/>
    <m/>
    <m/>
    <m/>
    <m/>
    <n v="59.7"/>
    <n v="79.2"/>
    <n v="63.3"/>
    <m/>
    <m/>
    <m/>
    <m/>
    <m/>
    <m/>
    <m/>
    <m/>
    <m/>
    <m/>
    <m/>
    <m/>
    <m/>
    <m/>
    <m/>
    <m/>
    <m/>
    <n v="63.7"/>
    <n v="73.5"/>
    <n v="73.099999999999994"/>
    <n v="68.2"/>
    <n v="50.3"/>
    <n v="50.3"/>
    <n v="47.8"/>
    <n v="47.8"/>
    <n v="56.2"/>
    <n v="63.7"/>
    <n v="68.2"/>
    <n v="59.7"/>
    <n v="59.7"/>
    <n v="50.3"/>
    <n v="50"/>
    <n v="56.2"/>
    <n v="55.9"/>
    <n v="50"/>
    <n v="50.3"/>
    <n v="50.3"/>
    <n v="43.4"/>
    <n v="50.3"/>
    <n v="59.4"/>
    <n v="67.900000000000006"/>
    <n v="73.099999999999994"/>
    <n v="79.2"/>
    <n v="73.099999999999994"/>
    <n v="67.900000000000006"/>
    <n v="63.3"/>
    <n v="63.3"/>
    <n v="63.3"/>
    <n v="63.3"/>
    <n v="63.3"/>
    <n v="63.3"/>
    <n v="63.3"/>
    <n v="63.3"/>
    <n v="63.3"/>
    <n v="63.3"/>
    <n v="63.3"/>
    <n v="63.3"/>
    <n v="63.3"/>
    <n v="63.3"/>
    <n v="63.3"/>
    <n v="63.3"/>
    <n v="63.3"/>
    <n v="63.3"/>
    <n v="63.3"/>
    <n v="79.2"/>
    <n v="105.6"/>
    <n v="158.30000000000001"/>
    <n v="316.7"/>
    <m/>
    <m/>
    <m/>
    <m/>
    <m/>
    <m/>
    <m/>
    <m/>
    <m/>
    <m/>
    <m/>
    <m/>
    <m/>
    <m/>
    <m/>
    <m/>
    <m/>
    <m/>
    <m/>
    <m/>
    <m/>
    <m/>
    <m/>
    <m/>
    <m/>
    <m/>
    <m/>
    <m/>
    <m/>
    <m/>
    <m/>
    <m/>
    <m/>
    <m/>
    <m/>
    <m/>
    <m/>
    <m/>
    <m/>
    <m/>
    <m/>
    <m/>
    <m/>
  </r>
  <r>
    <x v="0"/>
    <x v="0"/>
    <x v="0"/>
    <x v="0"/>
    <x v="0"/>
    <x v="0"/>
    <x v="0"/>
    <x v="0"/>
    <x v="4"/>
    <x v="0"/>
    <x v="1"/>
    <x v="5"/>
    <n v="45"/>
    <n v="10"/>
    <m/>
    <n v="18"/>
    <m/>
    <n v="390"/>
    <n v="30"/>
    <m/>
    <n v="20"/>
    <n v="20"/>
    <n v="20"/>
    <n v="150"/>
    <n v="160"/>
    <m/>
    <m/>
    <m/>
    <m/>
    <m/>
    <n v="22"/>
    <n v="39"/>
    <n v="31"/>
    <n v="55"/>
    <n v="408"/>
    <n v="50"/>
    <n v="190"/>
    <n v="160"/>
    <m/>
    <n v="92"/>
    <n v="808"/>
    <m/>
    <m/>
    <n v="25"/>
    <n v="20"/>
    <m/>
    <n v="10"/>
    <m/>
    <m/>
    <m/>
    <m/>
    <m/>
    <m/>
    <m/>
    <m/>
    <m/>
    <m/>
    <n v="18"/>
    <m/>
    <m/>
    <m/>
    <m/>
    <m/>
    <m/>
    <n v="10"/>
    <m/>
    <n v="380"/>
    <m/>
    <n v="20"/>
    <m/>
    <n v="10"/>
    <m/>
    <m/>
    <m/>
    <m/>
    <m/>
    <m/>
    <m/>
    <n v="20"/>
    <m/>
    <m/>
    <m/>
    <n v="10"/>
    <m/>
    <n v="10"/>
    <m/>
    <n v="10"/>
    <m/>
    <n v="10"/>
    <m/>
    <n v="30"/>
    <m/>
    <n v="120"/>
    <m/>
    <n v="10"/>
    <n v="150"/>
    <m/>
    <m/>
    <m/>
    <m/>
    <m/>
    <m/>
    <m/>
    <m/>
    <m/>
    <m/>
    <m/>
    <m/>
    <m/>
    <m/>
    <m/>
    <m/>
    <m/>
    <m/>
    <m/>
    <m/>
    <m/>
    <m/>
    <m/>
    <m/>
    <n v="7"/>
    <n v="8"/>
    <n v="7"/>
    <n v="8"/>
    <n v="7"/>
    <n v="8"/>
    <n v="8"/>
    <n v="8"/>
    <n v="9"/>
    <n v="7"/>
    <n v="7"/>
    <n v="8"/>
    <m/>
    <m/>
    <m/>
    <m/>
    <m/>
    <m/>
    <m/>
    <m/>
    <m/>
    <m/>
    <m/>
    <m/>
    <m/>
    <m/>
    <m/>
    <m/>
  </r>
  <r>
    <x v="0"/>
    <x v="0"/>
    <x v="0"/>
    <x v="0"/>
    <x v="0"/>
    <x v="0"/>
    <x v="0"/>
    <x v="0"/>
    <x v="4"/>
    <x v="0"/>
    <x v="1"/>
    <x v="1"/>
    <n v="45"/>
    <n v="10"/>
    <m/>
    <n v="18"/>
    <m/>
    <n v="390"/>
    <n v="30"/>
    <m/>
    <n v="20"/>
    <n v="20"/>
    <n v="20"/>
    <n v="150"/>
    <n v="175"/>
    <n v="20"/>
    <n v="10"/>
    <m/>
    <m/>
    <m/>
    <m/>
    <m/>
    <m/>
    <n v="55"/>
    <n v="408"/>
    <n v="50"/>
    <n v="190"/>
    <n v="205"/>
    <m/>
    <m/>
    <n v="853"/>
    <m/>
    <m/>
    <n v="25"/>
    <n v="20"/>
    <m/>
    <n v="10"/>
    <m/>
    <m/>
    <m/>
    <m/>
    <m/>
    <m/>
    <m/>
    <m/>
    <m/>
    <m/>
    <n v="18"/>
    <m/>
    <m/>
    <m/>
    <m/>
    <m/>
    <m/>
    <n v="10"/>
    <m/>
    <n v="380"/>
    <m/>
    <n v="20"/>
    <m/>
    <n v="10"/>
    <m/>
    <m/>
    <m/>
    <m/>
    <m/>
    <m/>
    <m/>
    <n v="20"/>
    <m/>
    <m/>
    <m/>
    <n v="10"/>
    <m/>
    <n v="10"/>
    <m/>
    <n v="10"/>
    <m/>
    <n v="10"/>
    <m/>
    <n v="30"/>
    <m/>
    <n v="120"/>
    <m/>
    <n v="10"/>
    <n v="150"/>
    <n v="15"/>
    <m/>
    <n v="10"/>
    <m/>
    <n v="10"/>
    <m/>
    <n v="10"/>
    <m/>
    <m/>
    <m/>
    <m/>
    <m/>
    <m/>
    <m/>
    <m/>
    <m/>
    <m/>
    <m/>
    <m/>
    <m/>
    <m/>
    <m/>
    <m/>
    <m/>
    <m/>
    <m/>
    <m/>
    <m/>
    <m/>
    <m/>
    <m/>
    <m/>
    <m/>
    <m/>
    <m/>
    <m/>
    <m/>
    <m/>
    <m/>
    <m/>
    <m/>
    <m/>
    <m/>
    <m/>
    <m/>
    <m/>
    <m/>
    <m/>
    <m/>
    <m/>
    <m/>
    <m/>
  </r>
  <r>
    <x v="0"/>
    <x v="0"/>
    <x v="0"/>
    <x v="0"/>
    <x v="0"/>
    <x v="0"/>
    <x v="0"/>
    <x v="0"/>
    <x v="4"/>
    <x v="0"/>
    <x v="1"/>
    <x v="2"/>
    <n v="318"/>
    <n v="29"/>
    <n v="31"/>
    <n v="75"/>
    <n v="10"/>
    <n v="43"/>
    <n v="359"/>
    <n v="16"/>
    <n v="9"/>
    <n v="10"/>
    <n v="71"/>
    <n v="46"/>
    <n v="166"/>
    <n v="12"/>
    <n v="12"/>
    <n v="12"/>
    <n v="15"/>
    <n v="12"/>
    <n v="12"/>
    <n v="23"/>
    <n v="20"/>
    <n v="378"/>
    <n v="128"/>
    <n v="384"/>
    <n v="127"/>
    <n v="190"/>
    <n v="39"/>
    <n v="55"/>
    <n v="829"/>
    <n v="310"/>
    <n v="2"/>
    <n v="3"/>
    <n v="3"/>
    <n v="7"/>
    <n v="5"/>
    <n v="9"/>
    <n v="4"/>
    <n v="4"/>
    <n v="7"/>
    <n v="11"/>
    <n v="8"/>
    <n v="5"/>
    <n v="2"/>
    <n v="2"/>
    <n v="68"/>
    <n v="3"/>
    <n v="1"/>
    <n v="4"/>
    <n v="1"/>
    <n v="2"/>
    <n v="2"/>
    <n v="28"/>
    <n v="9"/>
    <n v="4"/>
    <n v="2"/>
    <n v="4"/>
    <n v="351"/>
    <n v="2"/>
    <n v="2"/>
    <n v="7"/>
    <n v="2"/>
    <n v="2"/>
    <n v="1"/>
    <n v="4"/>
    <n v="1"/>
    <n v="4"/>
    <n v="1"/>
    <n v="3"/>
    <n v="1"/>
    <m/>
    <n v="6"/>
    <n v="3"/>
    <m/>
    <n v="5"/>
    <n v="5"/>
    <n v="55"/>
    <n v="6"/>
    <n v="13"/>
    <n v="14"/>
    <n v="13"/>
    <n v="6"/>
    <m/>
    <n v="5"/>
    <n v="4"/>
    <n v="155"/>
    <n v="2"/>
    <n v="5"/>
    <n v="2"/>
    <n v="3"/>
    <n v="2"/>
    <n v="5"/>
    <n v="2"/>
    <n v="3"/>
    <n v="2"/>
    <n v="3"/>
    <n v="3"/>
    <n v="3"/>
    <n v="3"/>
    <n v="3"/>
    <n v="3"/>
    <n v="3"/>
    <n v="3"/>
    <n v="3"/>
    <n v="3"/>
    <n v="3"/>
    <n v="3"/>
    <n v="3"/>
    <n v="3"/>
    <n v="3"/>
    <n v="3"/>
    <n v="3"/>
    <n v="3"/>
    <n v="3"/>
    <n v="5"/>
    <n v="6"/>
    <n v="6"/>
    <n v="6"/>
    <n v="5"/>
    <n v="5"/>
    <n v="4"/>
    <m/>
    <m/>
    <m/>
    <m/>
    <m/>
    <m/>
    <m/>
    <m/>
    <m/>
    <m/>
    <m/>
    <m/>
    <m/>
    <m/>
    <m/>
    <m/>
  </r>
  <r>
    <x v="0"/>
    <x v="0"/>
    <x v="0"/>
    <x v="0"/>
    <x v="0"/>
    <x v="0"/>
    <x v="0"/>
    <x v="0"/>
    <x v="4"/>
    <x v="0"/>
    <x v="1"/>
    <x v="3"/>
    <n v="201"/>
    <n v="180"/>
    <n v="148"/>
    <n v="96"/>
    <n v="80"/>
    <n v="417"/>
    <n v="91"/>
    <n v="75"/>
    <n v="85"/>
    <n v="94"/>
    <n v="39"/>
    <n v="140"/>
    <n v="149"/>
    <n v="157"/>
    <n v="155"/>
    <n v="153"/>
    <n v="138"/>
    <n v="126"/>
    <n v="114"/>
    <n v="91"/>
    <n v="71"/>
    <n v="148"/>
    <n v="417"/>
    <n v="85"/>
    <n v="140"/>
    <n v="155"/>
    <n v="126"/>
    <n v="71"/>
    <n v="155"/>
    <n v="163"/>
    <n v="161"/>
    <n v="183"/>
    <n v="201"/>
    <n v="193"/>
    <n v="195"/>
    <n v="185"/>
    <n v="183"/>
    <n v="180"/>
    <n v="170"/>
    <n v="157"/>
    <n v="151"/>
    <n v="148"/>
    <n v="145"/>
    <n v="144"/>
    <n v="96"/>
    <n v="96"/>
    <n v="85"/>
    <n v="80"/>
    <n v="81"/>
    <n v="82"/>
    <n v="80"/>
    <n v="53"/>
    <n v="42"/>
    <n v="39"/>
    <n v="417"/>
    <n v="415"/>
    <n v="85"/>
    <n v="83"/>
    <n v="91"/>
    <n v="83"/>
    <n v="83"/>
    <n v="82"/>
    <n v="81"/>
    <n v="75"/>
    <n v="73"/>
    <n v="69"/>
    <n v="87"/>
    <n v="85"/>
    <n v="84"/>
    <n v="82"/>
    <n v="89"/>
    <n v="86"/>
    <n v="94"/>
    <n v="89"/>
    <n v="42"/>
    <n v="66"/>
    <n v="39"/>
    <n v="28"/>
    <n v="38"/>
    <n v="46"/>
    <n v="140"/>
    <n v="140"/>
    <n v="145"/>
    <n v="291"/>
    <n v="151"/>
    <n v="149"/>
    <n v="154"/>
    <n v="152"/>
    <n v="159"/>
    <n v="157"/>
    <n v="162"/>
    <n v="160"/>
    <n v="157"/>
    <n v="155"/>
    <n v="152"/>
    <n v="159"/>
    <n v="156"/>
    <n v="153"/>
    <n v="150"/>
    <n v="147"/>
    <n v="144"/>
    <n v="141"/>
    <n v="138"/>
    <n v="135"/>
    <n v="132"/>
    <n v="129"/>
    <n v="126"/>
    <n v="123"/>
    <n v="120"/>
    <n v="117"/>
    <n v="114"/>
    <n v="111"/>
    <n v="108"/>
    <n v="103"/>
    <n v="97"/>
    <n v="91"/>
    <n v="85"/>
    <n v="80"/>
    <n v="75"/>
    <n v="71"/>
    <m/>
    <m/>
    <m/>
    <m/>
    <m/>
    <m/>
    <m/>
    <m/>
    <m/>
    <m/>
    <m/>
    <m/>
    <m/>
    <m/>
    <m/>
    <m/>
  </r>
  <r>
    <x v="0"/>
    <x v="0"/>
    <x v="0"/>
    <x v="0"/>
    <x v="0"/>
    <x v="0"/>
    <x v="0"/>
    <x v="0"/>
    <x v="4"/>
    <x v="0"/>
    <x v="1"/>
    <x v="4"/>
    <n v="34.700000000000003"/>
    <n v="27.3"/>
    <n v="9.6999999999999993"/>
    <n v="48"/>
    <n v="8.5"/>
    <n v="5.7"/>
    <n v="28.4"/>
    <n v="37.5"/>
    <n v="42.5"/>
    <n v="5.6"/>
    <n v="4.2"/>
    <n v="4.2"/>
    <n v="43.8"/>
    <n v="52.3"/>
    <n v="51.7"/>
    <n v="51"/>
    <n v="46"/>
    <n v="42"/>
    <n v="24.8"/>
    <n v="22.8"/>
    <m/>
    <n v="9.6999999999999993"/>
    <n v="5.7"/>
    <n v="42.5"/>
    <n v="4.2"/>
    <n v="51.7"/>
    <n v="42"/>
    <m/>
    <n v="51.7"/>
    <n v="40.799999999999997"/>
    <n v="29.8"/>
    <n v="32.700000000000003"/>
    <n v="34.700000000000003"/>
    <n v="33.299999999999997"/>
    <n v="27.9"/>
    <n v="27.2"/>
    <n v="26.1"/>
    <n v="27.3"/>
    <n v="30.4"/>
    <n v="9.1999999999999993"/>
    <n v="9.4"/>
    <n v="9.6999999999999993"/>
    <n v="9.3000000000000007"/>
    <n v="9.4"/>
    <n v="43.6"/>
    <n v="48"/>
    <n v="11.5"/>
    <n v="9.5"/>
    <n v="9"/>
    <n v="9.1"/>
    <n v="8.5"/>
    <n v="0.7"/>
    <n v="0.6"/>
    <n v="0.5"/>
    <n v="5.7"/>
    <n v="5.7"/>
    <n v="28.3"/>
    <n v="29.6"/>
    <n v="28.4"/>
    <n v="41.5"/>
    <n v="34.6"/>
    <n v="37.299999999999997"/>
    <n v="31.2"/>
    <n v="37.5"/>
    <n v="40.6"/>
    <n v="31.4"/>
    <n v="33.5"/>
    <n v="42.5"/>
    <n v="30"/>
    <n v="21.6"/>
    <n v="6.5"/>
    <n v="6.1"/>
    <n v="5.6"/>
    <n v="4.8"/>
    <n v="2.1"/>
    <n v="6.3"/>
    <n v="4.2"/>
    <n v="3.7"/>
    <n v="6.8"/>
    <n v="1.4"/>
    <n v="4.2"/>
    <n v="4.0999999999999996"/>
    <n v="4.3"/>
    <n v="8.6999999999999993"/>
    <n v="53.9"/>
    <n v="43.8"/>
    <n v="55"/>
    <n v="50.7"/>
    <n v="56.8"/>
    <n v="52.3"/>
    <n v="62.3"/>
    <n v="57.1"/>
    <n v="56.1"/>
    <n v="51.7"/>
    <n v="50.7"/>
    <n v="53"/>
    <n v="52"/>
    <n v="51"/>
    <n v="50"/>
    <n v="49"/>
    <n v="48"/>
    <n v="47"/>
    <n v="46"/>
    <n v="45"/>
    <n v="44"/>
    <n v="43"/>
    <n v="42"/>
    <n v="41"/>
    <n v="35.299999999999997"/>
    <n v="29.3"/>
    <n v="24.8"/>
    <n v="21.3"/>
    <n v="19.3"/>
    <n v="18.399999999999999"/>
    <n v="18.7"/>
    <n v="22.8"/>
    <n v="30.4"/>
    <n v="44.4"/>
    <n v="93.8"/>
    <m/>
    <m/>
    <m/>
    <m/>
    <m/>
    <m/>
    <m/>
    <m/>
    <m/>
    <m/>
    <m/>
    <m/>
    <m/>
    <m/>
    <m/>
    <m/>
    <m/>
  </r>
  <r>
    <x v="0"/>
    <x v="0"/>
    <x v="0"/>
    <x v="0"/>
    <x v="0"/>
    <x v="0"/>
    <x v="0"/>
    <x v="0"/>
    <x v="4"/>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4"/>
    <x v="0"/>
    <x v="2"/>
    <x v="1"/>
    <n v="45"/>
    <n v="10"/>
    <m/>
    <n v="18"/>
    <m/>
    <n v="390"/>
    <n v="30"/>
    <m/>
    <n v="20"/>
    <n v="20"/>
    <n v="25"/>
    <n v="30"/>
    <n v="15"/>
    <n v="15"/>
    <n v="15"/>
    <m/>
    <m/>
    <m/>
    <m/>
    <m/>
    <m/>
    <n v="55"/>
    <n v="408"/>
    <n v="50"/>
    <n v="75"/>
    <n v="45"/>
    <m/>
    <m/>
    <n v="578"/>
    <m/>
    <m/>
    <n v="25"/>
    <n v="20"/>
    <m/>
    <n v="10"/>
    <m/>
    <m/>
    <m/>
    <m/>
    <m/>
    <m/>
    <m/>
    <m/>
    <m/>
    <m/>
    <n v="18"/>
    <m/>
    <m/>
    <m/>
    <m/>
    <m/>
    <m/>
    <n v="10"/>
    <m/>
    <n v="380"/>
    <m/>
    <n v="20"/>
    <m/>
    <n v="10"/>
    <m/>
    <m/>
    <m/>
    <m/>
    <m/>
    <m/>
    <m/>
    <n v="20"/>
    <m/>
    <m/>
    <m/>
    <n v="10"/>
    <m/>
    <n v="10"/>
    <m/>
    <n v="10"/>
    <m/>
    <n v="15"/>
    <m/>
    <n v="30"/>
    <m/>
    <m/>
    <m/>
    <n v="15"/>
    <m/>
    <m/>
    <m/>
    <m/>
    <n v="15"/>
    <m/>
    <m/>
    <m/>
    <n v="15"/>
    <m/>
    <m/>
    <m/>
    <m/>
    <m/>
    <m/>
    <m/>
    <m/>
    <m/>
    <m/>
    <m/>
    <m/>
    <m/>
    <m/>
    <m/>
    <m/>
    <m/>
    <m/>
    <m/>
    <m/>
    <m/>
    <m/>
    <m/>
    <m/>
    <m/>
    <m/>
    <m/>
    <m/>
    <m/>
    <m/>
    <m/>
    <m/>
    <m/>
    <m/>
    <m/>
    <m/>
    <m/>
    <m/>
    <m/>
    <m/>
    <m/>
    <m/>
    <m/>
    <m/>
  </r>
  <r>
    <x v="0"/>
    <x v="0"/>
    <x v="0"/>
    <x v="0"/>
    <x v="0"/>
    <x v="0"/>
    <x v="0"/>
    <x v="0"/>
    <x v="4"/>
    <x v="0"/>
    <x v="2"/>
    <x v="2"/>
    <n v="318"/>
    <n v="29"/>
    <n v="31"/>
    <n v="75"/>
    <n v="10"/>
    <n v="43"/>
    <n v="359"/>
    <n v="16"/>
    <n v="9"/>
    <n v="10"/>
    <n v="81"/>
    <n v="127"/>
    <n v="385"/>
    <n v="89"/>
    <n v="18"/>
    <m/>
    <m/>
    <m/>
    <m/>
    <m/>
    <m/>
    <n v="378"/>
    <n v="128"/>
    <n v="384"/>
    <n v="218"/>
    <n v="492"/>
    <m/>
    <m/>
    <n v="1222"/>
    <n v="310"/>
    <n v="2"/>
    <n v="3"/>
    <n v="3"/>
    <n v="7"/>
    <n v="5"/>
    <n v="9"/>
    <n v="4"/>
    <n v="4"/>
    <n v="7"/>
    <n v="11"/>
    <n v="8"/>
    <n v="5"/>
    <n v="2"/>
    <n v="2"/>
    <n v="68"/>
    <n v="3"/>
    <n v="1"/>
    <n v="4"/>
    <n v="1"/>
    <n v="2"/>
    <n v="2"/>
    <n v="28"/>
    <n v="9"/>
    <n v="4"/>
    <n v="2"/>
    <n v="4"/>
    <n v="351"/>
    <n v="2"/>
    <n v="2"/>
    <n v="7"/>
    <n v="2"/>
    <n v="2"/>
    <n v="1"/>
    <n v="4"/>
    <n v="1"/>
    <n v="4"/>
    <n v="1"/>
    <n v="3"/>
    <n v="1"/>
    <m/>
    <n v="6"/>
    <n v="3"/>
    <m/>
    <n v="5"/>
    <n v="5"/>
    <n v="55"/>
    <n v="16"/>
    <n v="27"/>
    <n v="11"/>
    <n v="11"/>
    <n v="78"/>
    <n v="48"/>
    <n v="90"/>
    <n v="91"/>
    <n v="107"/>
    <n v="49"/>
    <n v="45"/>
    <n v="32"/>
    <n v="6"/>
    <n v="6"/>
    <n v="2"/>
    <n v="3"/>
    <n v="4"/>
    <n v="9"/>
    <m/>
    <m/>
    <m/>
    <m/>
    <m/>
    <m/>
    <m/>
    <m/>
    <m/>
    <m/>
    <m/>
    <m/>
    <m/>
    <m/>
    <m/>
    <m/>
    <m/>
    <m/>
    <m/>
    <m/>
    <m/>
    <m/>
    <m/>
    <m/>
    <m/>
    <m/>
    <m/>
    <m/>
    <m/>
    <m/>
    <m/>
    <m/>
    <m/>
    <m/>
    <m/>
    <m/>
    <m/>
    <m/>
    <m/>
    <m/>
    <m/>
    <m/>
  </r>
  <r>
    <x v="0"/>
    <x v="0"/>
    <x v="0"/>
    <x v="0"/>
    <x v="0"/>
    <x v="0"/>
    <x v="0"/>
    <x v="0"/>
    <x v="4"/>
    <x v="0"/>
    <x v="2"/>
    <x v="3"/>
    <m/>
    <n v="136"/>
    <n v="173"/>
    <n v="125"/>
    <n v="109"/>
    <m/>
    <n v="112"/>
    <n v="95"/>
    <n v="98"/>
    <m/>
    <n v="35"/>
    <n v="-64"/>
    <n v="-435"/>
    <n v="-510"/>
    <n v="-515"/>
    <m/>
    <m/>
    <m/>
    <m/>
    <m/>
    <m/>
    <n v="173"/>
    <m/>
    <n v="98"/>
    <n v="-64"/>
    <n v="-515"/>
    <m/>
    <m/>
    <n v="-515"/>
    <m/>
    <m/>
    <m/>
    <m/>
    <n v="223"/>
    <n v="221"/>
    <n v="211"/>
    <n v="209"/>
    <n v="136"/>
    <n v="200"/>
    <n v="183"/>
    <n v="176"/>
    <n v="173"/>
    <n v="176"/>
    <n v="174"/>
    <n v="125"/>
    <n v="125"/>
    <n v="115"/>
    <n v="109"/>
    <n v="110"/>
    <n v="110"/>
    <n v="109"/>
    <m/>
    <m/>
    <m/>
    <m/>
    <n v="438"/>
    <n v="107"/>
    <n v="104"/>
    <n v="112"/>
    <n v="104"/>
    <n v="104"/>
    <n v="102"/>
    <n v="100"/>
    <n v="95"/>
    <n v="104"/>
    <n v="100"/>
    <n v="106"/>
    <n v="98"/>
    <n v="108"/>
    <n v="106"/>
    <n v="112"/>
    <n v="110"/>
    <m/>
    <n v="89"/>
    <n v="42"/>
    <n v="37"/>
    <n v="35"/>
    <n v="8"/>
    <n v="26"/>
    <n v="15"/>
    <n v="-64"/>
    <n v="-112"/>
    <n v="-187"/>
    <n v="-278"/>
    <n v="-386"/>
    <n v="-435"/>
    <n v="-481"/>
    <n v="-498"/>
    <n v="-504"/>
    <n v="-510"/>
    <n v="-513"/>
    <n v="-501"/>
    <n v="-506"/>
    <n v="-515"/>
    <m/>
    <m/>
    <m/>
    <m/>
    <m/>
    <m/>
    <m/>
    <m/>
    <m/>
    <m/>
    <m/>
    <m/>
    <m/>
    <m/>
    <m/>
    <m/>
    <m/>
    <m/>
    <m/>
    <m/>
    <m/>
    <m/>
    <m/>
    <m/>
    <m/>
    <m/>
    <m/>
    <m/>
    <m/>
    <m/>
    <m/>
    <m/>
    <m/>
    <m/>
    <m/>
    <m/>
    <m/>
    <m/>
    <m/>
    <m/>
    <m/>
    <m/>
  </r>
  <r>
    <x v="0"/>
    <x v="0"/>
    <x v="0"/>
    <x v="0"/>
    <x v="0"/>
    <x v="0"/>
    <x v="0"/>
    <x v="0"/>
    <x v="4"/>
    <x v="0"/>
    <x v="2"/>
    <x v="4"/>
    <m/>
    <n v="20.6"/>
    <n v="11.4"/>
    <n v="62.5"/>
    <n v="11.6"/>
    <m/>
    <n v="35"/>
    <n v="47.5"/>
    <n v="49"/>
    <m/>
    <n v="1"/>
    <n v="-0.8"/>
    <n v="-23.9"/>
    <n v="-141.69999999999999"/>
    <m/>
    <m/>
    <m/>
    <m/>
    <m/>
    <m/>
    <m/>
    <n v="11.4"/>
    <m/>
    <n v="49"/>
    <n v="-0.8"/>
    <m/>
    <m/>
    <m/>
    <m/>
    <m/>
    <m/>
    <m/>
    <m/>
    <n v="38.4"/>
    <n v="31.6"/>
    <n v="31"/>
    <n v="29.9"/>
    <n v="20.6"/>
    <n v="35.700000000000003"/>
    <n v="10.8"/>
    <n v="11"/>
    <n v="11.4"/>
    <n v="11.3"/>
    <n v="11.3"/>
    <n v="56.8"/>
    <n v="62.5"/>
    <n v="15.5"/>
    <n v="13"/>
    <n v="12.2"/>
    <n v="12.2"/>
    <n v="11.6"/>
    <m/>
    <m/>
    <m/>
    <m/>
    <n v="6"/>
    <n v="35.700000000000003"/>
    <n v="37.1"/>
    <n v="35"/>
    <n v="52"/>
    <n v="43.3"/>
    <n v="46.4"/>
    <n v="38.5"/>
    <n v="47.5"/>
    <n v="57.8"/>
    <n v="45.5"/>
    <n v="40.799999999999997"/>
    <n v="49"/>
    <n v="38.6"/>
    <n v="27.9"/>
    <n v="8.1999999999999993"/>
    <n v="6.8"/>
    <m/>
    <n v="3.9"/>
    <n v="1.8"/>
    <n v="1.3"/>
    <n v="1"/>
    <n v="0.2"/>
    <n v="0.4"/>
    <n v="0.2"/>
    <n v="-0.8"/>
    <n v="-1.5"/>
    <n v="-2.9"/>
    <n v="-5.8"/>
    <n v="-14"/>
    <n v="-23.9"/>
    <n v="-49.1"/>
    <n v="-118.6"/>
    <n v="-105"/>
    <n v="-141.69999999999999"/>
    <n v="-160.30000000000001"/>
    <n v="-192.7"/>
    <n v="-281.10000000000002"/>
    <m/>
    <m/>
    <m/>
    <m/>
    <m/>
    <m/>
    <m/>
    <m/>
    <m/>
    <m/>
    <m/>
    <m/>
    <m/>
    <m/>
    <m/>
    <m/>
    <m/>
    <m/>
    <m/>
    <m/>
    <m/>
    <m/>
    <m/>
    <m/>
    <m/>
    <m/>
    <m/>
    <m/>
    <m/>
    <m/>
    <m/>
    <m/>
    <m/>
    <m/>
    <m/>
    <m/>
    <m/>
    <m/>
    <m/>
    <m/>
    <m/>
    <m/>
    <m/>
  </r>
  <r>
    <x v="0"/>
    <x v="0"/>
    <x v="0"/>
    <x v="0"/>
    <x v="0"/>
    <x v="0"/>
    <x v="0"/>
    <x v="0"/>
    <x v="4"/>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4"/>
    <x v="0"/>
    <x v="3"/>
    <x v="1"/>
    <n v="45"/>
    <n v="10"/>
    <n v="0"/>
    <n v="18"/>
    <n v="0"/>
    <n v="390"/>
    <n v="30"/>
    <n v="0"/>
    <n v="20"/>
    <n v="20"/>
    <n v="20"/>
    <n v="150"/>
    <n v="10"/>
    <n v="20"/>
    <n v="10"/>
    <n v="0"/>
    <n v="0"/>
    <n v="0"/>
    <n v="0"/>
    <n v="0"/>
    <n v="0"/>
    <n v="55"/>
    <n v="408"/>
    <n v="50"/>
    <n v="190"/>
    <n v="40"/>
    <n v="0"/>
    <n v="0"/>
    <n v="688"/>
    <m/>
    <m/>
    <n v="25"/>
    <n v="20"/>
    <m/>
    <n v="10"/>
    <m/>
    <m/>
    <m/>
    <m/>
    <m/>
    <m/>
    <m/>
    <m/>
    <m/>
    <m/>
    <n v="18"/>
    <m/>
    <m/>
    <m/>
    <m/>
    <m/>
    <m/>
    <n v="10"/>
    <m/>
    <n v="380"/>
    <m/>
    <n v="20"/>
    <m/>
    <n v="10"/>
    <m/>
    <m/>
    <m/>
    <m/>
    <m/>
    <m/>
    <m/>
    <n v="20"/>
    <m/>
    <m/>
    <m/>
    <n v="10"/>
    <m/>
    <n v="10"/>
    <m/>
    <n v="10"/>
    <m/>
    <n v="10"/>
    <m/>
    <n v="30"/>
    <m/>
    <n v="120"/>
    <m/>
    <n v="10"/>
    <n v="0"/>
    <n v="0"/>
    <n v="0"/>
    <n v="10"/>
    <n v="0"/>
    <n v="10"/>
    <n v="0"/>
    <n v="10"/>
    <n v="0"/>
    <n v="0"/>
    <n v="0"/>
    <n v="0"/>
    <n v="0"/>
    <n v="0"/>
    <n v="0"/>
    <n v="0"/>
    <n v="0"/>
    <n v="0"/>
    <n v="0"/>
    <n v="0"/>
    <n v="0"/>
    <n v="0"/>
    <n v="0"/>
    <n v="0"/>
    <n v="0"/>
    <n v="0"/>
    <n v="0"/>
    <n v="0"/>
    <n v="0"/>
    <n v="0"/>
    <n v="0"/>
    <n v="0"/>
    <n v="0"/>
    <n v="0"/>
    <n v="0"/>
    <n v="0"/>
    <n v="0"/>
    <m/>
    <m/>
    <m/>
    <m/>
    <m/>
    <m/>
    <m/>
    <m/>
    <m/>
    <m/>
    <m/>
    <m/>
    <m/>
    <m/>
    <m/>
    <m/>
  </r>
  <r>
    <x v="0"/>
    <x v="0"/>
    <x v="0"/>
    <x v="0"/>
    <x v="0"/>
    <x v="0"/>
    <x v="0"/>
    <x v="0"/>
    <x v="4"/>
    <x v="0"/>
    <x v="3"/>
    <x v="2"/>
    <n v="318"/>
    <n v="29"/>
    <n v="31"/>
    <n v="75"/>
    <n v="10"/>
    <n v="43"/>
    <n v="359"/>
    <n v="16"/>
    <n v="9"/>
    <n v="10"/>
    <n v="71"/>
    <n v="46"/>
    <n v="369"/>
    <n v="95"/>
    <n v="22"/>
    <n v="44"/>
    <n v="95"/>
    <n v="36"/>
    <n v="105"/>
    <n v="136"/>
    <n v="7"/>
    <n v="378"/>
    <n v="128"/>
    <n v="384"/>
    <n v="127"/>
    <n v="486"/>
    <n v="175"/>
    <n v="248"/>
    <n v="1125"/>
    <n v="310"/>
    <n v="2"/>
    <n v="3"/>
    <n v="3"/>
    <n v="7"/>
    <n v="5"/>
    <n v="9"/>
    <n v="4"/>
    <n v="4"/>
    <n v="7"/>
    <n v="11"/>
    <n v="8"/>
    <n v="5"/>
    <n v="2"/>
    <n v="2"/>
    <n v="68"/>
    <n v="3"/>
    <n v="1"/>
    <n v="4"/>
    <n v="1"/>
    <n v="2"/>
    <n v="2"/>
    <n v="28"/>
    <n v="9"/>
    <n v="4"/>
    <n v="2"/>
    <n v="4"/>
    <n v="351"/>
    <n v="2"/>
    <n v="2"/>
    <n v="7"/>
    <n v="2"/>
    <n v="2"/>
    <n v="1"/>
    <n v="4"/>
    <n v="1"/>
    <n v="4"/>
    <n v="1"/>
    <n v="3"/>
    <n v="1"/>
    <m/>
    <n v="6"/>
    <n v="3"/>
    <m/>
    <n v="5"/>
    <n v="5"/>
    <n v="55"/>
    <n v="6"/>
    <n v="13"/>
    <n v="14"/>
    <n v="13"/>
    <n v="6"/>
    <m/>
    <n v="78"/>
    <n v="124"/>
    <n v="114"/>
    <n v="53"/>
    <n v="45"/>
    <n v="36"/>
    <n v="7"/>
    <n v="7"/>
    <n v="3"/>
    <n v="3"/>
    <n v="6"/>
    <n v="10"/>
    <n v="9"/>
    <n v="16"/>
    <n v="11"/>
    <n v="8"/>
    <n v="18"/>
    <n v="16"/>
    <n v="16"/>
    <n v="22"/>
    <n v="23"/>
    <n v="4"/>
    <n v="13"/>
    <n v="9"/>
    <n v="10"/>
    <n v="5"/>
    <n v="8"/>
    <n v="71"/>
    <n v="21"/>
    <n v="39"/>
    <n v="30"/>
    <n v="24"/>
    <n v="41"/>
    <n v="2"/>
    <n v="2"/>
    <n v="0"/>
    <n v="3"/>
    <n v="2"/>
    <m/>
    <m/>
    <m/>
    <m/>
    <m/>
    <m/>
    <m/>
    <m/>
    <m/>
    <m/>
    <m/>
    <m/>
    <m/>
    <m/>
    <m/>
    <m/>
  </r>
  <r>
    <x v="0"/>
    <x v="0"/>
    <x v="0"/>
    <x v="0"/>
    <x v="0"/>
    <x v="0"/>
    <x v="0"/>
    <x v="0"/>
    <x v="4"/>
    <x v="0"/>
    <x v="3"/>
    <x v="3"/>
    <n v="201"/>
    <n v="180"/>
    <n v="148"/>
    <n v="96"/>
    <n v="80"/>
    <n v="417"/>
    <n v="91"/>
    <n v="75"/>
    <n v="85"/>
    <n v="94"/>
    <n v="39"/>
    <n v="140"/>
    <n v="-219"/>
    <n v="-294"/>
    <n v="-306"/>
    <n v="-350"/>
    <n v="-445"/>
    <n v="-481"/>
    <n v="-586"/>
    <n v="-722"/>
    <n v="-729"/>
    <n v="148"/>
    <n v="417"/>
    <n v="85"/>
    <n v="140"/>
    <n v="-306"/>
    <n v="-481"/>
    <n v="-729"/>
    <n v="-306"/>
    <n v="163"/>
    <n v="161"/>
    <n v="183"/>
    <n v="201"/>
    <n v="193"/>
    <n v="195"/>
    <n v="185"/>
    <n v="183"/>
    <n v="180"/>
    <n v="170"/>
    <n v="157"/>
    <n v="151"/>
    <n v="148"/>
    <n v="145"/>
    <n v="144"/>
    <n v="96"/>
    <n v="96"/>
    <n v="85"/>
    <n v="80"/>
    <n v="81"/>
    <n v="82"/>
    <n v="80"/>
    <n v="53"/>
    <n v="42"/>
    <n v="39"/>
    <n v="417"/>
    <n v="415"/>
    <n v="85"/>
    <n v="83"/>
    <n v="91"/>
    <n v="83"/>
    <n v="83"/>
    <n v="82"/>
    <n v="81"/>
    <n v="75"/>
    <n v="73"/>
    <n v="69"/>
    <n v="87"/>
    <n v="85"/>
    <n v="84"/>
    <n v="82"/>
    <n v="89"/>
    <n v="86"/>
    <n v="94"/>
    <n v="89"/>
    <n v="42"/>
    <n v="66"/>
    <n v="39"/>
    <n v="28"/>
    <n v="38"/>
    <n v="46"/>
    <n v="140"/>
    <n v="140"/>
    <n v="72"/>
    <n v="-52"/>
    <n v="-166"/>
    <n v="-219"/>
    <n v="-254"/>
    <n v="-290"/>
    <n v="-287"/>
    <n v="-294"/>
    <n v="-287"/>
    <n v="-290"/>
    <n v="-296"/>
    <n v="-306"/>
    <n v="-315"/>
    <n v="-331"/>
    <n v="-342"/>
    <n v="-350"/>
    <n v="-368"/>
    <n v="-384"/>
    <n v="-400"/>
    <n v="-422"/>
    <n v="-445"/>
    <n v="-449"/>
    <n v="-462"/>
    <n v="-471"/>
    <n v="-481"/>
    <n v="-486"/>
    <n v="-494"/>
    <n v="-565"/>
    <n v="-586"/>
    <n v="-625"/>
    <n v="-655"/>
    <n v="-679"/>
    <n v="-720"/>
    <n v="-722"/>
    <n v="-724"/>
    <n v="-724"/>
    <n v="-727"/>
    <n v="-729"/>
    <m/>
    <m/>
    <m/>
    <m/>
    <m/>
    <m/>
    <m/>
    <m/>
    <m/>
    <m/>
    <m/>
    <m/>
    <m/>
    <m/>
    <m/>
    <m/>
  </r>
  <r>
    <x v="0"/>
    <x v="0"/>
    <x v="0"/>
    <x v="0"/>
    <x v="0"/>
    <x v="0"/>
    <x v="0"/>
    <x v="0"/>
    <x v="4"/>
    <x v="0"/>
    <x v="3"/>
    <x v="4"/>
    <n v="34.655172413793103"/>
    <n v="27.27272727272727"/>
    <n v="9.7368421052631575"/>
    <n v="48"/>
    <n v="8.5106382978723403"/>
    <n v="5.6967213114754101"/>
    <n v="28.4375"/>
    <n v="37.5"/>
    <n v="42.5"/>
    <n v="5.5952380952380949"/>
    <n v="4.2391304347826084"/>
    <n v="1.897018970189702"/>
    <n v="-11.173469387755102"/>
    <n v="-47.41935483870968"/>
    <n v="-24.677419354838712"/>
    <n v="-18.421052631578945"/>
    <n v="-54.268292682926827"/>
    <n v="-16.701388888888889"/>
    <n v="-21.544117647058822"/>
    <n v="-515.71428571428567"/>
    <n v="0"/>
    <n v="9.7368421052631575"/>
    <n v="5.6967213114754101"/>
    <n v="42.5"/>
    <n v="1.897018970189702"/>
    <n v="-24.677419354838712"/>
    <n v="-16.701388888888889"/>
    <n v="0"/>
    <n v="-24.677419354838712"/>
    <n v="40.799999999999997"/>
    <n v="29.814814814814813"/>
    <n v="32.678571428571431"/>
    <n v="34.655172413793103"/>
    <n v="33.275862068965516"/>
    <n v="27.857142857142854"/>
    <n v="27.205882352941178"/>
    <n v="26.142857142857142"/>
    <n v="27.27272727272727"/>
    <n v="30.357142857142854"/>
    <n v="9.2352941176470598"/>
    <n v="9.4375"/>
    <n v="9.7368421052631575"/>
    <n v="9.2948717948717956"/>
    <n v="9.3506493506493502"/>
    <n v="43.636363636363633"/>
    <n v="48"/>
    <n v="11.486486486486488"/>
    <n v="9.5238095238095237"/>
    <n v="9"/>
    <n v="9.1111111111111107"/>
    <n v="8.5106382978723403"/>
    <n v="0.71621621621621623"/>
    <n v="0.57851239669421495"/>
    <n v="0.54016620498614953"/>
    <n v="5.6967213114754101"/>
    <n v="5.7005494505494507"/>
    <n v="28.333333333333336"/>
    <n v="29.642857142857146"/>
    <n v="28.4375"/>
    <n v="41.5"/>
    <n v="34.583333333333336"/>
    <n v="37.272727272727273"/>
    <n v="31.153846153846153"/>
    <n v="37.5"/>
    <n v="40.555555555555557"/>
    <n v="31.363636363636363"/>
    <n v="33.46153846153846"/>
    <n v="42.5"/>
    <n v="30"/>
    <n v="21.578947368421055"/>
    <n v="6.5441176470588234"/>
    <n v="6.056338028169014"/>
    <n v="5.5952380952380949"/>
    <n v="4.78494623655914"/>
    <n v="2.0792079207920793"/>
    <n v="6.3461538461538458"/>
    <n v="4.2391304347826084"/>
    <n v="1.2612612612612613"/>
    <n v="0.85972850678733037"/>
    <n v="0.71428571428571419"/>
    <n v="1.897018970189702"/>
    <n v="1.6908212560386473"/>
    <n v="0.967741935483871"/>
    <n v="-1.0196078431372548"/>
    <n v="-5.6081081081081088"/>
    <n v="-11.173469387755102"/>
    <n v="-22.678571428571427"/>
    <n v="-55.769230769230766"/>
    <n v="-49.482758620689651"/>
    <n v="-47.41935483870968"/>
    <n v="-32.61363636363636"/>
    <n v="-27.884615384615383"/>
    <n v="-27.407407407407408"/>
    <n v="-24.677419354838712"/>
    <n v="-22.826086956521738"/>
    <n v="-23.985507246376812"/>
    <n v="-21.375"/>
    <n v="-18.421052631578945"/>
    <n v="-22.716049382716047"/>
    <n v="-24.615384615384617"/>
    <n v="-28.16901408450704"/>
    <n v="-35.762711864406775"/>
    <n v="-54.268292682926827"/>
    <n v="-49.888888888888886"/>
    <n v="-22.427184466019416"/>
    <n v="-20.478260869565219"/>
    <n v="-16.701388888888889"/>
    <n v="-14.378698224852071"/>
    <n v="-13.351351351351351"/>
    <n v="-18.225806451612904"/>
    <n v="-21.544117647058822"/>
    <n v="-31.565656565656568"/>
    <n v="-47.463768115942031"/>
    <n v="-70.729166666666671"/>
    <n v="-400"/>
    <n v="-515.71428571428567"/>
    <n v="-724"/>
    <n v="-724"/>
    <n v="-1817.5"/>
    <n v="0"/>
    <m/>
    <m/>
    <m/>
    <m/>
    <m/>
    <m/>
    <m/>
    <m/>
    <m/>
    <m/>
    <m/>
    <m/>
    <m/>
    <m/>
    <m/>
    <m/>
  </r>
  <r>
    <x v="0"/>
    <x v="0"/>
    <x v="0"/>
    <x v="0"/>
    <x v="0"/>
    <x v="0"/>
    <x v="0"/>
    <x v="0"/>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0"/>
    <x v="0"/>
    <x v="0"/>
    <x v="0"/>
    <x v="0"/>
    <x v="0"/>
    <x v="0"/>
    <x v="0"/>
    <x v="4"/>
    <x v="0"/>
    <x v="3"/>
    <x v="8"/>
    <m/>
    <m/>
    <m/>
    <m/>
    <m/>
    <m/>
    <m/>
    <m/>
    <m/>
    <m/>
    <m/>
    <m/>
    <m/>
    <m/>
    <m/>
    <m/>
    <m/>
    <m/>
    <m/>
    <m/>
    <m/>
    <m/>
    <m/>
    <m/>
    <m/>
    <m/>
    <m/>
    <m/>
    <m/>
    <m/>
    <m/>
    <m/>
    <m/>
    <m/>
    <m/>
    <m/>
    <m/>
    <m/>
    <n v="5"/>
    <n v="5"/>
    <n v="10"/>
    <n v="0"/>
    <n v="0"/>
    <n v="0"/>
    <m/>
    <m/>
    <n v="5"/>
    <n v="5"/>
    <n v="0"/>
    <n v="0"/>
    <n v="0"/>
    <n v="0"/>
    <n v="0"/>
    <n v="0"/>
    <n v="360"/>
    <n v="0"/>
    <n v="20"/>
    <n v="0"/>
    <n v="10"/>
    <n v="0"/>
    <n v="0"/>
    <n v="0"/>
    <n v="0"/>
    <n v="0"/>
    <n v="0"/>
    <n v="0"/>
    <n v="10"/>
    <n v="0"/>
    <n v="0"/>
    <n v="0"/>
    <n v="10"/>
    <n v="0"/>
    <n v="10"/>
    <n v="0"/>
    <n v="10"/>
    <n v="0"/>
    <n v="15"/>
    <n v="0"/>
    <n v="30"/>
    <n v="0"/>
    <n v="0"/>
    <n v="0"/>
    <n v="10"/>
    <n v="0"/>
    <n v="0"/>
    <n v="0"/>
    <n v="10"/>
    <n v="0"/>
    <n v="10"/>
    <n v="0"/>
    <n v="10"/>
    <n v="0"/>
    <n v="0"/>
    <n v="0"/>
    <n v="0"/>
    <n v="0"/>
    <n v="0"/>
    <n v="0"/>
    <n v="0"/>
    <n v="0"/>
    <n v="0"/>
    <n v="0"/>
    <n v="0"/>
    <n v="0"/>
    <n v="0"/>
    <n v="0"/>
    <n v="0"/>
    <n v="0"/>
    <n v="0"/>
    <n v="0"/>
    <n v="0"/>
    <n v="0"/>
    <n v="0"/>
    <n v="0"/>
    <n v="0"/>
    <n v="0"/>
    <n v="0"/>
    <n v="0"/>
    <n v="0"/>
    <n v="0"/>
    <m/>
    <m/>
    <m/>
    <m/>
    <m/>
    <m/>
    <m/>
    <m/>
    <m/>
    <m/>
    <m/>
    <m/>
    <m/>
    <m/>
    <m/>
    <m/>
  </r>
  <r>
    <x v="0"/>
    <x v="0"/>
    <x v="0"/>
    <x v="0"/>
    <x v="0"/>
    <x v="0"/>
    <x v="0"/>
    <x v="0"/>
    <x v="4"/>
    <x v="0"/>
    <x v="3"/>
    <x v="9"/>
    <m/>
    <m/>
    <m/>
    <m/>
    <m/>
    <m/>
    <m/>
    <m/>
    <m/>
    <m/>
    <m/>
    <m/>
    <m/>
    <m/>
    <m/>
    <m/>
    <m/>
    <m/>
    <m/>
    <m/>
    <m/>
    <m/>
    <m/>
    <m/>
    <m/>
    <m/>
    <m/>
    <m/>
    <m/>
    <m/>
    <m/>
    <m/>
    <m/>
    <m/>
    <m/>
    <m/>
    <m/>
    <m/>
    <m/>
    <m/>
    <m/>
    <m/>
    <m/>
    <m/>
    <m/>
    <m/>
    <m/>
    <m/>
    <m/>
    <m/>
    <m/>
    <m/>
    <m/>
    <m/>
    <m/>
    <m/>
    <m/>
    <m/>
    <m/>
    <m/>
    <m/>
    <m/>
    <m/>
    <m/>
    <m/>
    <m/>
    <m/>
    <m/>
    <m/>
    <m/>
    <m/>
    <m/>
    <m/>
    <m/>
    <m/>
    <m/>
    <m/>
    <m/>
    <m/>
    <n v="15"/>
    <n v="100"/>
    <n v="74"/>
    <n v="78"/>
    <n v="124"/>
    <n v="114"/>
    <n v="53"/>
    <n v="45"/>
    <n v="36"/>
    <n v="7"/>
    <n v="7"/>
    <n v="3"/>
    <n v="3"/>
    <n v="6"/>
    <n v="10"/>
    <n v="9"/>
    <n v="16"/>
    <n v="11"/>
    <n v="8"/>
    <n v="18"/>
    <n v="16"/>
    <n v="16"/>
    <n v="22"/>
    <n v="23"/>
    <n v="4"/>
    <n v="13"/>
    <n v="9"/>
    <n v="10"/>
    <n v="5"/>
    <n v="8"/>
    <n v="71"/>
    <n v="21"/>
    <n v="39"/>
    <n v="30"/>
    <n v="24"/>
    <n v="41"/>
    <n v="2"/>
    <n v="2"/>
    <n v="0"/>
    <n v="3"/>
    <n v="2"/>
    <n v="5"/>
    <n v="1"/>
    <n v="1"/>
    <n v="2"/>
    <n v="2"/>
    <n v="3"/>
    <n v="1"/>
    <n v="4.55"/>
    <n v="7"/>
    <n v="8"/>
    <n v="7"/>
    <n v="6"/>
    <n v="62"/>
    <m/>
    <m/>
    <m/>
  </r>
  <r>
    <x v="0"/>
    <x v="0"/>
    <x v="0"/>
    <x v="0"/>
    <x v="0"/>
    <x v="0"/>
    <x v="0"/>
    <x v="0"/>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4"/>
    <x v="0"/>
    <x v="3"/>
    <x v="12"/>
    <m/>
    <m/>
    <m/>
    <m/>
    <m/>
    <m/>
    <m/>
    <m/>
    <m/>
    <m/>
    <m/>
    <m/>
    <m/>
    <m/>
    <m/>
    <m/>
    <m/>
    <m/>
    <m/>
    <m/>
    <m/>
    <m/>
    <m/>
    <m/>
    <m/>
    <m/>
    <m/>
    <m/>
    <m/>
    <m/>
    <m/>
    <m/>
    <m/>
    <m/>
    <m/>
    <m/>
    <m/>
    <m/>
    <m/>
    <m/>
    <m/>
    <m/>
    <m/>
    <m/>
    <m/>
    <m/>
    <m/>
    <m/>
    <m/>
    <m/>
    <m/>
    <m/>
    <m/>
    <m/>
    <s v="ABT Event"/>
    <m/>
    <m/>
    <m/>
    <m/>
    <m/>
    <m/>
    <m/>
    <m/>
    <m/>
    <m/>
    <m/>
    <m/>
    <m/>
    <m/>
    <m/>
    <m/>
    <m/>
    <m/>
    <m/>
    <m/>
    <m/>
    <m/>
    <m/>
    <m/>
    <m/>
    <m/>
    <m/>
    <m/>
    <m/>
    <m/>
    <m/>
    <m/>
    <m/>
    <m/>
    <m/>
    <m/>
    <m/>
    <m/>
    <m/>
    <m/>
    <m/>
    <m/>
    <m/>
    <m/>
    <m/>
    <m/>
    <m/>
    <m/>
    <m/>
    <m/>
    <m/>
    <m/>
    <m/>
    <m/>
    <m/>
    <m/>
    <m/>
    <m/>
    <m/>
    <m/>
    <m/>
    <m/>
    <m/>
    <m/>
    <m/>
    <m/>
    <m/>
    <m/>
    <m/>
    <m/>
    <m/>
    <m/>
    <m/>
    <m/>
    <m/>
    <m/>
    <m/>
    <m/>
    <m/>
    <m/>
    <m/>
  </r>
  <r>
    <x v="0"/>
    <x v="0"/>
    <x v="0"/>
    <x v="0"/>
    <x v="0"/>
    <x v="0"/>
    <x v="0"/>
    <x v="0"/>
    <x v="4"/>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4"/>
    <x v="0"/>
    <x v="4"/>
    <x v="1"/>
    <n v="10"/>
    <n v="35"/>
    <m/>
    <m/>
    <n v="5"/>
    <n v="15"/>
    <n v="45"/>
    <n v="10"/>
    <n v="15"/>
    <n v="38"/>
    <n v="20"/>
    <n v="880"/>
    <n v="55"/>
    <n v="10"/>
    <m/>
    <n v="28"/>
    <n v="10"/>
    <m/>
    <n v="4"/>
    <n v="16"/>
    <n v="28"/>
    <n v="45"/>
    <n v="20"/>
    <n v="70"/>
    <n v="938"/>
    <n v="65"/>
    <n v="38"/>
    <n v="48"/>
    <n v="1093"/>
    <m/>
    <n v="5"/>
    <m/>
    <n v="5"/>
    <m/>
    <m/>
    <m/>
    <m/>
    <n v="35"/>
    <m/>
    <m/>
    <m/>
    <m/>
    <m/>
    <m/>
    <m/>
    <m/>
    <m/>
    <n v="5"/>
    <m/>
    <m/>
    <m/>
    <n v="5"/>
    <m/>
    <m/>
    <n v="10"/>
    <n v="25"/>
    <n v="10"/>
    <m/>
    <n v="10"/>
    <m/>
    <m/>
    <m/>
    <n v="10"/>
    <m/>
    <m/>
    <n v="5"/>
    <n v="10"/>
    <m/>
    <n v="20"/>
    <n v="18"/>
    <m/>
    <m/>
    <m/>
    <m/>
    <n v="10"/>
    <m/>
    <n v="10"/>
    <n v="400"/>
    <n v="80"/>
    <m/>
    <n v="400"/>
    <m/>
    <m/>
    <n v="35"/>
    <n v="20"/>
    <m/>
    <n v="10"/>
    <m/>
    <m/>
    <m/>
    <m/>
    <m/>
    <m/>
    <m/>
    <n v="10"/>
    <m/>
    <m/>
    <n v="18"/>
    <n v="5"/>
    <n v="5"/>
    <m/>
    <m/>
    <m/>
    <m/>
    <m/>
    <m/>
    <m/>
    <n v="1"/>
    <n v="1"/>
    <n v="1"/>
    <n v="1"/>
    <n v="1"/>
    <n v="1"/>
    <n v="1"/>
    <n v="11"/>
    <n v="2"/>
    <n v="22"/>
    <n v="2"/>
    <n v="2"/>
    <n v="2"/>
    <m/>
    <m/>
    <m/>
    <m/>
    <m/>
    <m/>
    <m/>
    <m/>
    <m/>
    <m/>
    <m/>
    <m/>
    <m/>
    <m/>
    <m/>
    <m/>
  </r>
  <r>
    <x v="0"/>
    <x v="0"/>
    <x v="0"/>
    <x v="0"/>
    <x v="0"/>
    <x v="0"/>
    <x v="0"/>
    <x v="0"/>
    <x v="4"/>
    <x v="0"/>
    <x v="4"/>
    <x v="2"/>
    <n v="41"/>
    <n v="27"/>
    <n v="26"/>
    <n v="24"/>
    <n v="25"/>
    <n v="29"/>
    <n v="18"/>
    <n v="23"/>
    <n v="24"/>
    <n v="35"/>
    <n v="79"/>
    <n v="446"/>
    <n v="322"/>
    <n v="36"/>
    <n v="36"/>
    <n v="21"/>
    <n v="35"/>
    <n v="28"/>
    <n v="29"/>
    <n v="40"/>
    <n v="25"/>
    <n v="94"/>
    <n v="78"/>
    <n v="65"/>
    <n v="560"/>
    <n v="394"/>
    <n v="84"/>
    <n v="94"/>
    <n v="1097"/>
    <n v="23"/>
    <n v="3"/>
    <n v="4"/>
    <n v="11"/>
    <n v="6"/>
    <n v="4"/>
    <n v="5"/>
    <n v="5"/>
    <n v="7"/>
    <n v="11"/>
    <n v="5"/>
    <n v="5"/>
    <n v="5"/>
    <n v="6"/>
    <n v="7"/>
    <n v="6"/>
    <n v="5"/>
    <n v="2"/>
    <n v="7"/>
    <n v="3"/>
    <n v="5"/>
    <n v="8"/>
    <n v="10"/>
    <n v="7"/>
    <n v="6"/>
    <n v="6"/>
    <n v="1"/>
    <n v="6"/>
    <n v="4"/>
    <n v="7"/>
    <n v="4"/>
    <n v="5"/>
    <n v="5"/>
    <n v="2"/>
    <n v="7"/>
    <n v="7"/>
    <n v="6"/>
    <n v="6"/>
    <n v="5"/>
    <n v="5"/>
    <n v="7"/>
    <n v="7"/>
    <n v="11"/>
    <n v="5"/>
    <n v="6"/>
    <n v="14"/>
    <n v="45"/>
    <n v="14"/>
    <n v="12"/>
    <n v="10"/>
    <n v="412"/>
    <n v="12"/>
    <n v="310"/>
    <n v="3"/>
    <n v="5"/>
    <n v="4"/>
    <n v="7"/>
    <n v="8"/>
    <n v="9"/>
    <n v="5"/>
    <n v="7"/>
    <n v="8"/>
    <n v="13"/>
    <n v="9"/>
    <n v="6"/>
    <n v="5"/>
    <n v="2"/>
    <n v="7"/>
    <n v="7"/>
    <n v="7"/>
    <n v="7"/>
    <n v="7"/>
    <n v="7"/>
    <n v="7"/>
    <n v="7"/>
    <n v="7"/>
    <n v="7"/>
    <n v="7"/>
    <n v="7"/>
    <n v="7"/>
    <n v="7"/>
    <n v="8"/>
    <n v="8"/>
    <n v="8"/>
    <n v="8"/>
    <n v="8"/>
    <n v="8"/>
    <n v="7"/>
    <n v="6"/>
    <n v="6"/>
    <n v="6"/>
    <m/>
    <m/>
    <m/>
    <m/>
    <m/>
    <m/>
    <m/>
    <m/>
    <m/>
    <m/>
    <m/>
    <m/>
    <m/>
    <m/>
    <m/>
    <m/>
  </r>
  <r>
    <x v="0"/>
    <x v="0"/>
    <x v="0"/>
    <x v="0"/>
    <x v="0"/>
    <x v="0"/>
    <x v="0"/>
    <x v="0"/>
    <x v="4"/>
    <x v="0"/>
    <x v="4"/>
    <x v="3"/>
    <n v="184"/>
    <n v="194"/>
    <n v="170"/>
    <n v="146"/>
    <n v="122"/>
    <n v="106"/>
    <n v="135"/>
    <n v="120"/>
    <n v="138"/>
    <n v="113"/>
    <n v="58"/>
    <n v="468"/>
    <n v="231"/>
    <n v="211"/>
    <n v="174"/>
    <n v="179"/>
    <n v="154"/>
    <n v="126"/>
    <n v="101"/>
    <n v="77"/>
    <n v="80"/>
    <n v="170"/>
    <n v="106"/>
    <n v="138"/>
    <n v="468"/>
    <n v="174"/>
    <n v="126"/>
    <n v="80"/>
    <n v="174"/>
    <n v="198"/>
    <n v="196"/>
    <n v="186"/>
    <n v="184"/>
    <n v="172"/>
    <n v="167"/>
    <n v="163"/>
    <n v="159"/>
    <n v="194"/>
    <n v="185"/>
    <n v="180"/>
    <n v="176"/>
    <n v="170"/>
    <n v="164"/>
    <n v="159"/>
    <n v="150"/>
    <n v="146"/>
    <n v="139"/>
    <n v="141"/>
    <n v="136"/>
    <n v="129"/>
    <n v="122"/>
    <n v="117"/>
    <n v="107"/>
    <n v="102"/>
    <n v="106"/>
    <n v="110"/>
    <n v="133"/>
    <n v="132"/>
    <n v="135"/>
    <n v="188"/>
    <n v="183"/>
    <n v="53"/>
    <n v="130"/>
    <n v="120"/>
    <n v="115"/>
    <n v="114"/>
    <n v="124"/>
    <n v="138"/>
    <n v="131"/>
    <n v="141"/>
    <n v="133"/>
    <n v="121"/>
    <n v="113"/>
    <n v="112"/>
    <n v="86"/>
    <n v="43"/>
    <n v="58"/>
    <n v="145"/>
    <n v="214"/>
    <n v="99"/>
    <n v="468"/>
    <n v="187"/>
    <n v="194"/>
    <n v="214"/>
    <n v="231"/>
    <n v="223"/>
    <n v="221"/>
    <n v="211"/>
    <n v="217"/>
    <n v="211"/>
    <n v="200"/>
    <n v="183"/>
    <n v="176"/>
    <n v="174"/>
    <n v="176"/>
    <n v="175"/>
    <n v="168"/>
    <n v="179"/>
    <n v="177"/>
    <n v="175"/>
    <n v="168"/>
    <n v="161"/>
    <n v="154"/>
    <n v="147"/>
    <n v="140"/>
    <n v="133"/>
    <n v="126"/>
    <n v="120"/>
    <n v="114"/>
    <n v="108"/>
    <n v="101"/>
    <n v="94"/>
    <n v="87"/>
    <n v="80"/>
    <n v="83"/>
    <n v="77"/>
    <n v="92"/>
    <n v="88"/>
    <n v="84"/>
    <n v="80"/>
    <m/>
    <m/>
    <m/>
    <m/>
    <m/>
    <m/>
    <m/>
    <m/>
    <m/>
    <m/>
    <m/>
    <m/>
    <m/>
    <m/>
    <m/>
    <m/>
  </r>
  <r>
    <x v="0"/>
    <x v="0"/>
    <x v="0"/>
    <x v="0"/>
    <x v="0"/>
    <x v="0"/>
    <x v="0"/>
    <x v="0"/>
    <x v="4"/>
    <x v="0"/>
    <x v="4"/>
    <x v="4"/>
    <n v="34.1"/>
    <n v="30.3"/>
    <n v="32.700000000000003"/>
    <n v="29.2"/>
    <n v="20.3"/>
    <n v="24.1"/>
    <n v="29.3"/>
    <n v="20.7"/>
    <n v="19.7"/>
    <n v="6.2"/>
    <n v="0.4"/>
    <n v="7.1"/>
    <n v="32.1"/>
    <n v="25.7"/>
    <n v="31.1"/>
    <n v="25.6"/>
    <n v="22"/>
    <n v="17"/>
    <n v="12.6"/>
    <n v="15.4"/>
    <m/>
    <n v="32.700000000000003"/>
    <n v="24.1"/>
    <n v="19.7"/>
    <n v="7.1"/>
    <n v="31.1"/>
    <n v="17"/>
    <m/>
    <n v="31.1"/>
    <n v="35.4"/>
    <n v="32.700000000000003"/>
    <n v="30"/>
    <n v="34.1"/>
    <n v="26.9"/>
    <n v="25.3"/>
    <n v="24.7"/>
    <n v="24.1"/>
    <n v="30.3"/>
    <n v="33"/>
    <n v="31"/>
    <n v="30.3"/>
    <n v="32.700000000000003"/>
    <n v="30.4"/>
    <n v="34.6"/>
    <n v="34.1"/>
    <n v="29.2"/>
    <n v="21.1"/>
    <n v="21.4"/>
    <n v="18.899999999999999"/>
    <n v="17.399999999999999"/>
    <n v="20.3"/>
    <n v="22.5"/>
    <n v="23.3"/>
    <n v="21.3"/>
    <n v="24.1"/>
    <n v="21.2"/>
    <n v="26.6"/>
    <n v="28.7"/>
    <n v="29.3"/>
    <n v="36.200000000000003"/>
    <n v="33.9"/>
    <n v="9.5"/>
    <n v="21"/>
    <n v="20.7"/>
    <n v="19.8"/>
    <n v="19"/>
    <n v="17.7"/>
    <n v="19.7"/>
    <n v="18.2"/>
    <n v="16.399999999999999"/>
    <n v="8.1999999999999993"/>
    <n v="7.2"/>
    <n v="6.2"/>
    <n v="5.9"/>
    <n v="0.9"/>
    <n v="0.5"/>
    <n v="0.4"/>
    <n v="1"/>
    <n v="1.4"/>
    <n v="1.5"/>
    <n v="7.1"/>
    <n v="34.6"/>
    <n v="29.4"/>
    <n v="32.4"/>
    <n v="32.1"/>
    <n v="30.1"/>
    <n v="26.3"/>
    <n v="25.1"/>
    <n v="25.2"/>
    <n v="25.7"/>
    <n v="28.6"/>
    <n v="31.6"/>
    <n v="32.6"/>
    <n v="31.1"/>
    <n v="29.3"/>
    <n v="25"/>
    <n v="24"/>
    <n v="25.6"/>
    <n v="25.3"/>
    <n v="25"/>
    <n v="24"/>
    <n v="23"/>
    <n v="22"/>
    <n v="21"/>
    <n v="20"/>
    <n v="18.5"/>
    <n v="17"/>
    <n v="15.8"/>
    <n v="14.6"/>
    <n v="13.5"/>
    <n v="12.6"/>
    <n v="12.1"/>
    <n v="11.8"/>
    <n v="11.4"/>
    <n v="12.6"/>
    <n v="15.4"/>
    <n v="25.6"/>
    <n v="36.700000000000003"/>
    <n v="70"/>
    <m/>
    <m/>
    <m/>
    <m/>
    <m/>
    <m/>
    <m/>
    <m/>
    <m/>
    <m/>
    <m/>
    <m/>
    <m/>
    <m/>
    <m/>
    <m/>
    <m/>
  </r>
  <r>
    <x v="0"/>
    <x v="0"/>
    <x v="0"/>
    <x v="0"/>
    <x v="0"/>
    <x v="0"/>
    <x v="0"/>
    <x v="0"/>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4"/>
    <x v="0"/>
    <x v="5"/>
    <x v="1"/>
    <n v="565"/>
    <n v="182"/>
    <n v="36"/>
    <n v="61"/>
    <n v="80"/>
    <n v="39"/>
    <n v="43"/>
    <n v="20"/>
    <n v="30"/>
    <n v="38"/>
    <n v="45"/>
    <n v="25"/>
    <n v="10"/>
    <n v="35"/>
    <m/>
    <m/>
    <n v="5"/>
    <n v="15"/>
    <n v="45"/>
    <n v="10"/>
    <n v="15"/>
    <n v="783"/>
    <n v="180"/>
    <n v="93"/>
    <n v="108"/>
    <n v="45"/>
    <n v="20"/>
    <n v="70"/>
    <n v="426"/>
    <m/>
    <n v="15"/>
    <n v="550"/>
    <m/>
    <m/>
    <n v="75"/>
    <m/>
    <n v="107"/>
    <m/>
    <n v="21"/>
    <m/>
    <n v="15"/>
    <m/>
    <n v="25"/>
    <m/>
    <n v="36"/>
    <m/>
    <n v="40"/>
    <n v="20"/>
    <m/>
    <m/>
    <n v="20"/>
    <n v="20"/>
    <m/>
    <m/>
    <n v="19"/>
    <m/>
    <n v="23"/>
    <m/>
    <n v="20"/>
    <m/>
    <n v="20"/>
    <m/>
    <m/>
    <m/>
    <n v="20"/>
    <m/>
    <n v="10"/>
    <m/>
    <n v="10"/>
    <m/>
    <n v="10"/>
    <n v="8"/>
    <n v="10"/>
    <m/>
    <n v="25"/>
    <m/>
    <n v="20"/>
    <m/>
    <n v="20"/>
    <m/>
    <n v="5"/>
    <m/>
    <n v="5"/>
    <m/>
    <n v="5"/>
    <m/>
    <m/>
    <m/>
    <m/>
    <n v="35"/>
    <m/>
    <m/>
    <m/>
    <m/>
    <m/>
    <m/>
    <m/>
    <m/>
    <m/>
    <n v="5"/>
    <m/>
    <m/>
    <m/>
    <n v="5"/>
    <m/>
    <m/>
    <n v="10"/>
    <n v="25"/>
    <n v="10"/>
    <m/>
    <n v="10"/>
    <m/>
    <m/>
    <m/>
    <n v="10"/>
    <m/>
    <m/>
    <n v="5"/>
    <n v="10"/>
    <m/>
    <m/>
    <m/>
    <m/>
    <m/>
    <m/>
    <m/>
    <m/>
    <m/>
    <m/>
    <m/>
    <m/>
    <m/>
    <m/>
    <m/>
    <m/>
    <m/>
  </r>
  <r>
    <x v="0"/>
    <x v="0"/>
    <x v="0"/>
    <x v="0"/>
    <x v="0"/>
    <x v="0"/>
    <x v="0"/>
    <x v="0"/>
    <x v="4"/>
    <x v="0"/>
    <x v="5"/>
    <x v="2"/>
    <n v="188"/>
    <n v="436"/>
    <n v="34"/>
    <n v="29"/>
    <n v="80"/>
    <n v="31"/>
    <n v="26"/>
    <n v="33"/>
    <n v="30"/>
    <n v="37"/>
    <n v="30"/>
    <n v="44"/>
    <n v="41"/>
    <n v="27"/>
    <n v="26"/>
    <n v="24"/>
    <n v="25"/>
    <n v="29"/>
    <n v="18"/>
    <n v="23"/>
    <n v="24"/>
    <n v="658"/>
    <n v="140"/>
    <n v="89"/>
    <n v="111"/>
    <n v="94"/>
    <n v="78"/>
    <n v="65"/>
    <n v="434"/>
    <n v="6"/>
    <n v="62"/>
    <n v="16"/>
    <n v="104"/>
    <n v="36"/>
    <n v="160"/>
    <n v="3"/>
    <n v="4"/>
    <n v="233"/>
    <n v="8"/>
    <n v="6"/>
    <n v="10"/>
    <n v="10"/>
    <n v="9"/>
    <n v="5"/>
    <n v="6"/>
    <n v="9"/>
    <n v="6"/>
    <n v="56"/>
    <n v="6"/>
    <n v="7"/>
    <n v="5"/>
    <n v="10"/>
    <n v="7"/>
    <n v="8"/>
    <n v="6"/>
    <n v="10"/>
    <n v="3"/>
    <n v="3"/>
    <n v="10"/>
    <n v="7"/>
    <n v="6"/>
    <n v="8"/>
    <n v="5"/>
    <n v="7"/>
    <n v="11"/>
    <n v="10"/>
    <n v="6"/>
    <n v="3"/>
    <n v="2"/>
    <n v="7"/>
    <n v="12"/>
    <n v="8"/>
    <n v="8"/>
    <n v="7"/>
    <n v="7"/>
    <n v="7"/>
    <n v="9"/>
    <n v="5"/>
    <n v="19"/>
    <n v="8"/>
    <n v="12"/>
    <n v="23"/>
    <n v="3"/>
    <n v="4"/>
    <n v="11"/>
    <n v="6"/>
    <n v="4"/>
    <n v="5"/>
    <n v="5"/>
    <n v="7"/>
    <n v="11"/>
    <n v="5"/>
    <n v="5"/>
    <n v="5"/>
    <n v="6"/>
    <n v="7"/>
    <n v="6"/>
    <n v="5"/>
    <n v="2"/>
    <n v="7"/>
    <n v="3"/>
    <n v="5"/>
    <n v="8"/>
    <n v="10"/>
    <n v="7"/>
    <n v="6"/>
    <n v="6"/>
    <n v="1"/>
    <n v="6"/>
    <n v="4"/>
    <n v="7"/>
    <n v="4"/>
    <n v="5"/>
    <n v="5"/>
    <n v="2"/>
    <n v="7"/>
    <n v="7"/>
    <n v="6"/>
    <n v="6"/>
    <n v="5"/>
    <m/>
    <m/>
    <m/>
    <m/>
    <m/>
    <m/>
    <m/>
    <m/>
    <m/>
    <m/>
    <m/>
    <m/>
    <m/>
    <m/>
    <m/>
    <m/>
  </r>
  <r>
    <x v="0"/>
    <x v="0"/>
    <x v="0"/>
    <x v="0"/>
    <x v="0"/>
    <x v="0"/>
    <x v="0"/>
    <x v="0"/>
    <x v="4"/>
    <x v="0"/>
    <x v="5"/>
    <x v="3"/>
    <n v="53"/>
    <n v="185"/>
    <n v="186"/>
    <n v="205"/>
    <n v="211"/>
    <n v="214"/>
    <n v="215"/>
    <n v="218"/>
    <n v="212"/>
    <n v="222"/>
    <n v="234"/>
    <n v="209"/>
    <n v="184"/>
    <n v="194"/>
    <n v="170"/>
    <n v="146"/>
    <n v="122"/>
    <n v="106"/>
    <n v="135"/>
    <n v="120"/>
    <n v="138"/>
    <n v="186"/>
    <n v="214"/>
    <n v="212"/>
    <n v="209"/>
    <n v="170"/>
    <n v="106"/>
    <n v="138"/>
    <n v="170"/>
    <n v="116"/>
    <n v="68"/>
    <n v="172"/>
    <n v="53"/>
    <n v="450"/>
    <n v="88"/>
    <n v="140"/>
    <n v="201"/>
    <n v="185"/>
    <n v="200"/>
    <n v="198"/>
    <n v="200"/>
    <n v="186"/>
    <n v="203"/>
    <n v="197"/>
    <n v="212"/>
    <n v="205"/>
    <n v="227"/>
    <n v="183"/>
    <n v="200"/>
    <n v="196"/>
    <n v="211"/>
    <n v="220"/>
    <n v="207"/>
    <n v="202"/>
    <n v="214"/>
    <n v="205"/>
    <n v="213"/>
    <n v="219"/>
    <n v="215"/>
    <n v="232"/>
    <n v="228"/>
    <n v="235"/>
    <n v="231"/>
    <n v="218"/>
    <n v="228"/>
    <n v="220"/>
    <n v="223"/>
    <n v="212"/>
    <n v="220"/>
    <n v="225"/>
    <n v="213"/>
    <n v="205"/>
    <n v="222"/>
    <n v="234"/>
    <n v="253"/>
    <n v="224"/>
    <n v="234"/>
    <n v="225"/>
    <n v="228"/>
    <n v="218"/>
    <n v="209"/>
    <n v="198"/>
    <n v="196"/>
    <n v="186"/>
    <n v="184"/>
    <n v="172"/>
    <n v="167"/>
    <n v="163"/>
    <n v="159"/>
    <n v="194"/>
    <n v="185"/>
    <n v="180"/>
    <n v="176"/>
    <n v="170"/>
    <n v="164"/>
    <n v="159"/>
    <n v="150"/>
    <n v="146"/>
    <n v="139"/>
    <n v="141"/>
    <n v="136"/>
    <n v="129"/>
    <n v="122"/>
    <n v="117"/>
    <n v="107"/>
    <n v="102"/>
    <n v="106"/>
    <n v="110"/>
    <n v="133"/>
    <n v="132"/>
    <n v="135"/>
    <n v="188"/>
    <n v="183"/>
    <n v="53"/>
    <n v="130"/>
    <n v="120"/>
    <n v="115"/>
    <n v="114"/>
    <n v="124"/>
    <n v="138"/>
    <m/>
    <m/>
    <m/>
    <m/>
    <m/>
    <m/>
    <m/>
    <m/>
    <m/>
    <m/>
    <m/>
    <m/>
    <m/>
    <m/>
    <m/>
    <m/>
  </r>
  <r>
    <x v="0"/>
    <x v="0"/>
    <x v="0"/>
    <x v="0"/>
    <x v="0"/>
    <x v="0"/>
    <x v="0"/>
    <x v="0"/>
    <x v="4"/>
    <x v="0"/>
    <x v="5"/>
    <x v="4"/>
    <n v="0.6"/>
    <n v="21.5"/>
    <n v="26.6"/>
    <n v="12.8"/>
    <n v="25.7"/>
    <n v="32.4"/>
    <n v="32.6"/>
    <n v="34.1"/>
    <n v="28.6"/>
    <n v="31.7"/>
    <n v="17.5"/>
    <n v="22.2"/>
    <n v="34.1"/>
    <n v="30.3"/>
    <n v="32.700000000000003"/>
    <n v="29.2"/>
    <n v="20.3"/>
    <n v="24.1"/>
    <n v="29.3"/>
    <n v="25"/>
    <m/>
    <n v="26.6"/>
    <n v="32.4"/>
    <n v="28.6"/>
    <n v="22.2"/>
    <n v="32.700000000000003"/>
    <n v="24.1"/>
    <m/>
    <n v="32.700000000000003"/>
    <n v="1.5"/>
    <n v="1.1000000000000001"/>
    <n v="2.8"/>
    <n v="0.6"/>
    <n v="5.5"/>
    <n v="1.7"/>
    <n v="2.7"/>
    <n v="3.8"/>
    <n v="21.5"/>
    <n v="25"/>
    <n v="24.8"/>
    <n v="25.6"/>
    <n v="26.6"/>
    <n v="12.4"/>
    <n v="11.9"/>
    <n v="12.6"/>
    <n v="12.8"/>
    <n v="13.5"/>
    <n v="26.1"/>
    <n v="27"/>
    <n v="27.2"/>
    <n v="25.7"/>
    <n v="32.4"/>
    <n v="34.5"/>
    <n v="31.6"/>
    <n v="32.4"/>
    <n v="35.299999999999997"/>
    <n v="31.3"/>
    <n v="30.4"/>
    <n v="32.6"/>
    <n v="31.4"/>
    <n v="27.8"/>
    <n v="30.1"/>
    <n v="31.2"/>
    <n v="34.1"/>
    <n v="40.700000000000003"/>
    <n v="36.700000000000003"/>
    <n v="34.799999999999997"/>
    <n v="28.6"/>
    <n v="26.2"/>
    <n v="26.8"/>
    <n v="28.8"/>
    <n v="27"/>
    <n v="31.7"/>
    <n v="24.9"/>
    <n v="26.4"/>
    <n v="21.1"/>
    <n v="17.5"/>
    <n v="17.3"/>
    <n v="22.8"/>
    <n v="20.6"/>
    <n v="22.2"/>
    <n v="35.4"/>
    <n v="32.700000000000003"/>
    <n v="30"/>
    <n v="34.1"/>
    <n v="26.9"/>
    <n v="25.3"/>
    <n v="24.7"/>
    <n v="24.1"/>
    <n v="30.3"/>
    <n v="33"/>
    <n v="31"/>
    <n v="30.3"/>
    <n v="32.700000000000003"/>
    <n v="30.4"/>
    <n v="34.6"/>
    <n v="34.1"/>
    <n v="29.2"/>
    <n v="21.1"/>
    <n v="21.4"/>
    <n v="18.899999999999999"/>
    <n v="17.399999999999999"/>
    <n v="20.3"/>
    <n v="22.5"/>
    <n v="23.3"/>
    <n v="21.3"/>
    <n v="24.1"/>
    <n v="21.2"/>
    <n v="26.6"/>
    <n v="28.7"/>
    <n v="29.3"/>
    <n v="36.200000000000003"/>
    <n v="33.9"/>
    <n v="9.5"/>
    <n v="21"/>
    <n v="25"/>
    <n v="33.799999999999997"/>
    <n v="51.8"/>
    <n v="124"/>
    <m/>
    <m/>
    <m/>
    <m/>
    <m/>
    <m/>
    <m/>
    <m/>
    <m/>
    <m/>
    <m/>
    <m/>
    <m/>
    <m/>
    <m/>
    <m/>
    <m/>
  </r>
  <r>
    <x v="1"/>
    <x v="1"/>
    <x v="0"/>
    <x v="0"/>
    <x v="0"/>
    <x v="1"/>
    <x v="0"/>
    <x v="1"/>
    <x v="4"/>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0"/>
    <x v="1"/>
    <m/>
    <m/>
    <m/>
    <n v="2"/>
    <n v="7"/>
    <n v="3"/>
    <n v="11"/>
    <n v="16"/>
    <n v="2"/>
    <n v="4"/>
    <n v="4"/>
    <n v="4"/>
    <n v="12"/>
    <n v="12"/>
    <n v="12"/>
    <m/>
    <m/>
    <m/>
    <m/>
    <m/>
    <m/>
    <m/>
    <n v="12"/>
    <n v="29"/>
    <n v="12"/>
    <n v="36"/>
    <m/>
    <m/>
    <n v="89"/>
    <m/>
    <m/>
    <m/>
    <m/>
    <m/>
    <m/>
    <m/>
    <m/>
    <m/>
    <m/>
    <m/>
    <m/>
    <m/>
    <m/>
    <m/>
    <n v="2"/>
    <m/>
    <m/>
    <m/>
    <n v="2"/>
    <n v="1"/>
    <n v="4"/>
    <m/>
    <m/>
    <n v="2"/>
    <n v="1"/>
    <n v="2"/>
    <m/>
    <n v="4"/>
    <n v="5"/>
    <m/>
    <n v="14"/>
    <m/>
    <m/>
    <n v="2"/>
    <m/>
    <m/>
    <n v="2"/>
    <m/>
    <m/>
    <m/>
    <m/>
    <n v="4"/>
    <m/>
    <m/>
    <m/>
    <m/>
    <n v="4"/>
    <m/>
    <m/>
    <m/>
    <n v="4"/>
    <m/>
    <m/>
    <m/>
    <n v="12"/>
    <m/>
    <m/>
    <m/>
    <m/>
    <n v="12"/>
    <m/>
    <m/>
    <m/>
    <n v="12"/>
    <m/>
    <m/>
    <m/>
    <m/>
    <m/>
    <m/>
    <m/>
    <m/>
    <m/>
    <m/>
    <m/>
    <m/>
    <m/>
    <m/>
    <m/>
    <m/>
    <m/>
    <m/>
    <m/>
    <m/>
    <m/>
    <m/>
    <m/>
    <m/>
    <m/>
    <m/>
    <m/>
    <m/>
    <m/>
    <m/>
    <m/>
    <m/>
    <m/>
    <m/>
    <m/>
    <m/>
    <m/>
    <m/>
    <m/>
    <m/>
    <m/>
    <m/>
  </r>
  <r>
    <x v="1"/>
    <x v="1"/>
    <x v="0"/>
    <x v="0"/>
    <x v="0"/>
    <x v="1"/>
    <x v="0"/>
    <x v="1"/>
    <x v="4"/>
    <x v="0"/>
    <x v="0"/>
    <x v="2"/>
    <m/>
    <m/>
    <m/>
    <n v="2"/>
    <n v="7"/>
    <n v="3"/>
    <n v="11"/>
    <n v="16"/>
    <n v="2"/>
    <n v="4"/>
    <n v="4"/>
    <n v="4"/>
    <n v="12"/>
    <n v="12"/>
    <n v="12"/>
    <m/>
    <m/>
    <m/>
    <m/>
    <m/>
    <m/>
    <m/>
    <n v="12"/>
    <n v="29"/>
    <n v="12"/>
    <n v="36"/>
    <m/>
    <m/>
    <n v="89"/>
    <m/>
    <m/>
    <m/>
    <m/>
    <m/>
    <m/>
    <m/>
    <m/>
    <m/>
    <m/>
    <m/>
    <m/>
    <m/>
    <m/>
    <m/>
    <n v="2"/>
    <m/>
    <m/>
    <m/>
    <n v="2"/>
    <n v="1"/>
    <n v="4"/>
    <m/>
    <m/>
    <n v="2"/>
    <n v="1"/>
    <n v="2"/>
    <m/>
    <n v="4"/>
    <n v="5"/>
    <m/>
    <n v="14"/>
    <m/>
    <m/>
    <n v="2"/>
    <m/>
    <m/>
    <n v="2"/>
    <m/>
    <m/>
    <m/>
    <m/>
    <n v="4"/>
    <m/>
    <m/>
    <m/>
    <m/>
    <n v="4"/>
    <m/>
    <m/>
    <m/>
    <n v="4"/>
    <m/>
    <m/>
    <m/>
    <n v="12"/>
    <m/>
    <m/>
    <m/>
    <m/>
    <n v="12"/>
    <m/>
    <m/>
    <m/>
    <n v="12"/>
    <m/>
    <m/>
    <m/>
    <m/>
    <m/>
    <m/>
    <m/>
    <m/>
    <m/>
    <m/>
    <m/>
    <m/>
    <m/>
    <m/>
    <m/>
    <m/>
    <m/>
    <m/>
    <m/>
    <m/>
    <m/>
    <m/>
    <m/>
    <m/>
    <m/>
    <m/>
    <m/>
    <m/>
    <m/>
    <m/>
    <m/>
    <m/>
    <m/>
    <m/>
    <m/>
    <m/>
    <m/>
    <m/>
    <m/>
    <m/>
    <m/>
    <m/>
  </r>
  <r>
    <x v="1"/>
    <x v="1"/>
    <x v="0"/>
    <x v="0"/>
    <x v="0"/>
    <x v="1"/>
    <x v="0"/>
    <x v="1"/>
    <x v="4"/>
    <x v="0"/>
    <x v="0"/>
    <x v="3"/>
    <m/>
    <m/>
    <m/>
    <n v="7"/>
    <n v="6"/>
    <n v="6"/>
    <n v="6"/>
    <n v="6"/>
    <n v="6"/>
    <n v="6"/>
    <n v="6"/>
    <n v="6"/>
    <n v="6"/>
    <n v="6"/>
    <n v="6"/>
    <n v="6"/>
    <n v="6"/>
    <m/>
    <m/>
    <m/>
    <m/>
    <m/>
    <n v="6"/>
    <n v="6"/>
    <n v="6"/>
    <n v="6"/>
    <n v="6"/>
    <m/>
    <n v="6"/>
    <m/>
    <m/>
    <m/>
    <m/>
    <m/>
    <m/>
    <m/>
    <m/>
    <m/>
    <m/>
    <m/>
    <m/>
    <m/>
    <n v="7"/>
    <n v="7"/>
    <n v="7"/>
    <n v="7"/>
    <n v="7"/>
    <n v="7"/>
    <n v="6"/>
    <n v="6"/>
    <n v="6"/>
    <n v="6"/>
    <n v="6"/>
    <n v="6"/>
    <n v="6"/>
    <n v="6"/>
    <n v="6"/>
    <n v="6"/>
    <n v="6"/>
    <n v="6"/>
    <n v="6"/>
    <n v="6"/>
    <n v="6"/>
    <n v="6"/>
    <n v="6"/>
    <n v="6"/>
    <n v="6"/>
    <n v="6"/>
    <n v="6"/>
    <n v="6"/>
    <n v="6"/>
    <n v="6"/>
    <n v="6"/>
    <n v="6"/>
    <n v="6"/>
    <n v="6"/>
    <n v="6"/>
    <n v="6"/>
    <n v="6"/>
    <n v="6"/>
    <n v="6"/>
    <n v="6"/>
    <n v="6"/>
    <n v="6"/>
    <n v="6"/>
    <n v="6"/>
    <n v="6"/>
    <n v="6"/>
    <n v="6"/>
    <n v="6"/>
    <n v="6"/>
    <n v="6"/>
    <n v="6"/>
    <n v="6"/>
    <n v="6"/>
    <n v="6"/>
    <n v="6"/>
    <n v="6"/>
    <n v="6"/>
    <n v="6"/>
    <n v="6"/>
    <n v="6"/>
    <n v="6"/>
    <m/>
    <m/>
    <m/>
    <m/>
    <m/>
    <m/>
    <m/>
    <m/>
    <m/>
    <m/>
    <m/>
    <m/>
    <m/>
    <m/>
    <m/>
    <m/>
    <m/>
    <m/>
    <m/>
    <m/>
    <m/>
    <m/>
    <m/>
    <m/>
    <m/>
    <m/>
    <m/>
    <m/>
    <m/>
    <m/>
    <m/>
    <m/>
    <m/>
  </r>
  <r>
    <x v="1"/>
    <x v="1"/>
    <x v="0"/>
    <x v="0"/>
    <x v="0"/>
    <x v="1"/>
    <x v="0"/>
    <x v="1"/>
    <x v="4"/>
    <x v="0"/>
    <x v="0"/>
    <x v="4"/>
    <m/>
    <m/>
    <m/>
    <n v="5"/>
    <n v="6"/>
    <n v="2.7"/>
    <n v="1.9"/>
    <n v="15"/>
    <n v="7.5"/>
    <n v="7.5"/>
    <n v="7.5"/>
    <n v="2.5"/>
    <n v="2.5"/>
    <n v="2.5"/>
    <m/>
    <m/>
    <m/>
    <m/>
    <m/>
    <m/>
    <m/>
    <m/>
    <n v="2.7"/>
    <n v="7.5"/>
    <n v="2.5"/>
    <m/>
    <m/>
    <m/>
    <m/>
    <m/>
    <m/>
    <m/>
    <m/>
    <m/>
    <m/>
    <m/>
    <m/>
    <m/>
    <m/>
    <m/>
    <m/>
    <m/>
    <n v="17.5"/>
    <n v="8.8000000000000007"/>
    <n v="11.7"/>
    <n v="5"/>
    <n v="5"/>
    <n v="5"/>
    <n v="4.3"/>
    <n v="4.3"/>
    <n v="6"/>
    <n v="6"/>
    <n v="3.3"/>
    <n v="2.5"/>
    <n v="2.7"/>
    <n v="1.3"/>
    <n v="1.3"/>
    <n v="1.6"/>
    <n v="1.9"/>
    <n v="1.9"/>
    <n v="15"/>
    <n v="7.5"/>
    <n v="7.5"/>
    <n v="15"/>
    <n v="15"/>
    <n v="15"/>
    <n v="7.5"/>
    <n v="7.5"/>
    <n v="7.5"/>
    <n v="7.5"/>
    <n v="7.5"/>
    <n v="7.5"/>
    <n v="7.5"/>
    <n v="7.5"/>
    <n v="7.5"/>
    <n v="3.8"/>
    <n v="7.5"/>
    <n v="7.5"/>
    <n v="7.5"/>
    <n v="1.9"/>
    <n v="2.5"/>
    <n v="2.5"/>
    <n v="2.5"/>
    <n v="2.5"/>
    <n v="2.5"/>
    <n v="2.5"/>
    <n v="2.5"/>
    <n v="2.5"/>
    <n v="1.3"/>
    <n v="2.5"/>
    <n v="2.5"/>
    <n v="2.5"/>
    <n v="2.5"/>
    <m/>
    <m/>
    <m/>
    <m/>
    <m/>
    <m/>
    <m/>
    <m/>
    <m/>
    <m/>
    <m/>
    <m/>
    <m/>
    <m/>
    <m/>
    <m/>
    <m/>
    <m/>
    <m/>
    <m/>
    <m/>
    <m/>
    <m/>
    <m/>
    <m/>
    <m/>
    <m/>
    <m/>
    <m/>
    <m/>
    <m/>
    <m/>
    <m/>
    <m/>
    <m/>
    <m/>
    <m/>
    <m/>
    <m/>
    <m/>
    <m/>
    <m/>
    <m/>
  </r>
  <r>
    <x v="1"/>
    <x v="1"/>
    <x v="0"/>
    <x v="0"/>
    <x v="0"/>
    <x v="1"/>
    <x v="0"/>
    <x v="1"/>
    <x v="4"/>
    <x v="0"/>
    <x v="1"/>
    <x v="5"/>
    <m/>
    <m/>
    <n v="40"/>
    <m/>
    <m/>
    <m/>
    <m/>
    <m/>
    <m/>
    <m/>
    <m/>
    <m/>
    <m/>
    <m/>
    <m/>
    <m/>
    <m/>
    <m/>
    <m/>
    <m/>
    <m/>
    <n v="40"/>
    <m/>
    <m/>
    <m/>
    <m/>
    <m/>
    <m/>
    <m/>
    <m/>
    <m/>
    <m/>
    <m/>
    <m/>
    <m/>
    <m/>
    <m/>
    <m/>
    <n v="20"/>
    <m/>
    <m/>
    <n v="20"/>
    <m/>
    <m/>
    <m/>
    <m/>
    <m/>
    <m/>
    <m/>
    <m/>
    <m/>
    <m/>
    <m/>
    <m/>
    <m/>
    <m/>
    <m/>
    <m/>
    <m/>
    <m/>
    <m/>
    <m/>
    <m/>
    <m/>
    <m/>
    <m/>
    <m/>
    <m/>
    <m/>
    <m/>
    <m/>
    <m/>
    <m/>
    <m/>
    <m/>
    <m/>
    <m/>
    <m/>
    <m/>
    <m/>
    <m/>
    <m/>
    <m/>
    <m/>
    <m/>
    <m/>
    <m/>
    <m/>
    <m/>
    <m/>
    <m/>
    <m/>
    <m/>
    <m/>
    <m/>
    <m/>
    <m/>
    <m/>
    <m/>
    <m/>
    <m/>
    <m/>
    <m/>
    <m/>
    <m/>
    <m/>
    <m/>
    <m/>
    <m/>
    <m/>
    <m/>
    <m/>
    <m/>
    <m/>
    <m/>
    <m/>
    <m/>
    <m/>
    <m/>
    <m/>
    <m/>
    <m/>
    <m/>
    <m/>
    <m/>
    <m/>
    <m/>
    <m/>
    <m/>
    <m/>
    <m/>
    <m/>
    <m/>
    <m/>
    <m/>
    <m/>
  </r>
  <r>
    <x v="1"/>
    <x v="1"/>
    <x v="0"/>
    <x v="0"/>
    <x v="0"/>
    <x v="1"/>
    <x v="0"/>
    <x v="1"/>
    <x v="4"/>
    <x v="0"/>
    <x v="1"/>
    <x v="1"/>
    <m/>
    <m/>
    <n v="40"/>
    <m/>
    <m/>
    <m/>
    <m/>
    <m/>
    <m/>
    <m/>
    <m/>
    <m/>
    <m/>
    <m/>
    <m/>
    <m/>
    <m/>
    <m/>
    <m/>
    <m/>
    <m/>
    <n v="40"/>
    <m/>
    <m/>
    <m/>
    <m/>
    <m/>
    <m/>
    <m/>
    <m/>
    <m/>
    <m/>
    <m/>
    <m/>
    <m/>
    <m/>
    <m/>
    <m/>
    <n v="20"/>
    <m/>
    <m/>
    <n v="20"/>
    <m/>
    <m/>
    <m/>
    <m/>
    <m/>
    <m/>
    <m/>
    <m/>
    <m/>
    <m/>
    <m/>
    <m/>
    <m/>
    <m/>
    <m/>
    <m/>
    <m/>
    <m/>
    <m/>
    <m/>
    <m/>
    <m/>
    <m/>
    <m/>
    <m/>
    <m/>
    <m/>
    <m/>
    <m/>
    <m/>
    <m/>
    <m/>
    <m/>
    <m/>
    <m/>
    <m/>
    <m/>
    <m/>
    <m/>
    <m/>
    <m/>
    <m/>
    <m/>
    <m/>
    <m/>
    <m/>
    <m/>
    <m/>
    <m/>
    <m/>
    <m/>
    <m/>
    <m/>
    <m/>
    <m/>
    <m/>
    <m/>
    <m/>
    <m/>
    <m/>
    <m/>
    <m/>
    <m/>
    <m/>
    <m/>
    <m/>
    <m/>
    <m/>
    <m/>
    <m/>
    <m/>
    <m/>
    <m/>
    <m/>
    <m/>
    <m/>
    <m/>
    <m/>
    <m/>
    <m/>
    <m/>
    <m/>
    <m/>
    <m/>
    <m/>
    <m/>
    <m/>
    <m/>
    <m/>
    <m/>
    <m/>
    <m/>
    <m/>
    <m/>
  </r>
  <r>
    <x v="1"/>
    <x v="1"/>
    <x v="0"/>
    <x v="0"/>
    <x v="0"/>
    <x v="1"/>
    <x v="0"/>
    <x v="1"/>
    <x v="4"/>
    <x v="0"/>
    <x v="1"/>
    <x v="2"/>
    <m/>
    <n v="2"/>
    <n v="5"/>
    <n v="4"/>
    <n v="5"/>
    <n v="3"/>
    <n v="2"/>
    <m/>
    <n v="1"/>
    <n v="4"/>
    <m/>
    <n v="2"/>
    <n v="4"/>
    <n v="4"/>
    <n v="2"/>
    <m/>
    <m/>
    <m/>
    <m/>
    <m/>
    <m/>
    <n v="7"/>
    <n v="12"/>
    <n v="3"/>
    <n v="6"/>
    <n v="10"/>
    <m/>
    <m/>
    <n v="31"/>
    <m/>
    <m/>
    <m/>
    <m/>
    <m/>
    <n v="1"/>
    <n v="1"/>
    <m/>
    <m/>
    <n v="2"/>
    <n v="1"/>
    <n v="2"/>
    <m/>
    <n v="3"/>
    <n v="1"/>
    <m/>
    <m/>
    <m/>
    <n v="1"/>
    <n v="2"/>
    <m/>
    <n v="2"/>
    <n v="2"/>
    <m/>
    <m/>
    <n v="1"/>
    <n v="1"/>
    <m/>
    <m/>
    <n v="1"/>
    <m/>
    <m/>
    <m/>
    <m/>
    <m/>
    <m/>
    <n v="1"/>
    <m/>
    <m/>
    <m/>
    <m/>
    <m/>
    <n v="1"/>
    <n v="3"/>
    <m/>
    <m/>
    <m/>
    <m/>
    <m/>
    <m/>
    <n v="2"/>
    <m/>
    <m/>
    <n v="1"/>
    <n v="1"/>
    <n v="1"/>
    <n v="1"/>
    <n v="1"/>
    <n v="1"/>
    <n v="1"/>
    <n v="1"/>
    <n v="1"/>
    <n v="1"/>
    <m/>
    <m/>
    <m/>
    <m/>
    <m/>
    <m/>
    <m/>
    <m/>
    <m/>
    <m/>
    <m/>
    <m/>
    <m/>
    <m/>
    <m/>
    <m/>
    <m/>
    <m/>
    <m/>
    <m/>
    <m/>
    <m/>
    <m/>
    <m/>
    <m/>
    <m/>
    <m/>
    <m/>
    <m/>
    <m/>
    <m/>
    <m/>
    <m/>
    <m/>
    <m/>
    <m/>
    <m/>
    <m/>
    <m/>
    <m/>
    <m/>
    <m/>
    <m/>
    <m/>
  </r>
  <r>
    <x v="1"/>
    <x v="1"/>
    <x v="0"/>
    <x v="0"/>
    <x v="0"/>
    <x v="1"/>
    <x v="0"/>
    <x v="1"/>
    <x v="4"/>
    <x v="0"/>
    <x v="1"/>
    <x v="3"/>
    <n v="9"/>
    <n v="26"/>
    <n v="37"/>
    <n v="33"/>
    <n v="32"/>
    <n v="24"/>
    <n v="17"/>
    <n v="17"/>
    <n v="16"/>
    <n v="13"/>
    <n v="13"/>
    <n v="9"/>
    <n v="6"/>
    <n v="2"/>
    <m/>
    <m/>
    <m/>
    <m/>
    <m/>
    <m/>
    <m/>
    <n v="37"/>
    <n v="24"/>
    <n v="16"/>
    <n v="9"/>
    <m/>
    <m/>
    <m/>
    <m/>
    <n v="9"/>
    <n v="9"/>
    <n v="9"/>
    <n v="9"/>
    <n v="9"/>
    <n v="8"/>
    <n v="7"/>
    <n v="6"/>
    <n v="26"/>
    <n v="23"/>
    <n v="19"/>
    <n v="17"/>
    <n v="37"/>
    <n v="34"/>
    <n v="33"/>
    <n v="32"/>
    <n v="33"/>
    <n v="33"/>
    <n v="32"/>
    <n v="33"/>
    <n v="34"/>
    <n v="32"/>
    <n v="30"/>
    <n v="25"/>
    <n v="25"/>
    <n v="24"/>
    <n v="23"/>
    <n v="18"/>
    <n v="18"/>
    <n v="17"/>
    <n v="17"/>
    <n v="17"/>
    <n v="17"/>
    <n v="17"/>
    <n v="17"/>
    <n v="17"/>
    <n v="16"/>
    <n v="16"/>
    <n v="16"/>
    <n v="17"/>
    <n v="17"/>
    <n v="17"/>
    <n v="16"/>
    <n v="13"/>
    <n v="13"/>
    <n v="13"/>
    <n v="26"/>
    <n v="13"/>
    <n v="13"/>
    <n v="13"/>
    <n v="9"/>
    <n v="9"/>
    <n v="10"/>
    <n v="9"/>
    <n v="8"/>
    <n v="7"/>
    <n v="6"/>
    <n v="5"/>
    <n v="4"/>
    <n v="3"/>
    <n v="2"/>
    <n v="1"/>
    <m/>
    <m/>
    <m/>
    <m/>
    <m/>
    <m/>
    <m/>
    <m/>
    <m/>
    <m/>
    <m/>
    <m/>
    <m/>
    <m/>
    <m/>
    <m/>
    <m/>
    <m/>
    <m/>
    <m/>
    <m/>
    <m/>
    <m/>
    <m/>
    <m/>
    <m/>
    <m/>
    <m/>
    <m/>
    <m/>
    <m/>
    <m/>
    <m/>
    <m/>
    <m/>
    <m/>
    <m/>
    <m/>
    <m/>
    <m/>
    <m/>
    <m/>
    <m/>
    <m/>
    <m/>
  </r>
  <r>
    <x v="1"/>
    <x v="1"/>
    <x v="0"/>
    <x v="0"/>
    <x v="0"/>
    <x v="1"/>
    <x v="0"/>
    <x v="1"/>
    <x v="4"/>
    <x v="0"/>
    <x v="1"/>
    <x v="4"/>
    <n v="22.5"/>
    <n v="16.3"/>
    <n v="46.3"/>
    <n v="33"/>
    <n v="40"/>
    <n v="60"/>
    <m/>
    <n v="85"/>
    <n v="20"/>
    <m/>
    <n v="32.5"/>
    <n v="11.3"/>
    <n v="6"/>
    <n v="5"/>
    <m/>
    <m/>
    <m/>
    <m/>
    <m/>
    <m/>
    <m/>
    <n v="46.3"/>
    <n v="60"/>
    <n v="20"/>
    <n v="11.3"/>
    <m/>
    <m/>
    <m/>
    <m/>
    <n v="45"/>
    <n v="22.5"/>
    <n v="22.5"/>
    <n v="22.5"/>
    <n v="11.3"/>
    <n v="10"/>
    <n v="7"/>
    <n v="6"/>
    <n v="16.3"/>
    <n v="16.399999999999999"/>
    <n v="15.8"/>
    <n v="21.3"/>
    <n v="46.3"/>
    <n v="85"/>
    <n v="55"/>
    <n v="53.3"/>
    <n v="33"/>
    <n v="23.6"/>
    <n v="26.7"/>
    <n v="41.3"/>
    <n v="34"/>
    <n v="40"/>
    <n v="75"/>
    <n v="62.5"/>
    <n v="41.7"/>
    <n v="60"/>
    <n v="115"/>
    <n v="90"/>
    <n v="90"/>
    <m/>
    <m/>
    <n v="85"/>
    <n v="85"/>
    <n v="85"/>
    <n v="85"/>
    <n v="85"/>
    <m/>
    <n v="80"/>
    <n v="20"/>
    <n v="21.3"/>
    <n v="21.3"/>
    <n v="21.3"/>
    <n v="26.7"/>
    <m/>
    <m/>
    <n v="32.5"/>
    <n v="65"/>
    <n v="32.5"/>
    <n v="21.7"/>
    <n v="16.3"/>
    <n v="15"/>
    <n v="11.3"/>
    <n v="10"/>
    <n v="9"/>
    <n v="8"/>
    <n v="7"/>
    <n v="6"/>
    <n v="5"/>
    <n v="5"/>
    <n v="5"/>
    <n v="5"/>
    <n v="5"/>
    <m/>
    <m/>
    <m/>
    <m/>
    <m/>
    <m/>
    <m/>
    <m/>
    <m/>
    <m/>
    <m/>
    <m/>
    <m/>
    <m/>
    <m/>
    <m/>
    <m/>
    <m/>
    <m/>
    <m/>
    <m/>
    <m/>
    <m/>
    <m/>
    <m/>
    <m/>
    <m/>
    <m/>
    <m/>
    <m/>
    <m/>
    <m/>
    <m/>
    <m/>
    <m/>
    <m/>
    <m/>
    <m/>
    <m/>
    <m/>
    <m/>
    <m/>
    <m/>
    <m/>
    <m/>
  </r>
  <r>
    <x v="1"/>
    <x v="1"/>
    <x v="0"/>
    <x v="0"/>
    <x v="0"/>
    <x v="1"/>
    <x v="0"/>
    <x v="1"/>
    <x v="4"/>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2"/>
    <x v="1"/>
    <m/>
    <m/>
    <n v="40"/>
    <m/>
    <m/>
    <m/>
    <m/>
    <m/>
    <m/>
    <m/>
    <m/>
    <m/>
    <m/>
    <m/>
    <m/>
    <m/>
    <m/>
    <m/>
    <m/>
    <m/>
    <m/>
    <n v="40"/>
    <m/>
    <m/>
    <m/>
    <m/>
    <m/>
    <m/>
    <m/>
    <m/>
    <m/>
    <m/>
    <m/>
    <m/>
    <m/>
    <m/>
    <m/>
    <m/>
    <n v="20"/>
    <m/>
    <m/>
    <n v="20"/>
    <m/>
    <m/>
    <m/>
    <m/>
    <m/>
    <m/>
    <m/>
    <m/>
    <m/>
    <m/>
    <m/>
    <m/>
    <m/>
    <m/>
    <m/>
    <m/>
    <m/>
    <m/>
    <m/>
    <m/>
    <m/>
    <m/>
    <m/>
    <m/>
    <m/>
    <m/>
    <m/>
    <m/>
    <m/>
    <m/>
    <m/>
    <m/>
    <m/>
    <m/>
    <m/>
    <m/>
    <m/>
    <m/>
    <m/>
    <m/>
    <m/>
    <m/>
    <m/>
    <m/>
    <m/>
    <m/>
    <m/>
    <m/>
    <m/>
    <m/>
    <m/>
    <m/>
    <m/>
    <m/>
    <m/>
    <m/>
    <m/>
    <m/>
    <m/>
    <m/>
    <m/>
    <m/>
    <m/>
    <m/>
    <m/>
    <m/>
    <m/>
    <m/>
    <m/>
    <m/>
    <m/>
    <m/>
    <m/>
    <m/>
    <m/>
    <m/>
    <m/>
    <m/>
    <m/>
    <m/>
    <m/>
    <m/>
    <m/>
    <m/>
    <m/>
    <m/>
    <m/>
    <m/>
    <m/>
    <m/>
    <m/>
    <m/>
    <m/>
    <m/>
  </r>
  <r>
    <x v="1"/>
    <x v="1"/>
    <x v="0"/>
    <x v="0"/>
    <x v="0"/>
    <x v="1"/>
    <x v="0"/>
    <x v="1"/>
    <x v="4"/>
    <x v="0"/>
    <x v="2"/>
    <x v="2"/>
    <m/>
    <n v="2"/>
    <n v="5"/>
    <n v="4"/>
    <n v="5"/>
    <n v="3"/>
    <n v="2"/>
    <m/>
    <n v="1"/>
    <n v="4"/>
    <m/>
    <m/>
    <m/>
    <m/>
    <n v="12"/>
    <m/>
    <m/>
    <m/>
    <m/>
    <m/>
    <m/>
    <n v="7"/>
    <n v="12"/>
    <n v="3"/>
    <n v="4"/>
    <n v="12"/>
    <m/>
    <m/>
    <n v="31"/>
    <m/>
    <m/>
    <m/>
    <m/>
    <m/>
    <n v="1"/>
    <n v="1"/>
    <m/>
    <m/>
    <n v="2"/>
    <n v="1"/>
    <n v="2"/>
    <m/>
    <n v="3"/>
    <n v="1"/>
    <m/>
    <m/>
    <m/>
    <n v="1"/>
    <n v="2"/>
    <m/>
    <n v="2"/>
    <n v="2"/>
    <m/>
    <m/>
    <n v="1"/>
    <n v="1"/>
    <m/>
    <m/>
    <n v="1"/>
    <m/>
    <m/>
    <m/>
    <m/>
    <m/>
    <m/>
    <n v="1"/>
    <m/>
    <m/>
    <m/>
    <m/>
    <m/>
    <n v="1"/>
    <n v="3"/>
    <m/>
    <m/>
    <m/>
    <m/>
    <m/>
    <m/>
    <m/>
    <m/>
    <m/>
    <m/>
    <m/>
    <m/>
    <m/>
    <m/>
    <m/>
    <m/>
    <m/>
    <m/>
    <m/>
    <m/>
    <n v="12"/>
    <m/>
    <m/>
    <m/>
    <m/>
    <m/>
    <m/>
    <m/>
    <m/>
    <m/>
    <m/>
    <m/>
    <m/>
    <m/>
    <m/>
    <m/>
    <m/>
    <m/>
    <m/>
    <m/>
    <m/>
    <m/>
    <m/>
    <m/>
    <m/>
    <m/>
    <m/>
    <m/>
    <m/>
    <m/>
    <m/>
    <m/>
    <m/>
    <m/>
    <m/>
    <m/>
    <m/>
    <m/>
    <m/>
    <m/>
    <m/>
    <m/>
    <m/>
  </r>
  <r>
    <x v="1"/>
    <x v="1"/>
    <x v="0"/>
    <x v="0"/>
    <x v="0"/>
    <x v="1"/>
    <x v="0"/>
    <x v="1"/>
    <x v="4"/>
    <x v="0"/>
    <x v="2"/>
    <x v="3"/>
    <m/>
    <n v="6"/>
    <n v="40"/>
    <n v="36"/>
    <n v="39"/>
    <m/>
    <n v="22"/>
    <n v="22"/>
    <m/>
    <m/>
    <m/>
    <m/>
    <m/>
    <m/>
    <n v="-12"/>
    <m/>
    <m/>
    <m/>
    <m/>
    <m/>
    <m/>
    <n v="40"/>
    <m/>
    <m/>
    <m/>
    <n v="-12"/>
    <m/>
    <m/>
    <n v="-12"/>
    <m/>
    <m/>
    <m/>
    <m/>
    <n v="10"/>
    <n v="9"/>
    <n v="8"/>
    <n v="8"/>
    <n v="6"/>
    <n v="27"/>
    <n v="23"/>
    <n v="20"/>
    <n v="40"/>
    <n v="37"/>
    <n v="36"/>
    <n v="35"/>
    <n v="36"/>
    <n v="37"/>
    <n v="37"/>
    <n v="38"/>
    <m/>
    <n v="39"/>
    <m/>
    <m/>
    <m/>
    <m/>
    <n v="28"/>
    <n v="23"/>
    <n v="23"/>
    <n v="22"/>
    <n v="22"/>
    <n v="22"/>
    <n v="22"/>
    <n v="22"/>
    <n v="22"/>
    <n v="22"/>
    <n v="21"/>
    <m/>
    <m/>
    <n v="21"/>
    <n v="21"/>
    <n v="21"/>
    <n v="21"/>
    <m/>
    <n v="13"/>
    <n v="13"/>
    <m/>
    <m/>
    <m/>
    <m/>
    <m/>
    <m/>
    <m/>
    <m/>
    <m/>
    <m/>
    <m/>
    <m/>
    <m/>
    <m/>
    <m/>
    <m/>
    <m/>
    <m/>
    <n v="-12"/>
    <m/>
    <m/>
    <m/>
    <m/>
    <m/>
    <m/>
    <m/>
    <m/>
    <m/>
    <m/>
    <m/>
    <m/>
    <m/>
    <m/>
    <m/>
    <m/>
    <m/>
    <m/>
    <m/>
    <m/>
    <m/>
    <m/>
    <m/>
    <m/>
    <m/>
    <m/>
    <m/>
    <m/>
    <m/>
    <m/>
    <m/>
    <m/>
    <m/>
    <m/>
    <m/>
    <m/>
    <m/>
    <m/>
    <m/>
    <m/>
    <m/>
    <m/>
  </r>
  <r>
    <x v="1"/>
    <x v="1"/>
    <x v="0"/>
    <x v="0"/>
    <x v="0"/>
    <x v="1"/>
    <x v="0"/>
    <x v="1"/>
    <x v="4"/>
    <x v="0"/>
    <x v="2"/>
    <x v="4"/>
    <m/>
    <n v="3.8"/>
    <n v="50"/>
    <n v="36"/>
    <n v="48.8"/>
    <m/>
    <m/>
    <n v="110"/>
    <m/>
    <m/>
    <m/>
    <m/>
    <m/>
    <m/>
    <m/>
    <m/>
    <m/>
    <m/>
    <m/>
    <m/>
    <m/>
    <n v="50"/>
    <m/>
    <m/>
    <m/>
    <m/>
    <m/>
    <m/>
    <m/>
    <m/>
    <m/>
    <m/>
    <m/>
    <n v="12.5"/>
    <n v="11.3"/>
    <n v="8"/>
    <n v="8"/>
    <n v="3.8"/>
    <n v="19.3"/>
    <n v="19.2"/>
    <n v="25"/>
    <n v="50"/>
    <n v="92.5"/>
    <n v="60"/>
    <n v="58.3"/>
    <n v="36"/>
    <n v="26.4"/>
    <n v="30.8"/>
    <n v="47.5"/>
    <m/>
    <n v="48.8"/>
    <m/>
    <m/>
    <m/>
    <m/>
    <n v="140"/>
    <n v="115"/>
    <n v="115"/>
    <m/>
    <m/>
    <n v="110"/>
    <n v="110"/>
    <n v="110"/>
    <n v="110"/>
    <n v="110"/>
    <m/>
    <m/>
    <m/>
    <n v="26.3"/>
    <n v="26.3"/>
    <n v="26.3"/>
    <n v="35"/>
    <m/>
    <m/>
    <m/>
    <m/>
    <m/>
    <m/>
    <m/>
    <m/>
    <m/>
    <m/>
    <m/>
    <m/>
    <m/>
    <m/>
    <m/>
    <m/>
    <m/>
    <m/>
    <m/>
    <m/>
    <m/>
    <m/>
    <m/>
    <m/>
    <m/>
    <m/>
    <m/>
    <m/>
    <m/>
    <m/>
    <m/>
    <m/>
    <m/>
    <m/>
    <m/>
    <m/>
    <m/>
    <m/>
    <m/>
    <m/>
    <m/>
    <m/>
    <m/>
    <m/>
    <m/>
    <m/>
    <m/>
    <m/>
    <m/>
    <m/>
    <m/>
    <m/>
    <m/>
    <m/>
    <m/>
    <m/>
    <m/>
    <m/>
    <m/>
    <m/>
    <m/>
    <m/>
    <m/>
    <m/>
  </r>
  <r>
    <x v="1"/>
    <x v="1"/>
    <x v="0"/>
    <x v="0"/>
    <x v="0"/>
    <x v="1"/>
    <x v="0"/>
    <x v="1"/>
    <x v="4"/>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3"/>
    <x v="1"/>
    <n v="0"/>
    <n v="0"/>
    <n v="40"/>
    <n v="0"/>
    <n v="0"/>
    <n v="0"/>
    <n v="0"/>
    <n v="0"/>
    <n v="0"/>
    <n v="0"/>
    <n v="0"/>
    <n v="0"/>
    <n v="0"/>
    <n v="0"/>
    <n v="0"/>
    <n v="0"/>
    <n v="0"/>
    <n v="0"/>
    <n v="0"/>
    <n v="0"/>
    <n v="0"/>
    <n v="40"/>
    <n v="0"/>
    <n v="0"/>
    <n v="0"/>
    <n v="0"/>
    <n v="0"/>
    <n v="0"/>
    <n v="0"/>
    <m/>
    <m/>
    <m/>
    <m/>
    <m/>
    <m/>
    <m/>
    <m/>
    <m/>
    <n v="20"/>
    <m/>
    <m/>
    <n v="20"/>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4"/>
    <x v="0"/>
    <x v="3"/>
    <x v="2"/>
    <n v="0"/>
    <n v="2"/>
    <n v="5"/>
    <n v="4"/>
    <n v="5"/>
    <n v="3"/>
    <n v="2"/>
    <n v="0"/>
    <n v="1"/>
    <n v="4"/>
    <n v="0"/>
    <n v="2"/>
    <n v="0"/>
    <n v="0"/>
    <n v="12"/>
    <n v="4"/>
    <n v="5"/>
    <n v="4"/>
    <n v="4"/>
    <n v="5"/>
    <n v="3"/>
    <n v="7"/>
    <n v="12"/>
    <n v="3"/>
    <n v="6"/>
    <n v="12"/>
    <n v="13"/>
    <n v="12"/>
    <n v="33"/>
    <m/>
    <m/>
    <m/>
    <m/>
    <m/>
    <n v="1"/>
    <n v="1"/>
    <m/>
    <m/>
    <n v="2"/>
    <n v="1"/>
    <n v="2"/>
    <m/>
    <n v="3"/>
    <n v="1"/>
    <m/>
    <m/>
    <m/>
    <n v="1"/>
    <n v="2"/>
    <m/>
    <n v="2"/>
    <n v="2"/>
    <m/>
    <m/>
    <n v="1"/>
    <n v="1"/>
    <m/>
    <m/>
    <n v="1"/>
    <m/>
    <m/>
    <m/>
    <m/>
    <m/>
    <m/>
    <n v="1"/>
    <m/>
    <m/>
    <m/>
    <m/>
    <m/>
    <n v="1"/>
    <n v="3"/>
    <m/>
    <m/>
    <m/>
    <m/>
    <m/>
    <m/>
    <n v="2"/>
    <m/>
    <m/>
    <n v="0"/>
    <n v="0"/>
    <n v="0"/>
    <n v="0"/>
    <n v="0"/>
    <n v="0"/>
    <n v="0"/>
    <n v="0"/>
    <n v="0"/>
    <n v="0"/>
    <n v="0"/>
    <n v="12"/>
    <n v="1"/>
    <n v="1"/>
    <n v="1"/>
    <n v="1"/>
    <n v="1"/>
    <n v="1"/>
    <n v="1"/>
    <n v="1"/>
    <n v="1"/>
    <n v="1"/>
    <n v="1"/>
    <n v="1"/>
    <n v="1"/>
    <n v="1"/>
    <n v="1"/>
    <n v="1"/>
    <n v="1"/>
    <n v="1"/>
    <n v="1"/>
    <n v="1"/>
    <n v="1"/>
    <n v="1"/>
    <n v="1"/>
    <n v="1"/>
    <n v="1"/>
    <n v="0"/>
    <m/>
    <m/>
    <m/>
    <m/>
    <m/>
    <m/>
    <m/>
    <m/>
    <m/>
    <m/>
    <m/>
    <m/>
    <m/>
    <m/>
    <m/>
    <m/>
  </r>
  <r>
    <x v="1"/>
    <x v="1"/>
    <x v="0"/>
    <x v="0"/>
    <x v="0"/>
    <x v="1"/>
    <x v="0"/>
    <x v="1"/>
    <x v="4"/>
    <x v="0"/>
    <x v="3"/>
    <x v="3"/>
    <n v="9"/>
    <n v="26"/>
    <n v="37"/>
    <n v="33"/>
    <n v="32"/>
    <n v="24"/>
    <n v="17"/>
    <n v="17"/>
    <n v="16"/>
    <n v="13"/>
    <n v="13"/>
    <n v="0"/>
    <n v="10"/>
    <n v="10"/>
    <n v="-2"/>
    <n v="-6"/>
    <n v="-11"/>
    <n v="-15"/>
    <n v="-19"/>
    <n v="-24"/>
    <n v="-27"/>
    <n v="37"/>
    <n v="24"/>
    <n v="16"/>
    <n v="0"/>
    <n v="-2"/>
    <n v="-15"/>
    <n v="-27"/>
    <n v="-2"/>
    <n v="9"/>
    <n v="9"/>
    <n v="9"/>
    <n v="9"/>
    <n v="9"/>
    <n v="8"/>
    <n v="7"/>
    <n v="6"/>
    <n v="26"/>
    <n v="23"/>
    <n v="19"/>
    <n v="17"/>
    <n v="37"/>
    <n v="34"/>
    <n v="33"/>
    <n v="32"/>
    <n v="33"/>
    <n v="33"/>
    <n v="32"/>
    <n v="33"/>
    <n v="0"/>
    <n v="32"/>
    <n v="30"/>
    <n v="25"/>
    <n v="25"/>
    <n v="24"/>
    <n v="23"/>
    <n v="18"/>
    <n v="18"/>
    <n v="17"/>
    <n v="17"/>
    <n v="17"/>
    <n v="17"/>
    <n v="17"/>
    <n v="17"/>
    <n v="17"/>
    <n v="16"/>
    <n v="0"/>
    <n v="16"/>
    <n v="17"/>
    <n v="17"/>
    <n v="17"/>
    <n v="16"/>
    <n v="13"/>
    <n v="13"/>
    <n v="13"/>
    <n v="0"/>
    <n v="13"/>
    <n v="13"/>
    <n v="13"/>
    <n v="9"/>
    <n v="0"/>
    <n v="10"/>
    <n v="10"/>
    <n v="10"/>
    <n v="10"/>
    <n v="10"/>
    <n v="10"/>
    <n v="10"/>
    <n v="10"/>
    <n v="10"/>
    <n v="10"/>
    <n v="10"/>
    <n v="10"/>
    <n v="-2"/>
    <n v="-3"/>
    <n v="-4"/>
    <n v="-5"/>
    <n v="-6"/>
    <n v="-7"/>
    <n v="-8"/>
    <n v="-9"/>
    <n v="-10"/>
    <n v="-11"/>
    <n v="-12"/>
    <n v="-13"/>
    <n v="-14"/>
    <n v="-15"/>
    <n v="-16"/>
    <n v="-17"/>
    <n v="-18"/>
    <n v="-19"/>
    <n v="-20"/>
    <n v="-21"/>
    <n v="-22"/>
    <n v="-23"/>
    <n v="-24"/>
    <n v="-25"/>
    <n v="-26"/>
    <n v="-27"/>
    <n v="-27"/>
    <m/>
    <m/>
    <m/>
    <m/>
    <m/>
    <m/>
    <m/>
    <m/>
    <m/>
    <m/>
    <m/>
    <m/>
    <m/>
    <m/>
    <m/>
    <m/>
  </r>
  <r>
    <x v="1"/>
    <x v="1"/>
    <x v="0"/>
    <x v="0"/>
    <x v="0"/>
    <x v="1"/>
    <x v="0"/>
    <x v="1"/>
    <x v="4"/>
    <x v="0"/>
    <x v="3"/>
    <x v="4"/>
    <n v="22.5"/>
    <n v="16.25"/>
    <n v="46.25"/>
    <n v="33"/>
    <n v="40"/>
    <n v="60"/>
    <n v="0"/>
    <n v="85"/>
    <n v="20"/>
    <n v="0"/>
    <n v="32.5"/>
    <n v="0"/>
    <n v="0"/>
    <n v="3.8461538461538463"/>
    <n v="-2"/>
    <n v="-6"/>
    <n v="-11"/>
    <n v="-15"/>
    <n v="-19"/>
    <n v="-40"/>
    <n v="0"/>
    <n v="46.25"/>
    <n v="60"/>
    <n v="20"/>
    <n v="0"/>
    <n v="-2"/>
    <n v="-15"/>
    <n v="0"/>
    <n v="-2"/>
    <n v="45"/>
    <n v="22.5"/>
    <n v="22.5"/>
    <n v="22.5"/>
    <n v="11.25"/>
    <n v="10"/>
    <n v="7"/>
    <n v="6"/>
    <n v="16.25"/>
    <n v="16.428571428571427"/>
    <n v="15.833333333333332"/>
    <n v="21.25"/>
    <n v="46.25"/>
    <n v="85"/>
    <n v="55"/>
    <n v="53.333333333333329"/>
    <n v="33"/>
    <n v="23.571428571428573"/>
    <n v="26.666666666666664"/>
    <n v="41.25"/>
    <n v="0"/>
    <n v="40"/>
    <n v="75"/>
    <n v="62.5"/>
    <n v="41.666666666666671"/>
    <n v="60"/>
    <n v="115"/>
    <n v="90"/>
    <n v="90"/>
    <n v="0"/>
    <n v="0"/>
    <n v="85"/>
    <n v="85"/>
    <n v="85"/>
    <n v="85"/>
    <n v="85"/>
    <n v="0"/>
    <n v="0"/>
    <n v="20"/>
    <n v="21.25"/>
    <n v="21.25"/>
    <n v="21.25"/>
    <n v="26.666666666666664"/>
    <n v="0"/>
    <n v="0"/>
    <n v="32.5"/>
    <n v="0"/>
    <n v="32.5"/>
    <n v="32.5"/>
    <n v="32.5"/>
    <n v="0"/>
    <n v="0"/>
    <n v="0"/>
    <n v="0"/>
    <n v="0"/>
    <n v="0"/>
    <n v="0"/>
    <n v="0"/>
    <n v="0"/>
    <n v="4.166666666666667"/>
    <n v="3.8461538461538463"/>
    <n v="3.5714285714285716"/>
    <n v="3.333333333333333"/>
    <n v="3.125"/>
    <n v="-2"/>
    <n v="-3"/>
    <n v="-4"/>
    <n v="-5"/>
    <n v="-6"/>
    <n v="-7"/>
    <n v="-8"/>
    <n v="-9"/>
    <n v="-10"/>
    <n v="-11"/>
    <n v="-12"/>
    <n v="-13"/>
    <n v="-14"/>
    <n v="-15"/>
    <n v="-16"/>
    <n v="-17"/>
    <n v="-18"/>
    <n v="-19"/>
    <n v="-20"/>
    <n v="-21"/>
    <n v="-22"/>
    <n v="-28.75"/>
    <n v="-40"/>
    <n v="-62.5"/>
    <n v="-130"/>
    <n v="0"/>
    <n v="0"/>
    <m/>
    <m/>
    <m/>
    <m/>
    <m/>
    <m/>
    <m/>
    <m/>
    <m/>
    <m/>
    <m/>
    <m/>
    <m/>
    <m/>
    <m/>
    <m/>
  </r>
  <r>
    <x v="1"/>
    <x v="1"/>
    <x v="0"/>
    <x v="0"/>
    <x v="0"/>
    <x v="1"/>
    <x v="0"/>
    <x v="1"/>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1"/>
    <x v="1"/>
    <x v="0"/>
    <x v="0"/>
    <x v="0"/>
    <x v="1"/>
    <x v="0"/>
    <x v="1"/>
    <x v="4"/>
    <x v="0"/>
    <x v="3"/>
    <x v="8"/>
    <m/>
    <m/>
    <m/>
    <m/>
    <m/>
    <m/>
    <m/>
    <m/>
    <m/>
    <m/>
    <m/>
    <m/>
    <m/>
    <m/>
    <m/>
    <m/>
    <m/>
    <m/>
    <m/>
    <m/>
    <m/>
    <m/>
    <m/>
    <m/>
    <m/>
    <m/>
    <m/>
    <m/>
    <m/>
    <m/>
    <m/>
    <m/>
    <m/>
    <m/>
    <m/>
    <m/>
    <m/>
    <m/>
    <m/>
    <m/>
    <m/>
    <m/>
    <m/>
    <m/>
    <m/>
    <m/>
    <m/>
    <m/>
    <n v="0"/>
    <n v="0"/>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4"/>
    <x v="0"/>
    <x v="3"/>
    <x v="9"/>
    <m/>
    <m/>
    <m/>
    <m/>
    <m/>
    <m/>
    <m/>
    <m/>
    <m/>
    <m/>
    <m/>
    <m/>
    <m/>
    <m/>
    <m/>
    <m/>
    <m/>
    <m/>
    <m/>
    <m/>
    <m/>
    <m/>
    <m/>
    <m/>
    <m/>
    <m/>
    <m/>
    <m/>
    <m/>
    <m/>
    <m/>
    <m/>
    <m/>
    <m/>
    <m/>
    <m/>
    <m/>
    <m/>
    <m/>
    <m/>
    <m/>
    <m/>
    <m/>
    <m/>
    <m/>
    <m/>
    <m/>
    <m/>
    <m/>
    <m/>
    <m/>
    <m/>
    <m/>
    <m/>
    <m/>
    <m/>
    <m/>
    <m/>
    <m/>
    <m/>
    <m/>
    <m/>
    <m/>
    <m/>
    <m/>
    <m/>
    <m/>
    <m/>
    <m/>
    <m/>
    <m/>
    <m/>
    <m/>
    <m/>
    <m/>
    <m/>
    <m/>
    <m/>
    <m/>
    <m/>
    <n v="0"/>
    <m/>
    <m/>
    <m/>
    <n v="0"/>
    <n v="0"/>
    <m/>
    <m/>
    <m/>
    <n v="0"/>
    <s v="OB"/>
    <s v="OB"/>
    <s v="OB"/>
    <s v="OB"/>
    <n v="1"/>
    <n v="1"/>
    <n v="1"/>
    <n v="1"/>
    <n v="1"/>
    <n v="1"/>
    <n v="1"/>
    <n v="1"/>
    <n v="1"/>
    <n v="1"/>
    <n v="1"/>
    <n v="1"/>
    <n v="1"/>
    <n v="1"/>
    <n v="1"/>
    <n v="1"/>
    <n v="1"/>
    <n v="1"/>
    <n v="1"/>
    <n v="1"/>
    <n v="1"/>
    <n v="1"/>
    <n v="1"/>
    <n v="1"/>
    <n v="1"/>
    <m/>
    <m/>
    <m/>
    <m/>
    <m/>
    <m/>
    <m/>
    <m/>
    <m/>
    <m/>
    <m/>
    <m/>
    <m/>
    <m/>
    <m/>
    <m/>
    <m/>
  </r>
  <r>
    <x v="1"/>
    <x v="1"/>
    <x v="0"/>
    <x v="0"/>
    <x v="0"/>
    <x v="1"/>
    <x v="0"/>
    <x v="1"/>
    <x v="4"/>
    <x v="0"/>
    <x v="3"/>
    <x v="10"/>
    <m/>
    <m/>
    <m/>
    <m/>
    <m/>
    <m/>
    <m/>
    <m/>
    <m/>
    <m/>
    <m/>
    <m/>
    <m/>
    <m/>
    <m/>
    <m/>
    <m/>
    <m/>
    <m/>
    <m/>
    <m/>
    <m/>
    <m/>
    <m/>
    <m/>
    <m/>
    <m/>
    <m/>
    <m/>
    <m/>
    <m/>
    <m/>
    <m/>
    <m/>
    <m/>
    <m/>
    <m/>
    <m/>
    <m/>
    <m/>
    <m/>
    <m/>
    <m/>
    <m/>
    <m/>
    <m/>
    <m/>
    <m/>
    <m/>
    <n v="0"/>
    <m/>
    <m/>
    <m/>
    <m/>
    <m/>
    <m/>
    <m/>
    <m/>
    <m/>
    <m/>
    <m/>
    <m/>
    <m/>
    <m/>
    <m/>
    <m/>
    <n v="0"/>
    <m/>
    <m/>
    <m/>
    <m/>
    <m/>
    <m/>
    <m/>
    <m/>
    <n v="0"/>
    <m/>
    <m/>
    <m/>
    <m/>
    <n v="0"/>
    <m/>
    <m/>
    <m/>
    <m/>
    <m/>
    <m/>
    <m/>
    <m/>
    <m/>
    <m/>
    <m/>
    <m/>
    <m/>
    <m/>
    <m/>
    <m/>
    <m/>
    <m/>
    <m/>
    <m/>
    <m/>
    <m/>
    <m/>
    <m/>
    <m/>
    <m/>
    <m/>
    <m/>
    <m/>
    <m/>
    <m/>
    <m/>
    <m/>
    <m/>
    <m/>
    <m/>
    <m/>
    <m/>
    <m/>
    <m/>
    <m/>
    <m/>
    <m/>
    <m/>
    <m/>
    <m/>
    <m/>
    <m/>
    <m/>
    <m/>
    <m/>
    <m/>
    <m/>
    <m/>
    <m/>
  </r>
  <r>
    <x v="1"/>
    <x v="1"/>
    <x v="0"/>
    <x v="0"/>
    <x v="0"/>
    <x v="1"/>
    <x v="0"/>
    <x v="1"/>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3"/>
    <x v="12"/>
    <m/>
    <m/>
    <m/>
    <m/>
    <m/>
    <m/>
    <m/>
    <m/>
    <m/>
    <m/>
    <m/>
    <m/>
    <m/>
    <m/>
    <m/>
    <m/>
    <m/>
    <m/>
    <m/>
    <m/>
    <m/>
    <m/>
    <m/>
    <m/>
    <m/>
    <m/>
    <m/>
    <m/>
    <m/>
    <m/>
    <m/>
    <m/>
    <m/>
    <m/>
    <m/>
    <m/>
    <m/>
    <m/>
    <m/>
    <m/>
    <m/>
    <m/>
    <n v="0.22222222222222199"/>
    <n v="0.22222222222222199"/>
    <n v="0.22222222222222199"/>
    <n v="0.22222222222222199"/>
    <n v="0.22222222222222199"/>
    <n v="0.22222222222222199"/>
    <n v="0.22222222222222199"/>
    <n v="0.22222222222222199"/>
    <n v="0.22222222222222199"/>
    <n v="0.22222222222222199"/>
    <n v="0.22222222222222199"/>
    <n v="0.22222222222222199"/>
    <n v="0.22222222222222199"/>
    <n v="0.77777777777777801"/>
    <n v="0.77777777777777801"/>
    <n v="0.77777777777777801"/>
    <n v="0.77777777777777801"/>
    <n v="0.77777777777777801"/>
    <n v="0.77777777777777801"/>
    <n v="0.77777777777777801"/>
    <n v="0.77777777777777801"/>
    <n v="0.77777777777777801"/>
    <n v="0.77777777777777801"/>
    <n v="0.77777777777777801"/>
    <n v="0.77777777777777801"/>
    <n v="0.77777777777777801"/>
    <n v="1"/>
    <n v="1"/>
    <n v="1"/>
    <n v="1"/>
    <n v="1"/>
    <n v="1"/>
    <n v="1"/>
    <n v="1"/>
    <n v="1"/>
    <n v="1"/>
    <n v="1"/>
    <n v="1"/>
    <n v="1"/>
    <n v="5"/>
    <n v="5"/>
    <n v="5"/>
    <n v="5"/>
    <n v="5"/>
    <n v="5"/>
    <n v="5"/>
    <n v="5"/>
    <n v="5"/>
    <n v="5"/>
    <n v="5"/>
    <n v="5"/>
    <n v="5"/>
    <m/>
    <m/>
    <m/>
    <m/>
    <m/>
    <m/>
    <m/>
    <m/>
    <m/>
    <m/>
    <m/>
    <m/>
    <m/>
    <m/>
    <m/>
    <m/>
    <m/>
    <m/>
    <m/>
    <m/>
    <m/>
    <m/>
    <m/>
    <m/>
    <m/>
    <m/>
    <m/>
    <m/>
    <m/>
    <m/>
    <m/>
    <m/>
    <m/>
    <m/>
    <m/>
    <m/>
    <m/>
    <m/>
    <m/>
    <m/>
    <m/>
    <m/>
  </r>
  <r>
    <x v="1"/>
    <x v="1"/>
    <x v="0"/>
    <x v="0"/>
    <x v="0"/>
    <x v="1"/>
    <x v="0"/>
    <x v="1"/>
    <x v="4"/>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4"/>
    <x v="1"/>
    <m/>
    <m/>
    <m/>
    <n v="15"/>
    <m/>
    <n v="5"/>
    <m/>
    <m/>
    <m/>
    <m/>
    <m/>
    <m/>
    <m/>
    <m/>
    <n v="40"/>
    <m/>
    <m/>
    <m/>
    <m/>
    <m/>
    <m/>
    <m/>
    <n v="20"/>
    <m/>
    <m/>
    <n v="40"/>
    <m/>
    <m/>
    <n v="60"/>
    <m/>
    <m/>
    <m/>
    <m/>
    <m/>
    <m/>
    <m/>
    <m/>
    <m/>
    <m/>
    <m/>
    <m/>
    <m/>
    <m/>
    <m/>
    <n v="15"/>
    <m/>
    <m/>
    <m/>
    <m/>
    <m/>
    <m/>
    <n v="5"/>
    <m/>
    <m/>
    <m/>
    <m/>
    <m/>
    <m/>
    <m/>
    <m/>
    <m/>
    <m/>
    <m/>
    <m/>
    <m/>
    <m/>
    <m/>
    <m/>
    <m/>
    <m/>
    <m/>
    <m/>
    <m/>
    <m/>
    <m/>
    <m/>
    <m/>
    <m/>
    <m/>
    <m/>
    <m/>
    <m/>
    <m/>
    <m/>
    <m/>
    <m/>
    <m/>
    <m/>
    <m/>
    <m/>
    <n v="20"/>
    <m/>
    <m/>
    <n v="20"/>
    <m/>
    <m/>
    <m/>
    <m/>
    <m/>
    <m/>
    <m/>
    <m/>
    <m/>
    <m/>
    <m/>
    <m/>
    <m/>
    <m/>
    <m/>
    <m/>
    <m/>
    <m/>
    <m/>
    <m/>
    <m/>
    <m/>
    <m/>
    <m/>
    <m/>
    <m/>
    <m/>
    <m/>
    <m/>
    <m/>
    <m/>
    <m/>
    <m/>
    <m/>
    <m/>
    <m/>
    <m/>
    <m/>
    <m/>
    <m/>
    <m/>
    <m/>
  </r>
  <r>
    <x v="1"/>
    <x v="1"/>
    <x v="0"/>
    <x v="0"/>
    <x v="0"/>
    <x v="1"/>
    <x v="0"/>
    <x v="1"/>
    <x v="4"/>
    <x v="0"/>
    <x v="4"/>
    <x v="2"/>
    <n v="1"/>
    <m/>
    <m/>
    <n v="2"/>
    <n v="6"/>
    <n v="3"/>
    <n v="6"/>
    <n v="9"/>
    <n v="1"/>
    <n v="1"/>
    <n v="6"/>
    <n v="2"/>
    <n v="2"/>
    <n v="2"/>
    <n v="7"/>
    <n v="5"/>
    <n v="5"/>
    <n v="4"/>
    <n v="4"/>
    <n v="5"/>
    <n v="4"/>
    <n v="1"/>
    <n v="11"/>
    <n v="16"/>
    <n v="9"/>
    <n v="11"/>
    <n v="14"/>
    <n v="13"/>
    <n v="47"/>
    <m/>
    <m/>
    <n v="1"/>
    <m/>
    <m/>
    <m/>
    <m/>
    <m/>
    <m/>
    <m/>
    <m/>
    <m/>
    <m/>
    <m/>
    <m/>
    <n v="2"/>
    <m/>
    <m/>
    <m/>
    <n v="2"/>
    <n v="1"/>
    <n v="3"/>
    <m/>
    <m/>
    <n v="2"/>
    <n v="1"/>
    <n v="1"/>
    <m/>
    <n v="2"/>
    <n v="3"/>
    <m/>
    <n v="8"/>
    <m/>
    <m/>
    <n v="1"/>
    <m/>
    <m/>
    <n v="1"/>
    <m/>
    <m/>
    <m/>
    <m/>
    <m/>
    <n v="1"/>
    <n v="2"/>
    <m/>
    <m/>
    <n v="4"/>
    <m/>
    <m/>
    <n v="1"/>
    <n v="1"/>
    <m/>
    <m/>
    <n v="1"/>
    <n v="1"/>
    <m/>
    <n v="1"/>
    <n v="1"/>
    <m/>
    <m/>
    <n v="3"/>
    <n v="1"/>
    <n v="3"/>
    <m/>
    <n v="3"/>
    <m/>
    <n v="1"/>
    <n v="1"/>
    <n v="1"/>
    <n v="1"/>
    <n v="1"/>
    <n v="1"/>
    <n v="1"/>
    <n v="1"/>
    <n v="1"/>
    <n v="1"/>
    <n v="1"/>
    <n v="1"/>
    <n v="1"/>
    <n v="1"/>
    <n v="1"/>
    <n v="1"/>
    <n v="1"/>
    <n v="1"/>
    <n v="1"/>
    <n v="1"/>
    <n v="1"/>
    <n v="1"/>
    <n v="1"/>
    <n v="1"/>
    <m/>
    <m/>
    <m/>
    <m/>
    <m/>
    <m/>
    <m/>
    <m/>
    <m/>
    <m/>
    <m/>
    <m/>
    <m/>
    <m/>
    <m/>
    <m/>
  </r>
  <r>
    <x v="1"/>
    <x v="1"/>
    <x v="0"/>
    <x v="0"/>
    <x v="0"/>
    <x v="1"/>
    <x v="0"/>
    <x v="1"/>
    <x v="4"/>
    <x v="0"/>
    <x v="4"/>
    <x v="3"/>
    <n v="6"/>
    <n v="6"/>
    <n v="19"/>
    <n v="29"/>
    <n v="23"/>
    <n v="41"/>
    <n v="35"/>
    <n v="17"/>
    <n v="21"/>
    <n v="20"/>
    <n v="14"/>
    <n v="12"/>
    <n v="10"/>
    <n v="31"/>
    <n v="40"/>
    <n v="35"/>
    <n v="30"/>
    <n v="26"/>
    <n v="22"/>
    <n v="17"/>
    <n v="13"/>
    <n v="19"/>
    <n v="41"/>
    <n v="21"/>
    <n v="12"/>
    <n v="40"/>
    <n v="26"/>
    <n v="13"/>
    <n v="40"/>
    <n v="6"/>
    <n v="7"/>
    <n v="6"/>
    <n v="6"/>
    <n v="6"/>
    <n v="6"/>
    <n v="6"/>
    <n v="6"/>
    <n v="6"/>
    <n v="6"/>
    <n v="6"/>
    <n v="6"/>
    <n v="19"/>
    <n v="17"/>
    <n v="19"/>
    <n v="40"/>
    <n v="29"/>
    <n v="29"/>
    <n v="29"/>
    <n v="27"/>
    <n v="26"/>
    <n v="23"/>
    <n v="28"/>
    <n v="44"/>
    <n v="43"/>
    <n v="41"/>
    <n v="41"/>
    <n v="41"/>
    <n v="38"/>
    <n v="35"/>
    <n v="31"/>
    <n v="23"/>
    <n v="4"/>
    <n v="18"/>
    <n v="17"/>
    <n v="22"/>
    <n v="22"/>
    <n v="21"/>
    <n v="21"/>
    <n v="21"/>
    <n v="21"/>
    <n v="21"/>
    <n v="21"/>
    <n v="20"/>
    <n v="18"/>
    <n v="18"/>
    <n v="18"/>
    <n v="14"/>
    <n v="14"/>
    <n v="14"/>
    <n v="13"/>
    <n v="12"/>
    <n v="12"/>
    <n v="12"/>
    <n v="11"/>
    <n v="10"/>
    <n v="10"/>
    <n v="9"/>
    <n v="8"/>
    <n v="11"/>
    <n v="31"/>
    <n v="27"/>
    <n v="23"/>
    <n v="20"/>
    <n v="40"/>
    <n v="37"/>
    <n v="37"/>
    <n v="36"/>
    <n v="35"/>
    <n v="34"/>
    <n v="33"/>
    <n v="32"/>
    <n v="31"/>
    <n v="30"/>
    <n v="29"/>
    <n v="28"/>
    <n v="27"/>
    <n v="26"/>
    <n v="25"/>
    <n v="24"/>
    <n v="23"/>
    <n v="22"/>
    <n v="21"/>
    <n v="20"/>
    <n v="19"/>
    <n v="18"/>
    <n v="17"/>
    <n v="16"/>
    <n v="15"/>
    <n v="14"/>
    <n v="13"/>
    <m/>
    <m/>
    <m/>
    <m/>
    <m/>
    <m/>
    <m/>
    <m/>
    <m/>
    <m/>
    <m/>
    <m/>
    <m/>
    <m/>
    <m/>
    <m/>
  </r>
  <r>
    <x v="1"/>
    <x v="1"/>
    <x v="0"/>
    <x v="0"/>
    <x v="0"/>
    <x v="1"/>
    <x v="0"/>
    <x v="1"/>
    <x v="4"/>
    <x v="0"/>
    <x v="4"/>
    <x v="4"/>
    <m/>
    <m/>
    <n v="47.5"/>
    <n v="24.2"/>
    <n v="28.8"/>
    <n v="34.200000000000003"/>
    <n v="19.399999999999999"/>
    <n v="85"/>
    <n v="105"/>
    <n v="16.7"/>
    <n v="35"/>
    <n v="30"/>
    <n v="25"/>
    <n v="15.5"/>
    <n v="33.299999999999997"/>
    <n v="35"/>
    <n v="30"/>
    <n v="26"/>
    <n v="22"/>
    <n v="21.3"/>
    <m/>
    <n v="47.5"/>
    <n v="34.200000000000003"/>
    <n v="105"/>
    <n v="30"/>
    <n v="33.299999999999997"/>
    <n v="26"/>
    <m/>
    <n v="33.299999999999997"/>
    <n v="30"/>
    <n v="35"/>
    <m/>
    <m/>
    <m/>
    <m/>
    <m/>
    <m/>
    <m/>
    <m/>
    <n v="15"/>
    <n v="15"/>
    <n v="47.5"/>
    <n v="42.5"/>
    <n v="23.8"/>
    <n v="66.7"/>
    <n v="24.2"/>
    <n v="24.2"/>
    <n v="24.2"/>
    <n v="22.5"/>
    <n v="21.7"/>
    <n v="28.8"/>
    <n v="35"/>
    <n v="36.700000000000003"/>
    <n v="30.7"/>
    <n v="34.200000000000003"/>
    <n v="15.8"/>
    <n v="15.8"/>
    <n v="17.3"/>
    <n v="19.399999999999999"/>
    <n v="17.2"/>
    <n v="115"/>
    <n v="10"/>
    <n v="45"/>
    <n v="85"/>
    <n v="110"/>
    <n v="110"/>
    <m/>
    <n v="105"/>
    <n v="35"/>
    <n v="35"/>
    <n v="35"/>
    <n v="15"/>
    <n v="16.7"/>
    <n v="22.5"/>
    <n v="18"/>
    <n v="15"/>
    <n v="35"/>
    <n v="35"/>
    <n v="23.3"/>
    <n v="21.7"/>
    <n v="30"/>
    <n v="20"/>
    <n v="15"/>
    <n v="18.3"/>
    <n v="25"/>
    <n v="10"/>
    <n v="9"/>
    <n v="5.7"/>
    <n v="7.9"/>
    <n v="15.5"/>
    <n v="19.3"/>
    <n v="16.399999999999999"/>
    <n v="20"/>
    <n v="33.299999999999997"/>
    <n v="46.3"/>
    <n v="37"/>
    <n v="36"/>
    <n v="35"/>
    <n v="34"/>
    <n v="33"/>
    <n v="32"/>
    <n v="31"/>
    <n v="30"/>
    <n v="29"/>
    <n v="28"/>
    <n v="27"/>
    <n v="26"/>
    <n v="25"/>
    <n v="24"/>
    <n v="23"/>
    <n v="22"/>
    <n v="21"/>
    <n v="20"/>
    <n v="19"/>
    <n v="18"/>
    <n v="21.3"/>
    <n v="26.7"/>
    <n v="37.5"/>
    <n v="70"/>
    <m/>
    <m/>
    <m/>
    <m/>
    <m/>
    <m/>
    <m/>
    <m/>
    <m/>
    <m/>
    <m/>
    <m/>
    <m/>
    <m/>
    <m/>
    <m/>
    <m/>
  </r>
  <r>
    <x v="1"/>
    <x v="1"/>
    <x v="0"/>
    <x v="0"/>
    <x v="0"/>
    <x v="1"/>
    <x v="0"/>
    <x v="1"/>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4"/>
    <x v="0"/>
    <x v="5"/>
    <x v="1"/>
    <m/>
    <m/>
    <m/>
    <m/>
    <n v="15"/>
    <m/>
    <m/>
    <m/>
    <m/>
    <m/>
    <m/>
    <m/>
    <m/>
    <m/>
    <m/>
    <n v="15"/>
    <m/>
    <n v="5"/>
    <m/>
    <m/>
    <m/>
    <m/>
    <n v="15"/>
    <m/>
    <m/>
    <m/>
    <n v="20"/>
    <m/>
    <n v="15"/>
    <m/>
    <m/>
    <m/>
    <m/>
    <m/>
    <m/>
    <m/>
    <m/>
    <m/>
    <m/>
    <m/>
    <m/>
    <m/>
    <m/>
    <m/>
    <m/>
    <m/>
    <n v="15"/>
    <m/>
    <m/>
    <m/>
    <m/>
    <m/>
    <m/>
    <m/>
    <m/>
    <m/>
    <m/>
    <m/>
    <m/>
    <m/>
    <m/>
    <m/>
    <m/>
    <m/>
    <m/>
    <m/>
    <m/>
    <m/>
    <m/>
    <m/>
    <m/>
    <m/>
    <m/>
    <m/>
    <m/>
    <m/>
    <m/>
    <m/>
    <m/>
    <m/>
    <m/>
    <m/>
    <m/>
    <m/>
    <m/>
    <m/>
    <m/>
    <m/>
    <m/>
    <m/>
    <m/>
    <m/>
    <m/>
    <m/>
    <m/>
    <m/>
    <n v="15"/>
    <m/>
    <m/>
    <m/>
    <m/>
    <m/>
    <m/>
    <n v="5"/>
    <m/>
    <m/>
    <m/>
    <m/>
    <m/>
    <m/>
    <m/>
    <m/>
    <m/>
    <m/>
    <m/>
    <m/>
    <m/>
    <m/>
    <m/>
    <m/>
    <m/>
    <m/>
    <m/>
    <m/>
    <m/>
    <m/>
    <m/>
    <m/>
    <m/>
    <m/>
    <m/>
    <m/>
    <m/>
    <m/>
    <m/>
    <m/>
  </r>
  <r>
    <x v="1"/>
    <x v="1"/>
    <x v="0"/>
    <x v="0"/>
    <x v="0"/>
    <x v="1"/>
    <x v="0"/>
    <x v="1"/>
    <x v="4"/>
    <x v="0"/>
    <x v="5"/>
    <x v="2"/>
    <n v="1"/>
    <n v="3"/>
    <n v="1"/>
    <n v="3"/>
    <n v="1"/>
    <n v="5"/>
    <n v="4"/>
    <n v="4"/>
    <n v="1"/>
    <n v="3"/>
    <m/>
    <m/>
    <n v="1"/>
    <m/>
    <m/>
    <n v="2"/>
    <n v="6"/>
    <n v="3"/>
    <n v="6"/>
    <n v="9"/>
    <n v="1"/>
    <n v="5"/>
    <n v="9"/>
    <n v="9"/>
    <n v="3"/>
    <n v="1"/>
    <n v="11"/>
    <n v="16"/>
    <n v="22"/>
    <m/>
    <m/>
    <m/>
    <n v="1"/>
    <m/>
    <m/>
    <n v="1"/>
    <n v="2"/>
    <m/>
    <m/>
    <n v="1"/>
    <m/>
    <m/>
    <n v="1"/>
    <n v="1"/>
    <n v="1"/>
    <m/>
    <m/>
    <m/>
    <m/>
    <m/>
    <n v="1"/>
    <n v="2"/>
    <n v="1"/>
    <n v="1"/>
    <n v="1"/>
    <n v="2"/>
    <n v="1"/>
    <n v="1"/>
    <m/>
    <n v="2"/>
    <n v="2"/>
    <m/>
    <m/>
    <m/>
    <m/>
    <n v="1"/>
    <n v="1"/>
    <n v="-1"/>
    <n v="1"/>
    <m/>
    <m/>
    <n v="1"/>
    <n v="1"/>
    <m/>
    <m/>
    <m/>
    <m/>
    <m/>
    <m/>
    <m/>
    <m/>
    <m/>
    <m/>
    <n v="1"/>
    <m/>
    <m/>
    <m/>
    <m/>
    <m/>
    <m/>
    <m/>
    <m/>
    <m/>
    <m/>
    <m/>
    <m/>
    <n v="2"/>
    <m/>
    <m/>
    <m/>
    <n v="2"/>
    <n v="1"/>
    <n v="3"/>
    <m/>
    <m/>
    <n v="2"/>
    <n v="1"/>
    <n v="1"/>
    <m/>
    <n v="2"/>
    <n v="3"/>
    <m/>
    <n v="8"/>
    <m/>
    <m/>
    <n v="1"/>
    <m/>
    <m/>
    <n v="1"/>
    <m/>
    <m/>
    <m/>
    <m/>
    <m/>
    <m/>
    <m/>
    <m/>
    <m/>
    <m/>
    <m/>
    <m/>
    <m/>
    <m/>
    <m/>
    <m/>
    <m/>
  </r>
  <r>
    <x v="1"/>
    <x v="1"/>
    <x v="0"/>
    <x v="0"/>
    <x v="0"/>
    <x v="1"/>
    <x v="0"/>
    <x v="1"/>
    <x v="4"/>
    <x v="0"/>
    <x v="5"/>
    <x v="3"/>
    <n v="13"/>
    <n v="16"/>
    <n v="11"/>
    <n v="8"/>
    <n v="20"/>
    <n v="15"/>
    <n v="10"/>
    <n v="8"/>
    <n v="7"/>
    <n v="6"/>
    <n v="6"/>
    <n v="6"/>
    <n v="6"/>
    <n v="6"/>
    <n v="19"/>
    <n v="29"/>
    <n v="23"/>
    <n v="41"/>
    <n v="35"/>
    <n v="17"/>
    <n v="21"/>
    <n v="11"/>
    <n v="15"/>
    <n v="7"/>
    <n v="6"/>
    <n v="19"/>
    <n v="41"/>
    <n v="21"/>
    <n v="19"/>
    <n v="14"/>
    <n v="14"/>
    <n v="14"/>
    <n v="13"/>
    <n v="12"/>
    <n v="12"/>
    <n v="11"/>
    <n v="9"/>
    <n v="16"/>
    <n v="16"/>
    <n v="15"/>
    <n v="16"/>
    <n v="11"/>
    <n v="10"/>
    <n v="9"/>
    <n v="8"/>
    <n v="8"/>
    <n v="22"/>
    <n v="7"/>
    <n v="7"/>
    <n v="21"/>
    <n v="20"/>
    <n v="18"/>
    <n v="17"/>
    <n v="17"/>
    <n v="15"/>
    <n v="12"/>
    <n v="10"/>
    <n v="10"/>
    <n v="10"/>
    <n v="8"/>
    <n v="7"/>
    <n v="7"/>
    <n v="7"/>
    <n v="8"/>
    <n v="8"/>
    <n v="7"/>
    <n v="6"/>
    <n v="7"/>
    <n v="7"/>
    <n v="7"/>
    <n v="7"/>
    <n v="6"/>
    <n v="6"/>
    <n v="6"/>
    <n v="6"/>
    <n v="6"/>
    <n v="6"/>
    <n v="6"/>
    <n v="6"/>
    <n v="6"/>
    <n v="6"/>
    <n v="6"/>
    <n v="7"/>
    <n v="6"/>
    <n v="6"/>
    <n v="6"/>
    <n v="6"/>
    <n v="6"/>
    <n v="6"/>
    <n v="6"/>
    <n v="6"/>
    <n v="6"/>
    <n v="6"/>
    <n v="19"/>
    <n v="17"/>
    <n v="19"/>
    <n v="40"/>
    <n v="29"/>
    <n v="29"/>
    <n v="29"/>
    <n v="27"/>
    <n v="26"/>
    <n v="23"/>
    <n v="28"/>
    <n v="44"/>
    <n v="43"/>
    <n v="41"/>
    <n v="41"/>
    <n v="41"/>
    <n v="38"/>
    <n v="35"/>
    <n v="31"/>
    <n v="23"/>
    <n v="4"/>
    <n v="18"/>
    <n v="17"/>
    <n v="22"/>
    <n v="22"/>
    <n v="21"/>
    <n v="21"/>
    <m/>
    <m/>
    <m/>
    <m/>
    <m/>
    <m/>
    <m/>
    <m/>
    <m/>
    <m/>
    <m/>
    <m/>
    <m/>
    <m/>
    <m/>
    <m/>
  </r>
  <r>
    <x v="1"/>
    <x v="1"/>
    <x v="0"/>
    <x v="0"/>
    <x v="0"/>
    <x v="1"/>
    <x v="0"/>
    <x v="1"/>
    <x v="4"/>
    <x v="0"/>
    <x v="5"/>
    <x v="4"/>
    <n v="21.7"/>
    <n v="40"/>
    <n v="18.3"/>
    <n v="40"/>
    <n v="14.3"/>
    <n v="12.5"/>
    <n v="12.5"/>
    <n v="20"/>
    <n v="11.7"/>
    <m/>
    <m/>
    <n v="30"/>
    <m/>
    <m/>
    <n v="47.5"/>
    <n v="24.2"/>
    <n v="28.8"/>
    <n v="34.200000000000003"/>
    <n v="19.399999999999999"/>
    <n v="85"/>
    <m/>
    <n v="18.3"/>
    <n v="12.5"/>
    <n v="11.7"/>
    <n v="30"/>
    <n v="47.5"/>
    <n v="34.200000000000003"/>
    <m/>
    <n v="47.5"/>
    <n v="70"/>
    <n v="35"/>
    <n v="17.5"/>
    <n v="21.7"/>
    <n v="20"/>
    <n v="15"/>
    <n v="18.3"/>
    <n v="45"/>
    <n v="40"/>
    <n v="26.7"/>
    <n v="25"/>
    <n v="26.7"/>
    <n v="18.3"/>
    <n v="25"/>
    <n v="45"/>
    <m/>
    <n v="40"/>
    <n v="36.700000000000003"/>
    <n v="8.8000000000000007"/>
    <n v="7"/>
    <n v="17.5"/>
    <n v="14.3"/>
    <n v="15"/>
    <n v="14.2"/>
    <n v="17"/>
    <n v="12.5"/>
    <n v="10"/>
    <n v="10"/>
    <n v="12.5"/>
    <n v="12.5"/>
    <n v="20"/>
    <n v="35"/>
    <n v="17.5"/>
    <n v="35"/>
    <n v="20"/>
    <n v="20"/>
    <n v="35"/>
    <n v="30"/>
    <n v="11.7"/>
    <n v="17.5"/>
    <n v="17.5"/>
    <n v="17.5"/>
    <n v="30"/>
    <m/>
    <m/>
    <m/>
    <m/>
    <m/>
    <m/>
    <n v="30"/>
    <n v="30"/>
    <n v="30"/>
    <n v="30"/>
    <n v="35"/>
    <m/>
    <m/>
    <m/>
    <m/>
    <m/>
    <m/>
    <m/>
    <m/>
    <n v="15"/>
    <n v="15"/>
    <n v="47.5"/>
    <n v="42.5"/>
    <n v="23.8"/>
    <n v="66.7"/>
    <n v="24.2"/>
    <n v="24.2"/>
    <n v="24.2"/>
    <n v="22.5"/>
    <n v="21.7"/>
    <n v="28.8"/>
    <n v="35"/>
    <n v="36.700000000000003"/>
    <n v="30.7"/>
    <n v="34.200000000000003"/>
    <n v="15.8"/>
    <n v="15.8"/>
    <n v="17.3"/>
    <n v="19.399999999999999"/>
    <n v="17.2"/>
    <n v="115"/>
    <n v="10"/>
    <n v="45"/>
    <n v="85"/>
    <n v="110"/>
    <n v="110"/>
    <m/>
    <m/>
    <m/>
    <m/>
    <m/>
    <m/>
    <m/>
    <m/>
    <m/>
    <m/>
    <m/>
    <m/>
    <m/>
    <m/>
    <m/>
    <m/>
    <m/>
    <m/>
  </r>
  <r>
    <x v="2"/>
    <x v="2"/>
    <x v="0"/>
    <x v="0"/>
    <x v="0"/>
    <x v="2"/>
    <x v="0"/>
    <x v="1"/>
    <x v="4"/>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4"/>
    <x v="0"/>
    <x v="0"/>
    <x v="1"/>
    <m/>
    <m/>
    <m/>
    <n v="86"/>
    <n v="479"/>
    <n v="107"/>
    <n v="25"/>
    <n v="22"/>
    <n v="45"/>
    <n v="97"/>
    <n v="153"/>
    <n v="143"/>
    <n v="65"/>
    <n v="47"/>
    <n v="59"/>
    <m/>
    <m/>
    <m/>
    <m/>
    <m/>
    <m/>
    <m/>
    <n v="672"/>
    <n v="92"/>
    <n v="393"/>
    <n v="171"/>
    <m/>
    <m/>
    <n v="1328"/>
    <m/>
    <m/>
    <m/>
    <m/>
    <m/>
    <m/>
    <m/>
    <m/>
    <m/>
    <m/>
    <m/>
    <m/>
    <m/>
    <n v="9"/>
    <n v="18"/>
    <n v="41"/>
    <n v="18"/>
    <n v="5"/>
    <n v="13"/>
    <n v="275"/>
    <n v="173"/>
    <n v="13"/>
    <n v="14"/>
    <n v="14"/>
    <n v="54"/>
    <n v="25"/>
    <n v="8"/>
    <n v="8"/>
    <n v="3"/>
    <n v="6"/>
    <n v="4"/>
    <n v="6"/>
    <n v="2"/>
    <n v="4"/>
    <n v="6"/>
    <n v="7"/>
    <n v="31"/>
    <n v="4"/>
    <n v="3"/>
    <n v="61"/>
    <n v="4"/>
    <n v="9"/>
    <n v="12"/>
    <n v="11"/>
    <n v="17"/>
    <n v="39"/>
    <n v="50"/>
    <n v="47"/>
    <n v="33"/>
    <n v="39"/>
    <n v="39"/>
    <n v="32"/>
    <n v="17"/>
    <n v="13"/>
    <n v="9"/>
    <n v="10"/>
    <n v="16"/>
    <n v="15"/>
    <n v="13"/>
    <n v="9"/>
    <n v="10"/>
    <n v="17"/>
    <n v="16"/>
    <n v="15"/>
    <n v="11"/>
    <m/>
    <m/>
    <m/>
    <m/>
    <m/>
    <m/>
    <m/>
    <m/>
    <m/>
    <m/>
    <m/>
    <m/>
    <m/>
    <m/>
    <m/>
    <m/>
    <m/>
    <m/>
    <m/>
    <m/>
    <m/>
    <m/>
    <m/>
    <m/>
    <m/>
    <m/>
    <m/>
    <m/>
    <m/>
    <m/>
    <m/>
    <m/>
    <m/>
    <m/>
    <m/>
    <m/>
    <m/>
    <m/>
    <m/>
    <m/>
    <m/>
    <m/>
  </r>
  <r>
    <x v="2"/>
    <x v="2"/>
    <x v="0"/>
    <x v="0"/>
    <x v="0"/>
    <x v="2"/>
    <x v="0"/>
    <x v="1"/>
    <x v="4"/>
    <x v="0"/>
    <x v="0"/>
    <x v="2"/>
    <m/>
    <m/>
    <m/>
    <n v="85"/>
    <n v="479"/>
    <n v="107"/>
    <n v="25"/>
    <n v="22"/>
    <n v="45"/>
    <n v="97"/>
    <n v="152"/>
    <n v="142"/>
    <n v="65"/>
    <n v="47"/>
    <n v="59"/>
    <m/>
    <m/>
    <m/>
    <m/>
    <m/>
    <m/>
    <m/>
    <n v="671"/>
    <n v="92"/>
    <n v="391"/>
    <n v="171"/>
    <m/>
    <m/>
    <n v="1325"/>
    <m/>
    <m/>
    <m/>
    <m/>
    <m/>
    <m/>
    <m/>
    <m/>
    <m/>
    <m/>
    <m/>
    <m/>
    <m/>
    <n v="9"/>
    <n v="18"/>
    <n v="41"/>
    <n v="17"/>
    <n v="5"/>
    <n v="13"/>
    <n v="275"/>
    <n v="173"/>
    <n v="13"/>
    <n v="14"/>
    <n v="14"/>
    <n v="54"/>
    <n v="25"/>
    <n v="8"/>
    <n v="8"/>
    <n v="3"/>
    <n v="6"/>
    <n v="4"/>
    <n v="6"/>
    <n v="2"/>
    <n v="4"/>
    <n v="6"/>
    <n v="7"/>
    <n v="31"/>
    <n v="4"/>
    <n v="3"/>
    <n v="61"/>
    <n v="4"/>
    <n v="9"/>
    <n v="12"/>
    <n v="11"/>
    <n v="17"/>
    <n v="39"/>
    <n v="50"/>
    <n v="46"/>
    <n v="33"/>
    <n v="39"/>
    <n v="39"/>
    <n v="31"/>
    <n v="17"/>
    <n v="13"/>
    <n v="9"/>
    <n v="10"/>
    <n v="16"/>
    <n v="15"/>
    <n v="13"/>
    <n v="9"/>
    <n v="10"/>
    <n v="17"/>
    <n v="16"/>
    <n v="15"/>
    <n v="11"/>
    <m/>
    <m/>
    <m/>
    <m/>
    <m/>
    <m/>
    <m/>
    <m/>
    <m/>
    <m/>
    <m/>
    <m/>
    <m/>
    <m/>
    <m/>
    <m/>
    <m/>
    <m/>
    <m/>
    <m/>
    <m/>
    <m/>
    <m/>
    <m/>
    <m/>
    <m/>
    <m/>
    <m/>
    <m/>
    <m/>
    <m/>
    <m/>
    <m/>
    <m/>
    <m/>
    <m/>
    <m/>
    <m/>
    <m/>
    <m/>
    <m/>
    <m/>
  </r>
  <r>
    <x v="2"/>
    <x v="2"/>
    <x v="0"/>
    <x v="0"/>
    <x v="0"/>
    <x v="2"/>
    <x v="0"/>
    <x v="1"/>
    <x v="4"/>
    <x v="0"/>
    <x v="0"/>
    <x v="3"/>
    <m/>
    <m/>
    <m/>
    <n v="106"/>
    <n v="107"/>
    <n v="106"/>
    <n v="105"/>
    <n v="106"/>
    <n v="105"/>
    <n v="105"/>
    <n v="106"/>
    <n v="106"/>
    <n v="106"/>
    <n v="106"/>
    <n v="106"/>
    <n v="106"/>
    <n v="106"/>
    <m/>
    <m/>
    <m/>
    <m/>
    <m/>
    <n v="106"/>
    <n v="105"/>
    <n v="106"/>
    <n v="106"/>
    <n v="106"/>
    <m/>
    <n v="106"/>
    <m/>
    <m/>
    <m/>
    <m/>
    <m/>
    <m/>
    <m/>
    <m/>
    <m/>
    <m/>
    <m/>
    <m/>
    <m/>
    <n v="106"/>
    <n v="106"/>
    <n v="106"/>
    <n v="106"/>
    <n v="105"/>
    <n v="106"/>
    <n v="106"/>
    <n v="106"/>
    <n v="107"/>
    <n v="106"/>
    <n v="106"/>
    <n v="106"/>
    <n v="106"/>
    <n v="106"/>
    <n v="106"/>
    <n v="105"/>
    <n v="105"/>
    <n v="105"/>
    <n v="105"/>
    <n v="106"/>
    <n v="105"/>
    <n v="106"/>
    <n v="106"/>
    <n v="106"/>
    <n v="106"/>
    <n v="105"/>
    <n v="105"/>
    <n v="105"/>
    <n v="105"/>
    <n v="105"/>
    <n v="105"/>
    <n v="105"/>
    <n v="105"/>
    <n v="106"/>
    <n v="106"/>
    <n v="106"/>
    <n v="106"/>
    <n v="106"/>
    <n v="106"/>
    <n v="106"/>
    <n v="106"/>
    <n v="106"/>
    <n v="106"/>
    <n v="106"/>
    <n v="106"/>
    <n v="106"/>
    <n v="106"/>
    <n v="106"/>
    <n v="106"/>
    <n v="106"/>
    <n v="106"/>
    <n v="106"/>
    <n v="106"/>
    <n v="106"/>
    <n v="106"/>
    <n v="106"/>
    <n v="106"/>
    <n v="106"/>
    <n v="106"/>
    <n v="106"/>
    <n v="106"/>
    <m/>
    <m/>
    <m/>
    <m/>
    <m/>
    <m/>
    <m/>
    <m/>
    <m/>
    <m/>
    <m/>
    <m/>
    <m/>
    <m/>
    <m/>
    <m/>
    <m/>
    <m/>
    <m/>
    <m/>
    <m/>
    <m/>
    <m/>
    <m/>
    <m/>
    <m/>
    <m/>
    <m/>
    <m/>
    <m/>
    <m/>
    <m/>
    <m/>
  </r>
  <r>
    <x v="2"/>
    <x v="2"/>
    <x v="0"/>
    <x v="0"/>
    <x v="0"/>
    <x v="2"/>
    <x v="0"/>
    <x v="1"/>
    <x v="4"/>
    <x v="0"/>
    <x v="0"/>
    <x v="4"/>
    <m/>
    <m/>
    <m/>
    <n v="1.1000000000000001"/>
    <n v="4.7"/>
    <n v="18.3"/>
    <n v="23.9"/>
    <n v="5"/>
    <n v="5.4"/>
    <n v="2.8"/>
    <n v="3.3"/>
    <n v="8.1999999999999993"/>
    <n v="8.3000000000000007"/>
    <n v="9"/>
    <m/>
    <m/>
    <m/>
    <m/>
    <m/>
    <m/>
    <m/>
    <m/>
    <n v="18.3"/>
    <n v="5.4"/>
    <n v="8.1999999999999993"/>
    <m/>
    <m/>
    <m/>
    <m/>
    <m/>
    <m/>
    <m/>
    <m/>
    <m/>
    <m/>
    <m/>
    <m/>
    <m/>
    <m/>
    <m/>
    <m/>
    <m/>
    <n v="5.6"/>
    <n v="1.5"/>
    <n v="1.1000000000000001"/>
    <n v="1.1000000000000001"/>
    <n v="1.1000000000000001"/>
    <n v="1.1000000000000001"/>
    <n v="2"/>
    <n v="4.4000000000000004"/>
    <n v="4.7"/>
    <n v="4.9000000000000004"/>
    <n v="5.4"/>
    <n v="10.6"/>
    <n v="18.3"/>
    <n v="19.600000000000001"/>
    <n v="25.2"/>
    <n v="23.9"/>
    <n v="23.9"/>
    <n v="21"/>
    <n v="10.5"/>
    <n v="10.199999999999999"/>
    <n v="10.3"/>
    <n v="5"/>
    <n v="5.0999999999999996"/>
    <n v="6.5"/>
    <n v="6"/>
    <n v="5.4"/>
    <n v="9.9"/>
    <n v="6"/>
    <n v="4.0999999999999996"/>
    <n v="3.2"/>
    <n v="2.8"/>
    <n v="2.5"/>
    <n v="2.5"/>
    <n v="2.8"/>
    <n v="3.3"/>
    <n v="3.8"/>
    <n v="4.9000000000000004"/>
    <n v="6.6"/>
    <n v="8.1999999999999993"/>
    <n v="8.4"/>
    <n v="8.4"/>
    <n v="8.4"/>
    <n v="8.4"/>
    <n v="8.3000000000000007"/>
    <n v="8.1999999999999993"/>
    <n v="7.9"/>
    <n v="7.7"/>
    <n v="9"/>
    <n v="12.6"/>
    <n v="20.399999999999999"/>
    <n v="48.2"/>
    <m/>
    <m/>
    <m/>
    <m/>
    <m/>
    <m/>
    <m/>
    <m/>
    <m/>
    <m/>
    <m/>
    <m/>
    <m/>
    <m/>
    <m/>
    <m/>
    <m/>
    <m/>
    <m/>
    <m/>
    <m/>
    <m/>
    <m/>
    <m/>
    <m/>
    <m/>
    <m/>
    <m/>
    <m/>
    <m/>
    <m/>
    <m/>
    <m/>
    <m/>
    <m/>
    <m/>
    <m/>
    <m/>
    <m/>
    <m/>
    <m/>
    <m/>
    <m/>
  </r>
  <r>
    <x v="2"/>
    <x v="2"/>
    <x v="0"/>
    <x v="0"/>
    <x v="0"/>
    <x v="2"/>
    <x v="0"/>
    <x v="1"/>
    <x v="4"/>
    <x v="0"/>
    <x v="1"/>
    <x v="5"/>
    <n v="1565"/>
    <n v="20"/>
    <n v="20"/>
    <n v="20"/>
    <n v="20"/>
    <n v="20"/>
    <n v="10"/>
    <n v="20"/>
    <n v="70"/>
    <n v="70"/>
    <n v="45"/>
    <n v="1075"/>
    <n v="25"/>
    <m/>
    <m/>
    <m/>
    <m/>
    <m/>
    <m/>
    <m/>
    <m/>
    <n v="1605"/>
    <n v="60"/>
    <n v="100"/>
    <n v="1190"/>
    <n v="25"/>
    <m/>
    <m/>
    <n v="1375"/>
    <m/>
    <n v="1000"/>
    <n v="525"/>
    <n v="40"/>
    <m/>
    <n v="10"/>
    <m/>
    <n v="10"/>
    <m/>
    <n v="10"/>
    <m/>
    <n v="10"/>
    <m/>
    <n v="10"/>
    <m/>
    <n v="10"/>
    <m/>
    <m/>
    <m/>
    <n v="20"/>
    <m/>
    <m/>
    <m/>
    <n v="20"/>
    <m/>
    <m/>
    <m/>
    <n v="10"/>
    <m/>
    <m/>
    <m/>
    <n v="10"/>
    <m/>
    <n v="10"/>
    <m/>
    <n v="50"/>
    <m/>
    <n v="20"/>
    <m/>
    <n v="20"/>
    <m/>
    <n v="30"/>
    <m/>
    <n v="20"/>
    <m/>
    <n v="20"/>
    <m/>
    <n v="25"/>
    <m/>
    <n v="55"/>
    <m/>
    <n v="1020"/>
    <m/>
    <n v="25"/>
    <m/>
    <m/>
    <m/>
    <m/>
    <m/>
    <m/>
    <m/>
    <m/>
    <m/>
    <m/>
    <m/>
    <m/>
    <m/>
    <m/>
    <m/>
    <m/>
    <m/>
    <m/>
    <m/>
    <m/>
    <m/>
    <m/>
    <m/>
    <m/>
    <m/>
    <m/>
    <m/>
    <m/>
    <m/>
    <m/>
    <m/>
    <m/>
    <m/>
    <m/>
    <m/>
    <m/>
    <m/>
    <m/>
    <m/>
    <m/>
    <m/>
    <m/>
    <m/>
    <m/>
    <m/>
    <m/>
    <m/>
    <m/>
    <m/>
    <m/>
    <m/>
    <m/>
    <m/>
  </r>
  <r>
    <x v="2"/>
    <x v="2"/>
    <x v="0"/>
    <x v="0"/>
    <x v="0"/>
    <x v="2"/>
    <x v="0"/>
    <x v="1"/>
    <x v="4"/>
    <x v="0"/>
    <x v="1"/>
    <x v="1"/>
    <n v="1565"/>
    <n v="20"/>
    <n v="20"/>
    <n v="20"/>
    <n v="20"/>
    <n v="20"/>
    <n v="10"/>
    <n v="20"/>
    <n v="70"/>
    <n v="70"/>
    <n v="45"/>
    <n v="1075"/>
    <n v="55"/>
    <n v="45"/>
    <n v="20"/>
    <m/>
    <m/>
    <m/>
    <m/>
    <m/>
    <m/>
    <n v="1605"/>
    <n v="60"/>
    <n v="100"/>
    <n v="1190"/>
    <n v="120"/>
    <m/>
    <m/>
    <n v="1470"/>
    <m/>
    <n v="1000"/>
    <n v="525"/>
    <n v="40"/>
    <m/>
    <n v="10"/>
    <m/>
    <n v="10"/>
    <m/>
    <n v="10"/>
    <m/>
    <n v="10"/>
    <m/>
    <n v="10"/>
    <m/>
    <n v="10"/>
    <m/>
    <m/>
    <m/>
    <n v="20"/>
    <m/>
    <m/>
    <m/>
    <n v="20"/>
    <m/>
    <m/>
    <m/>
    <n v="10"/>
    <m/>
    <m/>
    <m/>
    <n v="10"/>
    <m/>
    <n v="10"/>
    <m/>
    <n v="50"/>
    <m/>
    <n v="20"/>
    <m/>
    <n v="20"/>
    <m/>
    <n v="30"/>
    <m/>
    <n v="20"/>
    <m/>
    <n v="20"/>
    <m/>
    <n v="25"/>
    <m/>
    <n v="55"/>
    <m/>
    <n v="1020"/>
    <m/>
    <n v="25"/>
    <m/>
    <n v="30"/>
    <m/>
    <n v="25"/>
    <m/>
    <n v="20"/>
    <m/>
    <n v="10"/>
    <m/>
    <n v="10"/>
    <m/>
    <m/>
    <m/>
    <m/>
    <m/>
    <m/>
    <m/>
    <m/>
    <m/>
    <m/>
    <m/>
    <m/>
    <m/>
    <m/>
    <m/>
    <m/>
    <m/>
    <m/>
    <m/>
    <m/>
    <m/>
    <m/>
    <m/>
    <m/>
    <m/>
    <m/>
    <m/>
    <m/>
    <m/>
    <m/>
    <m/>
    <m/>
    <m/>
    <m/>
    <m/>
    <m/>
    <m/>
    <m/>
    <m/>
    <m/>
    <m/>
    <m/>
    <m/>
  </r>
  <r>
    <x v="2"/>
    <x v="2"/>
    <x v="0"/>
    <x v="0"/>
    <x v="0"/>
    <x v="2"/>
    <x v="0"/>
    <x v="1"/>
    <x v="4"/>
    <x v="0"/>
    <x v="1"/>
    <x v="2"/>
    <n v="1026"/>
    <n v="546"/>
    <n v="22"/>
    <n v="17"/>
    <n v="12"/>
    <n v="23"/>
    <n v="28"/>
    <n v="30"/>
    <n v="16"/>
    <n v="29"/>
    <n v="144"/>
    <n v="60"/>
    <n v="1045"/>
    <n v="44"/>
    <n v="44"/>
    <n v="44"/>
    <n v="55"/>
    <n v="44"/>
    <n v="44"/>
    <n v="41"/>
    <n v="24"/>
    <n v="1594"/>
    <n v="52"/>
    <n v="74"/>
    <n v="233"/>
    <n v="1133"/>
    <n v="143"/>
    <n v="109"/>
    <n v="1492"/>
    <n v="24"/>
    <n v="7"/>
    <n v="485"/>
    <n v="510"/>
    <n v="526"/>
    <n v="6"/>
    <n v="8"/>
    <n v="3"/>
    <n v="3"/>
    <n v="9"/>
    <n v="4"/>
    <n v="3"/>
    <n v="6"/>
    <n v="5"/>
    <n v="2"/>
    <n v="10"/>
    <m/>
    <n v="3"/>
    <n v="2"/>
    <n v="3"/>
    <n v="2"/>
    <n v="2"/>
    <n v="2"/>
    <n v="7"/>
    <n v="5"/>
    <n v="9"/>
    <n v="6"/>
    <n v="10"/>
    <n v="7"/>
    <n v="5"/>
    <n v="13"/>
    <n v="5"/>
    <n v="2"/>
    <n v="6"/>
    <n v="4"/>
    <n v="4"/>
    <n v="3"/>
    <n v="2"/>
    <n v="7"/>
    <n v="4"/>
    <n v="5"/>
    <n v="5"/>
    <n v="7"/>
    <n v="8"/>
    <n v="7"/>
    <n v="9"/>
    <n v="112"/>
    <n v="16"/>
    <n v="12"/>
    <n v="16"/>
    <n v="20"/>
    <n v="12"/>
    <n v="1"/>
    <n v="1011"/>
    <n v="11"/>
    <n v="11"/>
    <n v="11"/>
    <n v="11"/>
    <n v="11"/>
    <n v="11"/>
    <n v="11"/>
    <n v="11"/>
    <n v="11"/>
    <n v="11"/>
    <n v="11"/>
    <n v="11"/>
    <n v="11"/>
    <n v="11"/>
    <n v="11"/>
    <n v="11"/>
    <n v="11"/>
    <n v="11"/>
    <n v="11"/>
    <n v="11"/>
    <n v="11"/>
    <n v="11"/>
    <n v="11"/>
    <n v="11"/>
    <n v="11"/>
    <n v="11"/>
    <n v="11"/>
    <n v="11"/>
    <n v="11"/>
    <n v="11"/>
    <n v="7"/>
    <n v="6"/>
    <n v="6"/>
    <n v="7"/>
    <n v="5"/>
    <n v="6"/>
    <n v="6"/>
    <m/>
    <m/>
    <m/>
    <m/>
    <m/>
    <m/>
    <m/>
    <m/>
    <m/>
    <m/>
    <m/>
    <m/>
    <m/>
    <m/>
    <m/>
    <m/>
  </r>
  <r>
    <x v="2"/>
    <x v="2"/>
    <x v="0"/>
    <x v="0"/>
    <x v="0"/>
    <x v="2"/>
    <x v="0"/>
    <x v="1"/>
    <x v="4"/>
    <x v="0"/>
    <x v="1"/>
    <x v="3"/>
    <n v="594"/>
    <n v="76"/>
    <n v="77"/>
    <n v="86"/>
    <n v="81"/>
    <n v="68"/>
    <n v="46"/>
    <n v="42"/>
    <n v="93"/>
    <n v="129"/>
    <n v="16"/>
    <n v="1035"/>
    <n v="45"/>
    <n v="46"/>
    <n v="22"/>
    <n v="-12"/>
    <n v="-67"/>
    <n v="-111"/>
    <n v="-155"/>
    <n v="-196"/>
    <n v="-220"/>
    <n v="77"/>
    <n v="68"/>
    <n v="93"/>
    <n v="1035"/>
    <n v="22"/>
    <n v="-111"/>
    <n v="-220"/>
    <n v="22"/>
    <n v="26"/>
    <n v="534"/>
    <n v="574"/>
    <n v="594"/>
    <n v="68"/>
    <n v="68"/>
    <n v="63"/>
    <n v="67"/>
    <n v="76"/>
    <n v="78"/>
    <n v="74"/>
    <n v="82"/>
    <n v="77"/>
    <n v="83"/>
    <n v="79"/>
    <n v="85"/>
    <n v="86"/>
    <n v="70"/>
    <n v="69"/>
    <n v="85"/>
    <n v="86"/>
    <n v="81"/>
    <n v="80"/>
    <n v="81"/>
    <n v="77"/>
    <n v="68"/>
    <n v="60"/>
    <n v="58"/>
    <n v="49"/>
    <n v="46"/>
    <n v="38"/>
    <n v="44"/>
    <n v="43"/>
    <n v="46"/>
    <n v="42"/>
    <n v="86"/>
    <n v="81"/>
    <n v="98"/>
    <n v="93"/>
    <n v="107"/>
    <n v="101"/>
    <n v="126"/>
    <n v="114"/>
    <n v="129"/>
    <n v="123"/>
    <n v="33"/>
    <n v="-48"/>
    <n v="16"/>
    <n v="10"/>
    <n v="44"/>
    <n v="47"/>
    <n v="1035"/>
    <n v="1034"/>
    <n v="48"/>
    <n v="37"/>
    <n v="56"/>
    <n v="45"/>
    <n v="59"/>
    <n v="48"/>
    <n v="57"/>
    <n v="46"/>
    <n v="45"/>
    <n v="34"/>
    <n v="33"/>
    <n v="22"/>
    <n v="21"/>
    <n v="10"/>
    <n v="-1"/>
    <n v="-12"/>
    <n v="-23"/>
    <n v="-34"/>
    <n v="-45"/>
    <n v="-56"/>
    <n v="-67"/>
    <n v="-78"/>
    <n v="-89"/>
    <n v="-100"/>
    <n v="-111"/>
    <n v="-122"/>
    <n v="-133"/>
    <n v="-144"/>
    <n v="-155"/>
    <n v="-166"/>
    <n v="-177"/>
    <n v="-184"/>
    <n v="-190"/>
    <n v="-196"/>
    <n v="-203"/>
    <n v="-208"/>
    <n v="-214"/>
    <n v="-220"/>
    <m/>
    <m/>
    <m/>
    <m/>
    <m/>
    <m/>
    <m/>
    <m/>
    <m/>
    <m/>
    <m/>
    <m/>
    <m/>
    <m/>
    <m/>
    <m/>
  </r>
  <r>
    <x v="2"/>
    <x v="2"/>
    <x v="0"/>
    <x v="0"/>
    <x v="0"/>
    <x v="2"/>
    <x v="0"/>
    <x v="1"/>
    <x v="4"/>
    <x v="0"/>
    <x v="1"/>
    <x v="4"/>
    <n v="5.4"/>
    <n v="14.1"/>
    <n v="19.3"/>
    <n v="35.799999999999997"/>
    <n v="14"/>
    <n v="8.3000000000000007"/>
    <n v="7.7"/>
    <n v="10.5"/>
    <n v="16"/>
    <n v="4.0999999999999996"/>
    <n v="1.3"/>
    <n v="5"/>
    <n v="4.0999999999999996"/>
    <n v="4.2"/>
    <n v="2"/>
    <n v="-1.1000000000000001"/>
    <n v="-6.1"/>
    <n v="-10.1"/>
    <n v="-18.899999999999999"/>
    <n v="-40.799999999999997"/>
    <m/>
    <n v="19.3"/>
    <n v="8.3000000000000007"/>
    <n v="16"/>
    <n v="5"/>
    <n v="2"/>
    <n v="-10.1"/>
    <m/>
    <n v="2"/>
    <n v="0.1"/>
    <n v="1.7"/>
    <n v="2.7"/>
    <n v="5.4"/>
    <n v="11.7"/>
    <n v="12.6"/>
    <n v="14.3"/>
    <n v="13.4"/>
    <n v="14.1"/>
    <n v="19.5"/>
    <n v="14.2"/>
    <n v="17.8"/>
    <n v="19.3"/>
    <n v="24.4"/>
    <n v="21.9"/>
    <n v="42.5"/>
    <n v="35.799999999999997"/>
    <n v="31.8"/>
    <n v="21.6"/>
    <n v="23.6"/>
    <n v="17.2"/>
    <n v="14"/>
    <n v="10.8"/>
    <n v="10.9"/>
    <n v="10.4"/>
    <n v="8.3000000000000007"/>
    <n v="7.5"/>
    <n v="9.1"/>
    <n v="7.9"/>
    <n v="7.7"/>
    <n v="9"/>
    <n v="11.6"/>
    <n v="11.3"/>
    <n v="11.5"/>
    <n v="10.5"/>
    <n v="20.5"/>
    <n v="17.600000000000001"/>
    <n v="17.5"/>
    <n v="16"/>
    <n v="16.7"/>
    <n v="14"/>
    <n v="4.4000000000000004"/>
    <n v="3.8"/>
    <n v="4.0999999999999996"/>
    <n v="3.7"/>
    <n v="0.9"/>
    <n v="-3.2"/>
    <n v="1.3"/>
    <m/>
    <n v="0.2"/>
    <n v="0.2"/>
    <n v="5"/>
    <n v="4.9000000000000004"/>
    <n v="4.4000000000000004"/>
    <n v="3.4"/>
    <n v="5.0999999999999996"/>
    <n v="4.0999999999999996"/>
    <n v="5.4"/>
    <n v="4.4000000000000004"/>
    <n v="5.2"/>
    <n v="4.2"/>
    <n v="4.0999999999999996"/>
    <n v="3.1"/>
    <n v="3"/>
    <n v="2"/>
    <n v="1.9"/>
    <n v="0.9"/>
    <n v="-0.1"/>
    <n v="-1.1000000000000001"/>
    <n v="-2.1"/>
    <n v="-3.1"/>
    <n v="-4.0999999999999996"/>
    <n v="-5.0999999999999996"/>
    <n v="-6.1"/>
    <n v="-7.1"/>
    <n v="-8.1"/>
    <n v="-9.1"/>
    <n v="-10.1"/>
    <n v="-11.1"/>
    <n v="-13"/>
    <n v="-15.7"/>
    <n v="-18.899999999999999"/>
    <n v="-22.4"/>
    <n v="-28.5"/>
    <n v="-30.7"/>
    <n v="-31.7"/>
    <n v="-40.799999999999997"/>
    <n v="-59.7"/>
    <n v="-86.7"/>
    <n v="-178.3"/>
    <m/>
    <m/>
    <m/>
    <m/>
    <m/>
    <m/>
    <m/>
    <m/>
    <m/>
    <m/>
    <m/>
    <m/>
    <m/>
    <m/>
    <m/>
    <m/>
    <m/>
  </r>
  <r>
    <x v="2"/>
    <x v="2"/>
    <x v="0"/>
    <x v="0"/>
    <x v="0"/>
    <x v="2"/>
    <x v="0"/>
    <x v="1"/>
    <x v="4"/>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4"/>
    <x v="0"/>
    <x v="2"/>
    <x v="1"/>
    <n v="1565"/>
    <n v="20"/>
    <n v="20"/>
    <n v="20"/>
    <n v="20"/>
    <n v="20"/>
    <n v="10"/>
    <n v="20"/>
    <n v="70"/>
    <n v="70"/>
    <n v="45"/>
    <n v="55"/>
    <n v="48"/>
    <n v="47"/>
    <n v="59"/>
    <m/>
    <m/>
    <m/>
    <m/>
    <m/>
    <m/>
    <n v="1605"/>
    <n v="60"/>
    <n v="100"/>
    <n v="170"/>
    <n v="154"/>
    <m/>
    <m/>
    <n v="484"/>
    <m/>
    <n v="1000"/>
    <n v="525"/>
    <n v="40"/>
    <m/>
    <n v="10"/>
    <m/>
    <n v="10"/>
    <m/>
    <n v="10"/>
    <m/>
    <n v="10"/>
    <m/>
    <n v="10"/>
    <m/>
    <n v="10"/>
    <m/>
    <m/>
    <m/>
    <n v="20"/>
    <m/>
    <m/>
    <m/>
    <n v="20"/>
    <m/>
    <m/>
    <m/>
    <n v="10"/>
    <m/>
    <m/>
    <m/>
    <n v="10"/>
    <m/>
    <n v="10"/>
    <m/>
    <n v="50"/>
    <m/>
    <n v="20"/>
    <m/>
    <n v="20"/>
    <m/>
    <n v="30"/>
    <m/>
    <n v="20"/>
    <m/>
    <n v="20"/>
    <m/>
    <n v="25"/>
    <m/>
    <n v="55"/>
    <m/>
    <m/>
    <m/>
    <n v="13"/>
    <n v="9"/>
    <n v="10"/>
    <n v="16"/>
    <n v="15"/>
    <n v="13"/>
    <n v="9"/>
    <n v="10"/>
    <n v="17"/>
    <n v="16"/>
    <n v="15"/>
    <n v="11"/>
    <m/>
    <m/>
    <m/>
    <m/>
    <m/>
    <m/>
    <m/>
    <m/>
    <m/>
    <m/>
    <m/>
    <m/>
    <m/>
    <m/>
    <m/>
    <m/>
    <m/>
    <m/>
    <m/>
    <m/>
    <m/>
    <m/>
    <m/>
    <m/>
    <m/>
    <m/>
    <m/>
    <m/>
    <m/>
    <m/>
    <m/>
    <m/>
    <m/>
    <m/>
    <m/>
    <m/>
    <m/>
    <m/>
    <m/>
    <m/>
    <m/>
    <m/>
  </r>
  <r>
    <x v="2"/>
    <x v="2"/>
    <x v="0"/>
    <x v="0"/>
    <x v="0"/>
    <x v="2"/>
    <x v="0"/>
    <x v="1"/>
    <x v="4"/>
    <x v="0"/>
    <x v="2"/>
    <x v="2"/>
    <n v="1026"/>
    <n v="546"/>
    <n v="22"/>
    <n v="17"/>
    <n v="12"/>
    <n v="23"/>
    <n v="28"/>
    <n v="30"/>
    <n v="16"/>
    <n v="29"/>
    <n v="142"/>
    <n v="88"/>
    <n v="293"/>
    <n v="738"/>
    <n v="434"/>
    <m/>
    <m/>
    <m/>
    <m/>
    <m/>
    <m/>
    <n v="1594"/>
    <n v="52"/>
    <n v="74"/>
    <n v="259"/>
    <n v="1465"/>
    <m/>
    <m/>
    <n v="1850"/>
    <n v="24"/>
    <n v="7"/>
    <n v="485"/>
    <n v="510"/>
    <n v="526"/>
    <n v="6"/>
    <n v="8"/>
    <n v="3"/>
    <n v="3"/>
    <n v="9"/>
    <n v="4"/>
    <n v="3"/>
    <n v="6"/>
    <n v="5"/>
    <n v="2"/>
    <n v="10"/>
    <m/>
    <n v="3"/>
    <n v="2"/>
    <n v="3"/>
    <n v="2"/>
    <n v="2"/>
    <n v="2"/>
    <n v="7"/>
    <n v="5"/>
    <n v="9"/>
    <n v="6"/>
    <n v="10"/>
    <n v="7"/>
    <n v="5"/>
    <n v="13"/>
    <n v="5"/>
    <n v="2"/>
    <n v="6"/>
    <n v="4"/>
    <n v="4"/>
    <n v="3"/>
    <n v="2"/>
    <n v="7"/>
    <n v="4"/>
    <n v="5"/>
    <n v="5"/>
    <n v="7"/>
    <n v="8"/>
    <n v="7"/>
    <n v="9"/>
    <n v="112"/>
    <n v="14"/>
    <n v="26"/>
    <n v="15"/>
    <n v="20"/>
    <n v="27"/>
    <n v="28"/>
    <n v="28"/>
    <n v="27"/>
    <n v="97"/>
    <n v="113"/>
    <n v="128"/>
    <n v="146"/>
    <n v="218"/>
    <n v="246"/>
    <n v="268"/>
    <n v="151"/>
    <n v="9"/>
    <n v="6"/>
    <m/>
    <m/>
    <m/>
    <m/>
    <m/>
    <m/>
    <m/>
    <m/>
    <m/>
    <m/>
    <m/>
    <m/>
    <m/>
    <m/>
    <m/>
    <m/>
    <m/>
    <m/>
    <m/>
    <m/>
    <m/>
    <m/>
    <m/>
    <m/>
    <m/>
    <m/>
    <m/>
    <m/>
    <m/>
    <m/>
    <m/>
    <m/>
    <m/>
    <m/>
    <m/>
    <m/>
    <m/>
    <m/>
    <m/>
    <m/>
    <m/>
    <m/>
  </r>
  <r>
    <x v="2"/>
    <x v="2"/>
    <x v="0"/>
    <x v="0"/>
    <x v="0"/>
    <x v="2"/>
    <x v="0"/>
    <x v="1"/>
    <x v="4"/>
    <x v="0"/>
    <x v="2"/>
    <x v="3"/>
    <m/>
    <n v="14"/>
    <n v="114"/>
    <n v="112"/>
    <n v="113"/>
    <m/>
    <n v="72"/>
    <n v="69"/>
    <n v="113"/>
    <m/>
    <n v="-68"/>
    <n v="-101"/>
    <n v="-346"/>
    <n v="-1037"/>
    <n v="-1412"/>
    <m/>
    <m/>
    <m/>
    <m/>
    <m/>
    <m/>
    <n v="114"/>
    <m/>
    <n v="113"/>
    <n v="-101"/>
    <n v="-1412"/>
    <m/>
    <m/>
    <n v="-1412"/>
    <m/>
    <m/>
    <m/>
    <m/>
    <n v="110"/>
    <n v="117"/>
    <n v="112"/>
    <n v="114"/>
    <n v="14"/>
    <n v="115"/>
    <n v="111"/>
    <n v="119"/>
    <n v="114"/>
    <n v="118"/>
    <n v="112"/>
    <n v="111"/>
    <n v="112"/>
    <n v="105"/>
    <n v="102"/>
    <n v="118"/>
    <n v="118"/>
    <n v="113"/>
    <m/>
    <m/>
    <m/>
    <m/>
    <n v="86"/>
    <n v="87"/>
    <n v="70"/>
    <n v="72"/>
    <n v="73"/>
    <n v="75"/>
    <n v="71"/>
    <n v="74"/>
    <n v="69"/>
    <n v="160"/>
    <n v="145"/>
    <n v="132"/>
    <n v="113"/>
    <n v="148"/>
    <n v="142"/>
    <n v="166"/>
    <n v="158"/>
    <m/>
    <n v="123"/>
    <n v="33"/>
    <n v="-79"/>
    <n v="-68"/>
    <n v="-94"/>
    <n v="-54"/>
    <n v="-74"/>
    <n v="-101"/>
    <n v="-129"/>
    <n v="-144"/>
    <n v="-162"/>
    <n v="-249"/>
    <n v="-346"/>
    <n v="-459"/>
    <n v="-592"/>
    <n v="-801"/>
    <n v="-1037"/>
    <n v="-1288"/>
    <n v="-1423"/>
    <n v="-1417"/>
    <n v="-1412"/>
    <m/>
    <m/>
    <m/>
    <m/>
    <m/>
    <m/>
    <m/>
    <m/>
    <m/>
    <m/>
    <m/>
    <m/>
    <m/>
    <m/>
    <m/>
    <m/>
    <m/>
    <m/>
    <m/>
    <m/>
    <m/>
    <m/>
    <m/>
    <m/>
    <m/>
    <m/>
    <m/>
    <m/>
    <m/>
    <m/>
    <m/>
    <m/>
    <m/>
    <m/>
    <m/>
    <m/>
    <m/>
    <m/>
    <m/>
    <m/>
    <m/>
    <m/>
  </r>
  <r>
    <x v="2"/>
    <x v="2"/>
    <x v="0"/>
    <x v="0"/>
    <x v="0"/>
    <x v="2"/>
    <x v="0"/>
    <x v="1"/>
    <x v="4"/>
    <x v="0"/>
    <x v="2"/>
    <x v="4"/>
    <m/>
    <n v="2.6"/>
    <n v="28.5"/>
    <n v="46.7"/>
    <n v="19.5"/>
    <m/>
    <n v="12"/>
    <n v="17.3"/>
    <n v="19.5"/>
    <m/>
    <n v="-2.9"/>
    <n v="-1.7"/>
    <n v="-1.7"/>
    <n v="-11.9"/>
    <m/>
    <m/>
    <m/>
    <m/>
    <m/>
    <m/>
    <m/>
    <n v="28.5"/>
    <m/>
    <n v="19.5"/>
    <n v="-1.7"/>
    <m/>
    <m/>
    <m/>
    <m/>
    <m/>
    <m/>
    <m/>
    <m/>
    <n v="19"/>
    <n v="21.7"/>
    <n v="25.5"/>
    <n v="22.8"/>
    <n v="2.6"/>
    <n v="28.8"/>
    <n v="21.3"/>
    <n v="25.9"/>
    <n v="28.5"/>
    <n v="34.700000000000003"/>
    <n v="31.1"/>
    <n v="55.5"/>
    <n v="46.7"/>
    <n v="47.7"/>
    <n v="31.9"/>
    <n v="32.799999999999997"/>
    <n v="23.6"/>
    <n v="19.5"/>
    <m/>
    <m/>
    <m/>
    <m/>
    <n v="10.8"/>
    <n v="13.6"/>
    <n v="11.3"/>
    <n v="12"/>
    <n v="17.399999999999999"/>
    <n v="19.7"/>
    <n v="18.7"/>
    <n v="18.5"/>
    <n v="17.3"/>
    <n v="38.1"/>
    <n v="31.5"/>
    <n v="23.6"/>
    <n v="19.5"/>
    <n v="23.1"/>
    <n v="19.7"/>
    <n v="5.8"/>
    <n v="5.3"/>
    <m/>
    <n v="3.5"/>
    <n v="0.9"/>
    <n v="-3.9"/>
    <n v="-2.9"/>
    <n v="-4"/>
    <n v="-2.1"/>
    <n v="-1.8"/>
    <n v="-1.7"/>
    <n v="-1.6"/>
    <n v="-1.4"/>
    <n v="-1.2"/>
    <n v="-1.5"/>
    <n v="-1.7"/>
    <n v="-2.2000000000000002"/>
    <n v="-3.3"/>
    <n v="-5.9"/>
    <n v="-11.9"/>
    <n v="-38.799999999999997"/>
    <n v="-474.3"/>
    <n v="-1180.8"/>
    <m/>
    <m/>
    <m/>
    <m/>
    <m/>
    <m/>
    <m/>
    <m/>
    <m/>
    <m/>
    <m/>
    <m/>
    <m/>
    <m/>
    <m/>
    <m/>
    <m/>
    <m/>
    <m/>
    <m/>
    <m/>
    <m/>
    <m/>
    <m/>
    <m/>
    <m/>
    <m/>
    <m/>
    <m/>
    <m/>
    <m/>
    <m/>
    <m/>
    <m/>
    <m/>
    <m/>
    <m/>
    <m/>
    <m/>
    <m/>
    <m/>
    <m/>
    <m/>
  </r>
  <r>
    <x v="2"/>
    <x v="2"/>
    <x v="0"/>
    <x v="0"/>
    <x v="0"/>
    <x v="2"/>
    <x v="0"/>
    <x v="1"/>
    <x v="4"/>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4"/>
    <x v="0"/>
    <x v="3"/>
    <x v="1"/>
    <n v="1565"/>
    <n v="20"/>
    <n v="20"/>
    <n v="20"/>
    <n v="20"/>
    <n v="20"/>
    <n v="10"/>
    <n v="20"/>
    <n v="70"/>
    <n v="70"/>
    <n v="45"/>
    <n v="1075"/>
    <n v="55"/>
    <n v="47"/>
    <n v="59"/>
    <n v="0"/>
    <n v="0"/>
    <n v="0"/>
    <n v="0"/>
    <n v="0"/>
    <n v="0"/>
    <n v="1605"/>
    <n v="60"/>
    <n v="100"/>
    <n v="1190"/>
    <n v="161"/>
    <n v="0"/>
    <n v="0"/>
    <n v="1511"/>
    <m/>
    <n v="1000"/>
    <n v="525"/>
    <n v="40"/>
    <m/>
    <n v="10"/>
    <m/>
    <n v="10"/>
    <m/>
    <n v="10"/>
    <m/>
    <n v="10"/>
    <m/>
    <n v="10"/>
    <m/>
    <n v="10"/>
    <m/>
    <m/>
    <m/>
    <n v="20"/>
    <m/>
    <m/>
    <m/>
    <n v="20"/>
    <m/>
    <m/>
    <m/>
    <n v="10"/>
    <m/>
    <m/>
    <m/>
    <n v="10"/>
    <m/>
    <n v="10"/>
    <m/>
    <n v="50"/>
    <m/>
    <n v="20"/>
    <m/>
    <n v="20"/>
    <m/>
    <n v="30"/>
    <m/>
    <n v="20"/>
    <m/>
    <n v="20"/>
    <m/>
    <n v="25"/>
    <m/>
    <n v="55"/>
    <m/>
    <n v="1020"/>
    <m/>
    <n v="25"/>
    <n v="0"/>
    <n v="30"/>
    <n v="0"/>
    <n v="15"/>
    <n v="13"/>
    <n v="9"/>
    <n v="10"/>
    <n v="17"/>
    <n v="16"/>
    <n v="15"/>
    <n v="11"/>
    <n v="0"/>
    <n v="0"/>
    <n v="0"/>
    <n v="0"/>
    <n v="0"/>
    <n v="0"/>
    <n v="0"/>
    <n v="0"/>
    <n v="0"/>
    <n v="0"/>
    <n v="0"/>
    <n v="0"/>
    <n v="0"/>
    <n v="0"/>
    <n v="0"/>
    <n v="0"/>
    <n v="0"/>
    <n v="0"/>
    <n v="0"/>
    <n v="0"/>
    <n v="0"/>
    <n v="0"/>
    <n v="0"/>
    <n v="0"/>
    <n v="0"/>
    <n v="0"/>
    <m/>
    <m/>
    <m/>
    <m/>
    <m/>
    <m/>
    <m/>
    <m/>
    <m/>
    <m/>
    <m/>
    <m/>
    <m/>
    <m/>
    <m/>
    <m/>
  </r>
  <r>
    <x v="2"/>
    <x v="2"/>
    <x v="0"/>
    <x v="0"/>
    <x v="0"/>
    <x v="2"/>
    <x v="0"/>
    <x v="1"/>
    <x v="4"/>
    <x v="0"/>
    <x v="3"/>
    <x v="2"/>
    <n v="1026"/>
    <n v="546"/>
    <n v="22"/>
    <n v="17"/>
    <n v="12"/>
    <n v="23"/>
    <n v="28"/>
    <n v="30"/>
    <n v="16"/>
    <n v="29"/>
    <n v="144"/>
    <n v="60"/>
    <n v="238"/>
    <n v="751"/>
    <n v="304"/>
    <n v="21"/>
    <n v="25"/>
    <n v="9"/>
    <n v="20"/>
    <n v="31"/>
    <n v="18"/>
    <n v="1594"/>
    <n v="52"/>
    <n v="74"/>
    <n v="233"/>
    <n v="1293"/>
    <n v="55"/>
    <n v="69"/>
    <n v="1652"/>
    <n v="24"/>
    <n v="7"/>
    <n v="485"/>
    <n v="510"/>
    <n v="526"/>
    <n v="6"/>
    <n v="8"/>
    <n v="3"/>
    <n v="3"/>
    <n v="9"/>
    <n v="4"/>
    <n v="3"/>
    <n v="6"/>
    <n v="5"/>
    <n v="2"/>
    <n v="10"/>
    <m/>
    <n v="3"/>
    <n v="2"/>
    <n v="3"/>
    <n v="2"/>
    <n v="2"/>
    <n v="2"/>
    <n v="7"/>
    <n v="5"/>
    <n v="9"/>
    <n v="6"/>
    <n v="10"/>
    <n v="7"/>
    <n v="5"/>
    <n v="13"/>
    <n v="5"/>
    <n v="2"/>
    <n v="6"/>
    <n v="4"/>
    <n v="4"/>
    <n v="3"/>
    <n v="2"/>
    <n v="7"/>
    <n v="4"/>
    <n v="5"/>
    <n v="5"/>
    <n v="7"/>
    <n v="8"/>
    <n v="7"/>
    <n v="9"/>
    <n v="112"/>
    <n v="16"/>
    <n v="12"/>
    <n v="16"/>
    <n v="20"/>
    <n v="12"/>
    <n v="1"/>
    <n v="24"/>
    <n v="21"/>
    <n v="87"/>
    <n v="105"/>
    <n v="158"/>
    <n v="164"/>
    <n v="210"/>
    <n v="219"/>
    <n v="167"/>
    <n v="125"/>
    <n v="7"/>
    <n v="5"/>
    <n v="5"/>
    <n v="5"/>
    <n v="5"/>
    <n v="6"/>
    <n v="5"/>
    <n v="5"/>
    <n v="5"/>
    <n v="6"/>
    <n v="4"/>
    <n v="2"/>
    <n v="1"/>
    <n v="3"/>
    <n v="3"/>
    <n v="4"/>
    <n v="3"/>
    <n v="7"/>
    <n v="6"/>
    <n v="4"/>
    <n v="8"/>
    <n v="9"/>
    <n v="5"/>
    <n v="5"/>
    <n v="5"/>
    <n v="7"/>
    <n v="4"/>
    <n v="2"/>
    <m/>
    <m/>
    <m/>
    <m/>
    <m/>
    <m/>
    <m/>
    <m/>
    <m/>
    <m/>
    <m/>
    <m/>
    <m/>
    <m/>
    <m/>
    <m/>
  </r>
  <r>
    <x v="2"/>
    <x v="2"/>
    <x v="0"/>
    <x v="0"/>
    <x v="0"/>
    <x v="2"/>
    <x v="0"/>
    <x v="1"/>
    <x v="4"/>
    <x v="0"/>
    <x v="3"/>
    <x v="3"/>
    <n v="594"/>
    <n v="76"/>
    <n v="77"/>
    <n v="86"/>
    <n v="81"/>
    <n v="68"/>
    <n v="46"/>
    <n v="42"/>
    <n v="93"/>
    <n v="129"/>
    <n v="16"/>
    <n v="1035"/>
    <n v="852"/>
    <n v="148"/>
    <n v="-97"/>
    <n v="-118"/>
    <n v="-143"/>
    <n v="-152"/>
    <n v="-172"/>
    <n v="-203"/>
    <n v="-221"/>
    <n v="77"/>
    <n v="68"/>
    <n v="93"/>
    <n v="1035"/>
    <n v="-97"/>
    <n v="-152"/>
    <n v="-221"/>
    <n v="-97"/>
    <n v="26"/>
    <n v="534"/>
    <n v="574"/>
    <n v="594"/>
    <n v="68"/>
    <n v="68"/>
    <n v="63"/>
    <n v="67"/>
    <n v="76"/>
    <n v="78"/>
    <n v="74"/>
    <n v="82"/>
    <n v="77"/>
    <n v="83"/>
    <n v="79"/>
    <n v="85"/>
    <n v="86"/>
    <n v="70"/>
    <n v="69"/>
    <n v="85"/>
    <n v="86"/>
    <n v="81"/>
    <n v="80"/>
    <n v="81"/>
    <n v="77"/>
    <n v="68"/>
    <n v="60"/>
    <n v="58"/>
    <n v="49"/>
    <n v="46"/>
    <n v="38"/>
    <n v="44"/>
    <n v="43"/>
    <n v="46"/>
    <n v="42"/>
    <n v="86"/>
    <n v="81"/>
    <n v="98"/>
    <n v="93"/>
    <n v="107"/>
    <n v="101"/>
    <n v="126"/>
    <n v="114"/>
    <n v="129"/>
    <n v="123"/>
    <n v="33"/>
    <n v="-48"/>
    <n v="16"/>
    <n v="10"/>
    <n v="44"/>
    <n v="47"/>
    <n v="1035"/>
    <n v="1034"/>
    <n v="1035"/>
    <n v="1014"/>
    <n v="957"/>
    <n v="852"/>
    <n v="709"/>
    <n v="558"/>
    <n v="357"/>
    <n v="148"/>
    <n v="-2"/>
    <n v="-111"/>
    <n v="-103"/>
    <n v="-97"/>
    <n v="-102"/>
    <n v="-107"/>
    <n v="-112"/>
    <n v="-118"/>
    <n v="-123"/>
    <n v="-128"/>
    <n v="-133"/>
    <n v="-139"/>
    <n v="-143"/>
    <n v="-145"/>
    <n v="-146"/>
    <n v="-149"/>
    <n v="-152"/>
    <n v="-156"/>
    <n v="-159"/>
    <n v="-166"/>
    <n v="-172"/>
    <n v="-176"/>
    <n v="-184"/>
    <n v="-193"/>
    <n v="-198"/>
    <n v="-203"/>
    <n v="-208"/>
    <n v="-215"/>
    <n v="-219"/>
    <n v="-221"/>
    <m/>
    <m/>
    <m/>
    <m/>
    <m/>
    <m/>
    <m/>
    <m/>
    <m/>
    <m/>
    <m/>
    <m/>
    <m/>
    <m/>
    <m/>
    <m/>
  </r>
  <r>
    <x v="2"/>
    <x v="2"/>
    <x v="0"/>
    <x v="0"/>
    <x v="0"/>
    <x v="2"/>
    <x v="0"/>
    <x v="1"/>
    <x v="4"/>
    <x v="0"/>
    <x v="3"/>
    <x v="4"/>
    <n v="5.4395604395604389"/>
    <n v="14.074074074074074"/>
    <n v="19.25"/>
    <n v="35.833333333333336"/>
    <n v="13.96551724137931"/>
    <n v="8.2926829268292686"/>
    <n v="7.666666666666667"/>
    <n v="10.5"/>
    <n v="16.03448275862069"/>
    <n v="4.1346153846153841"/>
    <n v="1.3114754098360657"/>
    <n v="21.743697478991596"/>
    <n v="4.6405228758169939"/>
    <n v="2.3948220064724919"/>
    <n v="-18.653846153846153"/>
    <n v="-23.599999999999998"/>
    <n v="-55"/>
    <n v="-31.666666666666664"/>
    <n v="-27.741935483870968"/>
    <n v="-56.388888888888893"/>
    <n v="0"/>
    <n v="19.25"/>
    <n v="8.2926829268292686"/>
    <n v="16.03448275862069"/>
    <n v="21.743697478991596"/>
    <n v="-18.653846153846153"/>
    <n v="-31.666666666666664"/>
    <n v="0"/>
    <n v="-18.653846153846153"/>
    <n v="0.1"/>
    <n v="1.7394136807817588"/>
    <n v="2.7255460588793925"/>
    <n v="5.4395604395604389"/>
    <n v="11.724137931034482"/>
    <n v="12.592592592592593"/>
    <n v="14.318181818181818"/>
    <n v="13.4"/>
    <n v="14.074074074074074"/>
    <n v="19.5"/>
    <n v="14.230769230769232"/>
    <n v="17.826086956521738"/>
    <n v="19.25"/>
    <n v="24.411764705882355"/>
    <n v="21.944444444444446"/>
    <n v="42.5"/>
    <n v="35.833333333333336"/>
    <n v="31.818181818181817"/>
    <n v="21.5625"/>
    <n v="23.611111111111111"/>
    <n v="17.2"/>
    <n v="13.96551724137931"/>
    <n v="10.810810810810811"/>
    <n v="10.945945945945946"/>
    <n v="10.405405405405405"/>
    <n v="8.2926829268292686"/>
    <n v="7.5"/>
    <n v="9.0625"/>
    <n v="7.9032258064516121"/>
    <n v="7.666666666666667"/>
    <n v="9.0476190476190474"/>
    <n v="11.578947368421053"/>
    <n v="11.315789473684211"/>
    <n v="11.5"/>
    <n v="10.5"/>
    <n v="20.476190476190474"/>
    <n v="17.608695652173914"/>
    <n v="17.5"/>
    <n v="16.03448275862069"/>
    <n v="16.71875"/>
    <n v="14.027777777777777"/>
    <n v="4.4055944055944058"/>
    <n v="3.75"/>
    <n v="4.1346153846153841"/>
    <n v="3.7272727272727275"/>
    <n v="0.9375"/>
    <n v="-3.1578947368421053"/>
    <n v="1.3114754098360657"/>
    <n v="0.68493150684931503"/>
    <n v="2.8205128205128203"/>
    <n v="1.6206896551724137"/>
    <n v="21.743697478991596"/>
    <n v="13.088607594936709"/>
    <n v="9.6728971962616832"/>
    <n v="7.0027624309392262"/>
    <n v="5.5899532710280377"/>
    <n v="4.6405228758169939"/>
    <n v="4.0056497175141246"/>
    <n v="3.8324175824175826"/>
    <n v="3.4130019120458894"/>
    <n v="2.3948220064724919"/>
    <n v="-6.8027210884353734E-2"/>
    <n v="-20.555555555555554"/>
    <n v="-19.807692307692307"/>
    <n v="-18.653846153846153"/>
    <n v="-19.615384615384613"/>
    <n v="-20.576923076923073"/>
    <n v="-20.74074074074074"/>
    <n v="-23.599999999999998"/>
    <n v="-27.954545454545453"/>
    <n v="-35.555555555555557"/>
    <n v="-41.5625"/>
    <n v="-53.46153846153846"/>
    <n v="-55"/>
    <n v="-51.785714285714292"/>
    <n v="-36.5"/>
    <n v="-32.391304347826086"/>
    <n v="-31.666666666666664"/>
    <n v="-27.857142857142854"/>
    <n v="-23.382352941176471"/>
    <n v="-25.9375"/>
    <n v="-27.741935483870968"/>
    <n v="-27.5"/>
    <n v="-29.677419354838712"/>
    <n v="-37.115384615384613"/>
    <n v="-43.043478260869563"/>
    <n v="-56.388888888888893"/>
    <n v="-80"/>
    <n v="-179.16666666666669"/>
    <n v="-547.5"/>
    <n v="0"/>
    <m/>
    <m/>
    <m/>
    <m/>
    <m/>
    <m/>
    <m/>
    <m/>
    <m/>
    <m/>
    <m/>
    <m/>
    <m/>
    <m/>
    <m/>
    <m/>
  </r>
  <r>
    <x v="2"/>
    <x v="2"/>
    <x v="0"/>
    <x v="0"/>
    <x v="0"/>
    <x v="2"/>
    <x v="0"/>
    <x v="1"/>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2"/>
    <x v="2"/>
    <x v="0"/>
    <x v="0"/>
    <x v="0"/>
    <x v="2"/>
    <x v="0"/>
    <x v="1"/>
    <x v="4"/>
    <x v="0"/>
    <x v="3"/>
    <x v="8"/>
    <m/>
    <m/>
    <m/>
    <m/>
    <m/>
    <m/>
    <m/>
    <m/>
    <m/>
    <m/>
    <m/>
    <m/>
    <m/>
    <m/>
    <m/>
    <m/>
    <m/>
    <m/>
    <m/>
    <m/>
    <m/>
    <m/>
    <m/>
    <m/>
    <m/>
    <m/>
    <m/>
    <m/>
    <m/>
    <m/>
    <m/>
    <m/>
    <m/>
    <m/>
    <m/>
    <m/>
    <m/>
    <m/>
    <m/>
    <m/>
    <m/>
    <m/>
    <n v="0"/>
    <n v="0"/>
    <n v="0"/>
    <m/>
    <n v="15"/>
    <n v="5"/>
    <n v="20"/>
    <n v="0"/>
    <n v="20"/>
    <n v="0"/>
    <n v="0"/>
    <n v="0"/>
    <n v="10"/>
    <n v="0"/>
    <n v="10"/>
    <n v="0"/>
    <n v="10"/>
    <n v="0"/>
    <n v="10"/>
    <n v="0"/>
    <n v="10"/>
    <n v="0"/>
    <n v="10"/>
    <n v="0"/>
    <n v="0"/>
    <n v="0"/>
    <n v="20"/>
    <n v="0"/>
    <n v="30"/>
    <n v="0"/>
    <n v="25"/>
    <n v="0"/>
    <n v="25"/>
    <n v="0"/>
    <n v="25"/>
    <n v="0"/>
    <n v="55"/>
    <n v="0"/>
    <n v="0"/>
    <n v="0"/>
    <n v="25"/>
    <n v="0"/>
    <n v="30"/>
    <n v="0"/>
    <m/>
    <m/>
    <m/>
    <m/>
    <m/>
    <m/>
    <m/>
    <m/>
    <n v="0"/>
    <n v="0"/>
    <n v="0"/>
    <n v="0"/>
    <n v="0"/>
    <n v="0"/>
    <n v="0"/>
    <n v="0"/>
    <n v="0"/>
    <n v="0"/>
    <n v="0"/>
    <n v="0"/>
    <n v="0"/>
    <n v="0"/>
    <n v="0"/>
    <n v="0"/>
    <n v="0"/>
    <n v="0"/>
    <n v="0"/>
    <n v="0"/>
    <n v="0"/>
    <n v="0"/>
    <n v="0"/>
    <n v="0"/>
    <n v="0"/>
    <n v="0"/>
    <m/>
    <m/>
    <m/>
    <m/>
    <m/>
    <m/>
    <m/>
    <m/>
    <m/>
    <m/>
    <m/>
    <m/>
    <m/>
    <m/>
    <m/>
    <m/>
  </r>
  <r>
    <x v="2"/>
    <x v="2"/>
    <x v="0"/>
    <x v="0"/>
    <x v="0"/>
    <x v="2"/>
    <x v="0"/>
    <x v="1"/>
    <x v="4"/>
    <x v="0"/>
    <x v="3"/>
    <x v="9"/>
    <m/>
    <m/>
    <m/>
    <m/>
    <m/>
    <m/>
    <m/>
    <m/>
    <m/>
    <m/>
    <m/>
    <m/>
    <m/>
    <m/>
    <m/>
    <m/>
    <m/>
    <m/>
    <m/>
    <m/>
    <m/>
    <m/>
    <m/>
    <m/>
    <m/>
    <m/>
    <m/>
    <m/>
    <m/>
    <m/>
    <m/>
    <m/>
    <m/>
    <m/>
    <m/>
    <m/>
    <m/>
    <m/>
    <m/>
    <m/>
    <m/>
    <m/>
    <m/>
    <m/>
    <m/>
    <m/>
    <m/>
    <m/>
    <m/>
    <m/>
    <m/>
    <m/>
    <m/>
    <m/>
    <m/>
    <m/>
    <m/>
    <m/>
    <m/>
    <m/>
    <m/>
    <m/>
    <m/>
    <m/>
    <m/>
    <m/>
    <m/>
    <m/>
    <m/>
    <m/>
    <m/>
    <m/>
    <m/>
    <m/>
    <m/>
    <m/>
    <m/>
    <m/>
    <m/>
    <n v="26"/>
    <n v="30"/>
    <n v="23"/>
    <n v="24"/>
    <n v="21"/>
    <n v="87"/>
    <n v="105"/>
    <n v="158"/>
    <n v="164"/>
    <n v="210"/>
    <n v="219"/>
    <n v="167"/>
    <n v="125"/>
    <n v="7"/>
    <n v="5"/>
    <n v="5"/>
    <n v="5"/>
    <n v="5"/>
    <n v="6"/>
    <n v="5"/>
    <n v="5"/>
    <n v="5"/>
    <n v="6"/>
    <n v="4"/>
    <n v="2"/>
    <n v="1"/>
    <n v="3"/>
    <n v="3"/>
    <n v="4"/>
    <n v="3"/>
    <n v="7"/>
    <n v="6"/>
    <n v="4"/>
    <n v="8"/>
    <n v="9"/>
    <n v="5"/>
    <n v="5"/>
    <n v="5"/>
    <n v="7"/>
    <n v="4"/>
    <n v="2"/>
    <n v="2"/>
    <n v="2"/>
    <n v="3"/>
    <n v="3"/>
    <n v="7"/>
    <n v="9"/>
    <n v="4"/>
    <n v="11.05"/>
    <n v="17"/>
    <n v="20"/>
    <n v="17"/>
    <n v="12"/>
    <n v="17"/>
    <m/>
    <m/>
    <m/>
  </r>
  <r>
    <x v="2"/>
    <x v="2"/>
    <x v="0"/>
    <x v="0"/>
    <x v="0"/>
    <x v="2"/>
    <x v="0"/>
    <x v="1"/>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4"/>
    <x v="0"/>
    <x v="3"/>
    <x v="12"/>
    <m/>
    <m/>
    <m/>
    <m/>
    <m/>
    <m/>
    <m/>
    <m/>
    <m/>
    <m/>
    <m/>
    <m/>
    <m/>
    <m/>
    <m/>
    <m/>
    <m/>
    <m/>
    <m/>
    <m/>
    <m/>
    <m/>
    <m/>
    <m/>
    <m/>
    <m/>
    <m/>
    <m/>
    <m/>
    <m/>
    <m/>
    <m/>
    <m/>
    <m/>
    <m/>
    <m/>
    <m/>
    <m/>
    <m/>
    <m/>
    <m/>
    <m/>
    <n v="0.79702970297029696"/>
    <n v="0.79702970297029696"/>
    <n v="0.79702970297029696"/>
    <n v="0.79702970297029696"/>
    <n v="0.79702970297029696"/>
    <n v="0.79702970297029696"/>
    <n v="0.79702970297029696"/>
    <n v="0.79702970297029696"/>
    <n v="0.79702970297029696"/>
    <n v="0.79702970297029696"/>
    <n v="0.79702970297029696"/>
    <n v="0.79702970297029696"/>
    <n v="0.79702970297029696"/>
    <n v="-0.44237918215613398"/>
    <n v="-0.44237918215613398"/>
    <n v="-0.44237918215613398"/>
    <n v="-0.44237918215613398"/>
    <n v="-0.44237918215613398"/>
    <n v="-0.44237918215613398"/>
    <n v="-0.44237918215613398"/>
    <n v="-0.44237918215613398"/>
    <n v="-0.44237918215613398"/>
    <n v="-0.44237918215613398"/>
    <n v="-0.44237918215613398"/>
    <n v="-0.44237918215613398"/>
    <n v="-0.44237918215613398"/>
    <n v="0.10828025477707"/>
    <n v="0.10828025477707"/>
    <n v="0.10828025477707"/>
    <n v="0.10828025477707"/>
    <n v="0.10828025477707"/>
    <n v="0.10828025477707"/>
    <n v="0.10828025477707"/>
    <n v="0.10828025477707"/>
    <n v="0.10828025477707"/>
    <n v="0.10828025477707"/>
    <n v="0.10828025477707"/>
    <n v="0.10828025477707"/>
    <n v="0.10828025477707"/>
    <n v="-0.131818181818182"/>
    <n v="-0.131818181818182"/>
    <n v="-0.131818181818182"/>
    <n v="-0.131818181818182"/>
    <n v="-0.131818181818182"/>
    <n v="-0.131818181818182"/>
    <n v="-0.131818181818182"/>
    <n v="-0.131818181818182"/>
    <n v="-0.131818181818182"/>
    <n v="-0.131818181818182"/>
    <n v="-0.131818181818182"/>
    <n v="-0.131818181818182"/>
    <n v="-0.131818181818182"/>
    <m/>
    <m/>
    <m/>
    <m/>
    <m/>
    <m/>
    <m/>
    <m/>
    <m/>
    <m/>
    <m/>
    <m/>
    <m/>
    <m/>
    <m/>
    <m/>
    <m/>
    <m/>
    <m/>
    <m/>
    <m/>
    <m/>
    <m/>
    <m/>
    <m/>
    <m/>
    <m/>
    <m/>
    <m/>
    <m/>
    <m/>
    <m/>
    <m/>
    <m/>
    <m/>
    <m/>
    <m/>
    <m/>
    <m/>
    <m/>
    <m/>
    <m/>
  </r>
  <r>
    <x v="2"/>
    <x v="2"/>
    <x v="0"/>
    <x v="0"/>
    <x v="0"/>
    <x v="2"/>
    <x v="0"/>
    <x v="1"/>
    <x v="4"/>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4"/>
    <x v="0"/>
    <x v="4"/>
    <x v="1"/>
    <m/>
    <n v="50"/>
    <n v="15"/>
    <n v="40"/>
    <n v="305"/>
    <n v="160"/>
    <n v="45"/>
    <n v="10"/>
    <n v="5"/>
    <n v="95"/>
    <n v="60"/>
    <n v="60"/>
    <n v="1575"/>
    <n v="30"/>
    <n v="60"/>
    <n v="20"/>
    <n v="80"/>
    <n v="320"/>
    <n v="20"/>
    <n v="30"/>
    <n v="16"/>
    <n v="65"/>
    <n v="505"/>
    <n v="60"/>
    <n v="215"/>
    <n v="1665"/>
    <n v="420"/>
    <n v="66"/>
    <n v="2445"/>
    <m/>
    <m/>
    <m/>
    <m/>
    <n v="30"/>
    <n v="20"/>
    <m/>
    <m/>
    <m/>
    <m/>
    <m/>
    <n v="15"/>
    <m/>
    <n v="25"/>
    <m/>
    <n v="15"/>
    <m/>
    <m/>
    <n v="265"/>
    <n v="15"/>
    <m/>
    <n v="25"/>
    <n v="5"/>
    <n v="45"/>
    <m/>
    <n v="110"/>
    <n v="25"/>
    <n v="10"/>
    <m/>
    <n v="10"/>
    <m/>
    <n v="10"/>
    <m/>
    <m/>
    <m/>
    <m/>
    <n v="5"/>
    <m/>
    <m/>
    <m/>
    <n v="25"/>
    <n v="10"/>
    <n v="20"/>
    <n v="40"/>
    <m/>
    <n v="20"/>
    <m/>
    <n v="40"/>
    <m/>
    <n v="40"/>
    <m/>
    <n v="20"/>
    <m/>
    <n v="1000"/>
    <n v="535"/>
    <n v="40"/>
    <m/>
    <n v="20"/>
    <m/>
    <n v="10"/>
    <m/>
    <n v="30"/>
    <m/>
    <n v="10"/>
    <n v="20"/>
    <n v="10"/>
    <m/>
    <n v="10"/>
    <m/>
    <n v="35"/>
    <n v="5"/>
    <n v="20"/>
    <m/>
    <n v="20"/>
    <m/>
    <n v="20"/>
    <m/>
    <n v="300"/>
    <m/>
    <n v="10"/>
    <m/>
    <n v="10"/>
    <m/>
    <n v="20"/>
    <m/>
    <n v="10"/>
    <m/>
    <n v="10"/>
    <m/>
    <n v="3"/>
    <n v="3"/>
    <m/>
    <m/>
    <m/>
    <m/>
    <m/>
    <m/>
    <m/>
    <m/>
    <m/>
    <m/>
    <m/>
    <m/>
    <m/>
    <m/>
    <m/>
    <m/>
  </r>
  <r>
    <x v="2"/>
    <x v="2"/>
    <x v="0"/>
    <x v="0"/>
    <x v="0"/>
    <x v="2"/>
    <x v="0"/>
    <x v="1"/>
    <x v="4"/>
    <x v="0"/>
    <x v="4"/>
    <x v="2"/>
    <n v="42"/>
    <n v="68"/>
    <n v="110"/>
    <n v="48"/>
    <n v="266"/>
    <n v="60"/>
    <n v="46"/>
    <n v="39"/>
    <n v="81"/>
    <n v="84"/>
    <n v="98"/>
    <n v="89"/>
    <n v="1033"/>
    <n v="557"/>
    <n v="30"/>
    <n v="30"/>
    <n v="36"/>
    <n v="28"/>
    <n v="332"/>
    <n v="41"/>
    <n v="25"/>
    <n v="220"/>
    <n v="374"/>
    <n v="166"/>
    <n v="271"/>
    <n v="1620"/>
    <n v="94"/>
    <n v="398"/>
    <n v="2431"/>
    <n v="7"/>
    <n v="14"/>
    <n v="14"/>
    <n v="7"/>
    <n v="12"/>
    <n v="16"/>
    <n v="15"/>
    <n v="9"/>
    <n v="16"/>
    <n v="18"/>
    <n v="79"/>
    <n v="7"/>
    <n v="6"/>
    <n v="5"/>
    <n v="10"/>
    <n v="23"/>
    <n v="10"/>
    <n v="3"/>
    <n v="7"/>
    <n v="153"/>
    <n v="96"/>
    <n v="7"/>
    <n v="8"/>
    <n v="8"/>
    <n v="30"/>
    <n v="14"/>
    <n v="14"/>
    <n v="15"/>
    <n v="6"/>
    <n v="11"/>
    <n v="7"/>
    <n v="11"/>
    <n v="3"/>
    <n v="8"/>
    <n v="10"/>
    <n v="12"/>
    <n v="56"/>
    <n v="7"/>
    <n v="6"/>
    <n v="55"/>
    <n v="4"/>
    <n v="8"/>
    <n v="9"/>
    <n v="8"/>
    <n v="9"/>
    <n v="17"/>
    <n v="31"/>
    <n v="41"/>
    <n v="18"/>
    <n v="22"/>
    <n v="35"/>
    <n v="14"/>
    <n v="26"/>
    <n v="7"/>
    <n v="487"/>
    <n v="513"/>
    <n v="528"/>
    <n v="11"/>
    <n v="10"/>
    <n v="5"/>
    <n v="3"/>
    <n v="13"/>
    <n v="5"/>
    <n v="6"/>
    <n v="6"/>
    <n v="10"/>
    <n v="2"/>
    <n v="8"/>
    <n v="10"/>
    <n v="8"/>
    <n v="8"/>
    <n v="6"/>
    <n v="8"/>
    <n v="6"/>
    <n v="8"/>
    <n v="6"/>
    <n v="8"/>
    <n v="6"/>
    <n v="309"/>
    <n v="7"/>
    <n v="9"/>
    <n v="7"/>
    <n v="9"/>
    <n v="7"/>
    <n v="9"/>
    <n v="7"/>
    <n v="9"/>
    <n v="6"/>
    <n v="7"/>
    <n v="5"/>
    <n v="7"/>
    <m/>
    <m/>
    <m/>
    <m/>
    <m/>
    <m/>
    <m/>
    <m/>
    <m/>
    <m/>
    <m/>
    <m/>
    <m/>
    <m/>
    <m/>
    <m/>
  </r>
  <r>
    <x v="2"/>
    <x v="2"/>
    <x v="0"/>
    <x v="0"/>
    <x v="0"/>
    <x v="2"/>
    <x v="0"/>
    <x v="1"/>
    <x v="4"/>
    <x v="0"/>
    <x v="4"/>
    <x v="3"/>
    <n v="254"/>
    <n v="243"/>
    <n v="149"/>
    <n v="144"/>
    <n v="180"/>
    <n v="278"/>
    <n v="276"/>
    <n v="191"/>
    <n v="172"/>
    <n v="174"/>
    <n v="139"/>
    <n v="102"/>
    <n v="648"/>
    <n v="147"/>
    <n v="154"/>
    <n v="142"/>
    <n v="186"/>
    <n v="478"/>
    <n v="166"/>
    <n v="155"/>
    <n v="146"/>
    <n v="149"/>
    <n v="278"/>
    <n v="172"/>
    <n v="102"/>
    <n v="154"/>
    <n v="478"/>
    <n v="146"/>
    <n v="154"/>
    <n v="286"/>
    <n v="275"/>
    <n v="259"/>
    <n v="254"/>
    <n v="239"/>
    <n v="271"/>
    <n v="255"/>
    <n v="250"/>
    <n v="243"/>
    <n v="226"/>
    <n v="150"/>
    <n v="143"/>
    <n v="149"/>
    <n v="171"/>
    <n v="166"/>
    <n v="165"/>
    <n v="144"/>
    <n v="144"/>
    <n v="168"/>
    <n v="171"/>
    <n v="165"/>
    <n v="180"/>
    <n v="177"/>
    <n v="213"/>
    <n v="184"/>
    <n v="278"/>
    <n v="265"/>
    <n v="282"/>
    <n v="277"/>
    <n v="276"/>
    <n v="407"/>
    <n v="407"/>
    <n v="-322"/>
    <n v="247"/>
    <n v="191"/>
    <n v="184"/>
    <n v="186"/>
    <n v="177"/>
    <n v="172"/>
    <n v="115"/>
    <n v="137"/>
    <n v="135"/>
    <n v="145"/>
    <n v="174"/>
    <n v="166"/>
    <n v="170"/>
    <n v="127"/>
    <n v="139"/>
    <n v="118"/>
    <n v="155"/>
    <n v="97"/>
    <n v="102"/>
    <n v="76"/>
    <n v="584"/>
    <n v="631"/>
    <n v="648"/>
    <n v="120"/>
    <n v="126"/>
    <n v="120"/>
    <n v="119"/>
    <n v="147"/>
    <n v="142"/>
    <n v="134"/>
    <n v="139"/>
    <n v="154"/>
    <n v="155"/>
    <n v="150"/>
    <n v="152"/>
    <n v="142"/>
    <n v="169"/>
    <n v="166"/>
    <n v="180"/>
    <n v="172"/>
    <n v="186"/>
    <n v="178"/>
    <n v="192"/>
    <n v="184"/>
    <n v="478"/>
    <n v="169"/>
    <n v="172"/>
    <n v="163"/>
    <n v="166"/>
    <n v="157"/>
    <n v="170"/>
    <n v="161"/>
    <n v="164"/>
    <n v="155"/>
    <n v="159"/>
    <n v="152"/>
    <n v="150"/>
    <n v="146"/>
    <m/>
    <m/>
    <m/>
    <m/>
    <m/>
    <m/>
    <m/>
    <m/>
    <m/>
    <m/>
    <m/>
    <m/>
    <m/>
    <m/>
    <m/>
    <m/>
  </r>
  <r>
    <x v="2"/>
    <x v="2"/>
    <x v="0"/>
    <x v="0"/>
    <x v="0"/>
    <x v="2"/>
    <x v="0"/>
    <x v="1"/>
    <x v="4"/>
    <x v="0"/>
    <x v="4"/>
    <x v="4"/>
    <n v="18.7"/>
    <n v="10.6"/>
    <n v="14.6"/>
    <n v="2.7"/>
    <n v="12.2"/>
    <n v="26.2"/>
    <n v="35.4"/>
    <n v="7"/>
    <n v="10.199999999999999"/>
    <n v="7.5"/>
    <n v="6"/>
    <n v="0.3"/>
    <n v="5.8"/>
    <n v="18.399999999999999"/>
    <n v="20.3"/>
    <n v="19.7"/>
    <n v="2.8"/>
    <n v="7"/>
    <n v="20.2"/>
    <n v="31"/>
    <m/>
    <n v="14.6"/>
    <n v="26.2"/>
    <n v="10.199999999999999"/>
    <n v="0.3"/>
    <n v="20.3"/>
    <n v="7"/>
    <m/>
    <n v="20.3"/>
    <n v="22.7"/>
    <n v="21.5"/>
    <n v="21.9"/>
    <n v="18.7"/>
    <n v="16.100000000000001"/>
    <n v="9.9"/>
    <n v="9.9"/>
    <n v="9.9"/>
    <n v="10.6"/>
    <n v="10.6"/>
    <n v="14.7"/>
    <n v="13.2"/>
    <n v="14.6"/>
    <n v="16.100000000000001"/>
    <n v="4.2"/>
    <n v="3.1"/>
    <n v="2.7"/>
    <n v="2.7"/>
    <n v="3.1"/>
    <n v="5.7"/>
    <n v="12.3"/>
    <n v="12.2"/>
    <n v="10.9"/>
    <n v="13.5"/>
    <n v="15.3"/>
    <n v="26.2"/>
    <n v="26.5"/>
    <n v="37.1"/>
    <n v="34.6"/>
    <n v="35.4"/>
    <n v="46.3"/>
    <n v="22.9"/>
    <n v="-17.3"/>
    <n v="13.6"/>
    <n v="7"/>
    <n v="7.2"/>
    <n v="11.6"/>
    <n v="10.8"/>
    <n v="10.199999999999999"/>
    <n v="15.1"/>
    <n v="13.4"/>
    <n v="9.1"/>
    <n v="6.8"/>
    <n v="7.5"/>
    <n v="6.4"/>
    <n v="5.8"/>
    <n v="4.9000000000000004"/>
    <n v="6"/>
    <n v="5.7"/>
    <n v="1.4"/>
    <n v="0.5"/>
    <n v="0.3"/>
    <n v="0.2"/>
    <n v="1.9"/>
    <n v="3"/>
    <n v="5.8"/>
    <n v="14.3"/>
    <n v="17.5"/>
    <n v="18.8"/>
    <n v="18"/>
    <n v="18.399999999999999"/>
    <n v="24.5"/>
    <n v="20.9"/>
    <n v="19.3"/>
    <n v="20.3"/>
    <n v="21.5"/>
    <n v="18.8"/>
    <n v="19"/>
    <n v="19.7"/>
    <n v="23.5"/>
    <n v="24.4"/>
    <n v="25"/>
    <n v="25.3"/>
    <n v="2.8"/>
    <n v="2.6"/>
    <n v="2.8"/>
    <n v="2.7"/>
    <n v="7"/>
    <n v="21.7"/>
    <n v="21"/>
    <n v="20.9"/>
    <n v="20.2"/>
    <n v="20.7"/>
    <n v="22.4"/>
    <n v="23.7"/>
    <n v="24.1"/>
    <n v="31"/>
    <n v="41.8"/>
    <n v="63.3"/>
    <n v="107.1"/>
    <m/>
    <m/>
    <m/>
    <m/>
    <m/>
    <m/>
    <m/>
    <m/>
    <m/>
    <m/>
    <m/>
    <m/>
    <m/>
    <m/>
    <m/>
    <m/>
    <m/>
  </r>
  <r>
    <x v="2"/>
    <x v="2"/>
    <x v="0"/>
    <x v="0"/>
    <x v="0"/>
    <x v="2"/>
    <x v="0"/>
    <x v="1"/>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4"/>
    <x v="0"/>
    <x v="5"/>
    <x v="1"/>
    <n v="1200"/>
    <n v="70"/>
    <n v="80"/>
    <n v="15"/>
    <n v="167"/>
    <n v="67"/>
    <n v="25"/>
    <n v="10"/>
    <n v="57"/>
    <n v="240"/>
    <n v="175"/>
    <n v="25"/>
    <m/>
    <n v="50"/>
    <n v="15"/>
    <n v="40"/>
    <n v="305"/>
    <n v="160"/>
    <n v="45"/>
    <n v="10"/>
    <n v="5"/>
    <n v="1350"/>
    <n v="249"/>
    <n v="92"/>
    <n v="440"/>
    <n v="65"/>
    <n v="505"/>
    <n v="60"/>
    <n v="846"/>
    <m/>
    <n v="1100"/>
    <n v="100"/>
    <m/>
    <m/>
    <n v="20"/>
    <m/>
    <n v="50"/>
    <m/>
    <m/>
    <n v="50"/>
    <n v="30"/>
    <m/>
    <m/>
    <m/>
    <n v="15"/>
    <m/>
    <n v="47"/>
    <n v="50"/>
    <n v="20"/>
    <n v="30"/>
    <n v="20"/>
    <n v="10"/>
    <n v="32"/>
    <m/>
    <n v="25"/>
    <m/>
    <n v="25"/>
    <m/>
    <m/>
    <m/>
    <n v="10"/>
    <m/>
    <m/>
    <m/>
    <n v="37"/>
    <m/>
    <n v="20"/>
    <m/>
    <n v="75"/>
    <m/>
    <n v="50"/>
    <m/>
    <n v="115"/>
    <n v="20"/>
    <n v="35"/>
    <m/>
    <n v="120"/>
    <m/>
    <n v="25"/>
    <m/>
    <m/>
    <m/>
    <m/>
    <m/>
    <m/>
    <n v="30"/>
    <n v="20"/>
    <m/>
    <m/>
    <m/>
    <m/>
    <m/>
    <n v="15"/>
    <m/>
    <n v="25"/>
    <m/>
    <n v="15"/>
    <m/>
    <m/>
    <n v="265"/>
    <n v="15"/>
    <m/>
    <n v="25"/>
    <n v="5"/>
    <n v="45"/>
    <m/>
    <n v="110"/>
    <n v="25"/>
    <n v="10"/>
    <m/>
    <n v="10"/>
    <m/>
    <n v="10"/>
    <m/>
    <m/>
    <m/>
    <m/>
    <n v="5"/>
    <m/>
    <m/>
    <m/>
    <m/>
    <m/>
    <m/>
    <m/>
    <m/>
    <m/>
    <m/>
    <m/>
    <m/>
    <m/>
    <m/>
    <m/>
    <m/>
    <m/>
    <m/>
  </r>
  <r>
    <x v="2"/>
    <x v="2"/>
    <x v="0"/>
    <x v="0"/>
    <x v="0"/>
    <x v="2"/>
    <x v="0"/>
    <x v="1"/>
    <x v="4"/>
    <x v="0"/>
    <x v="5"/>
    <x v="2"/>
    <n v="121"/>
    <n v="1118"/>
    <n v="56"/>
    <n v="60"/>
    <n v="66"/>
    <n v="76"/>
    <n v="70"/>
    <n v="78"/>
    <n v="121"/>
    <n v="79"/>
    <n v="130"/>
    <n v="105"/>
    <n v="42"/>
    <n v="68"/>
    <n v="110"/>
    <n v="48"/>
    <n v="266"/>
    <n v="60"/>
    <n v="46"/>
    <n v="39"/>
    <n v="81"/>
    <n v="1295"/>
    <n v="202"/>
    <n v="269"/>
    <n v="314"/>
    <n v="220"/>
    <n v="374"/>
    <n v="166"/>
    <n v="1005"/>
    <n v="39"/>
    <n v="24"/>
    <n v="26"/>
    <n v="32"/>
    <n v="602"/>
    <n v="22"/>
    <n v="448"/>
    <n v="24"/>
    <n v="22"/>
    <n v="13"/>
    <n v="22"/>
    <n v="7"/>
    <n v="14"/>
    <n v="12"/>
    <n v="17"/>
    <n v="19"/>
    <n v="12"/>
    <n v="11"/>
    <n v="14"/>
    <n v="8"/>
    <n v="12"/>
    <n v="21"/>
    <n v="22"/>
    <n v="14"/>
    <n v="22"/>
    <n v="18"/>
    <n v="18"/>
    <n v="23"/>
    <n v="10"/>
    <n v="19"/>
    <n v="12"/>
    <n v="21"/>
    <n v="9"/>
    <n v="21"/>
    <n v="15"/>
    <n v="17"/>
    <n v="68"/>
    <n v="21"/>
    <n v="15"/>
    <n v="20"/>
    <n v="16"/>
    <n v="15"/>
    <n v="10"/>
    <n v="18"/>
    <n v="27"/>
    <n v="27"/>
    <n v="38"/>
    <n v="38"/>
    <n v="20"/>
    <n v="28"/>
    <n v="31"/>
    <n v="26"/>
    <n v="7"/>
    <n v="14"/>
    <n v="14"/>
    <n v="7"/>
    <n v="12"/>
    <n v="16"/>
    <n v="15"/>
    <n v="9"/>
    <n v="16"/>
    <n v="18"/>
    <n v="79"/>
    <n v="7"/>
    <n v="6"/>
    <n v="5"/>
    <n v="10"/>
    <n v="23"/>
    <n v="10"/>
    <n v="3"/>
    <n v="7"/>
    <n v="153"/>
    <n v="96"/>
    <n v="7"/>
    <n v="8"/>
    <n v="8"/>
    <n v="30"/>
    <n v="14"/>
    <n v="14"/>
    <n v="15"/>
    <n v="6"/>
    <n v="11"/>
    <n v="7"/>
    <n v="11"/>
    <n v="3"/>
    <n v="8"/>
    <n v="10"/>
    <n v="12"/>
    <n v="56"/>
    <n v="7"/>
    <n v="6"/>
    <m/>
    <m/>
    <m/>
    <m/>
    <m/>
    <m/>
    <m/>
    <m/>
    <m/>
    <m/>
    <m/>
    <m/>
    <m/>
    <m/>
    <m/>
    <m/>
  </r>
  <r>
    <x v="2"/>
    <x v="2"/>
    <x v="0"/>
    <x v="0"/>
    <x v="0"/>
    <x v="2"/>
    <x v="0"/>
    <x v="1"/>
    <x v="4"/>
    <x v="0"/>
    <x v="5"/>
    <x v="3"/>
    <n v="1329"/>
    <n v="352"/>
    <n v="379"/>
    <n v="328"/>
    <n v="415"/>
    <n v="398"/>
    <n v="354"/>
    <n v="236"/>
    <n v="193"/>
    <n v="368"/>
    <n v="369"/>
    <n v="291"/>
    <n v="254"/>
    <n v="243"/>
    <n v="149"/>
    <n v="144"/>
    <n v="180"/>
    <n v="278"/>
    <n v="276"/>
    <n v="191"/>
    <n v="172"/>
    <n v="379"/>
    <n v="398"/>
    <n v="193"/>
    <n v="291"/>
    <n v="149"/>
    <n v="278"/>
    <n v="172"/>
    <n v="149"/>
    <n v="314"/>
    <n v="1389"/>
    <n v="1464"/>
    <n v="1329"/>
    <n v="400"/>
    <n v="401"/>
    <n v="371"/>
    <n v="372"/>
    <n v="352"/>
    <n v="340"/>
    <n v="369"/>
    <n v="396"/>
    <n v="379"/>
    <n v="362"/>
    <n v="350"/>
    <n v="340"/>
    <n v="328"/>
    <n v="347"/>
    <n v="330"/>
    <n v="389"/>
    <n v="418"/>
    <n v="415"/>
    <n v="415"/>
    <n v="415"/>
    <n v="391"/>
    <n v="398"/>
    <n v="381"/>
    <n v="358"/>
    <n v="375"/>
    <n v="354"/>
    <n v="341"/>
    <n v="333"/>
    <n v="321"/>
    <n v="300"/>
    <n v="236"/>
    <n v="259"/>
    <n v="237"/>
    <n v="229"/>
    <n v="193"/>
    <n v="229"/>
    <n v="238"/>
    <n v="245"/>
    <n v="233"/>
    <n v="368"/>
    <n v="373"/>
    <n v="379"/>
    <n v="307"/>
    <n v="369"/>
    <n v="356"/>
    <n v="352"/>
    <n v="320"/>
    <n v="291"/>
    <n v="286"/>
    <n v="275"/>
    <n v="259"/>
    <n v="254"/>
    <n v="239"/>
    <n v="271"/>
    <n v="255"/>
    <n v="250"/>
    <n v="243"/>
    <n v="226"/>
    <n v="150"/>
    <n v="143"/>
    <n v="149"/>
    <n v="171"/>
    <n v="166"/>
    <n v="165"/>
    <n v="144"/>
    <n v="144"/>
    <n v="168"/>
    <n v="171"/>
    <n v="165"/>
    <n v="180"/>
    <n v="177"/>
    <n v="213"/>
    <n v="184"/>
    <n v="278"/>
    <n v="265"/>
    <n v="282"/>
    <n v="277"/>
    <n v="276"/>
    <n v="407"/>
    <n v="407"/>
    <n v="-322"/>
    <n v="247"/>
    <n v="191"/>
    <n v="184"/>
    <n v="186"/>
    <n v="177"/>
    <n v="172"/>
    <m/>
    <m/>
    <m/>
    <m/>
    <m/>
    <m/>
    <m/>
    <m/>
    <m/>
    <m/>
    <m/>
    <m/>
    <m/>
    <m/>
    <m/>
    <m/>
  </r>
  <r>
    <x v="2"/>
    <x v="2"/>
    <x v="0"/>
    <x v="0"/>
    <x v="0"/>
    <x v="2"/>
    <x v="0"/>
    <x v="1"/>
    <x v="4"/>
    <x v="0"/>
    <x v="5"/>
    <x v="4"/>
    <n v="5.9"/>
    <n v="25.9"/>
    <n v="26.7"/>
    <n v="24.8"/>
    <n v="22.1"/>
    <n v="24.3"/>
    <n v="22.7"/>
    <n v="8.4"/>
    <n v="12.2"/>
    <n v="12.3"/>
    <n v="16.5"/>
    <n v="26.9"/>
    <n v="18.7"/>
    <n v="10.6"/>
    <n v="14.6"/>
    <n v="2.7"/>
    <n v="12.2"/>
    <n v="26.2"/>
    <n v="35.4"/>
    <n v="11.8"/>
    <m/>
    <n v="26.7"/>
    <n v="24.3"/>
    <n v="12.2"/>
    <n v="26.9"/>
    <n v="14.6"/>
    <n v="26.2"/>
    <m/>
    <n v="14.6"/>
    <n v="2.2000000000000002"/>
    <n v="6.1"/>
    <n v="6.5"/>
    <n v="5.9"/>
    <n v="3.8"/>
    <n v="3.8"/>
    <n v="21.1"/>
    <n v="23.8"/>
    <n v="25.9"/>
    <n v="23.6"/>
    <n v="26.7"/>
    <n v="26.8"/>
    <n v="26.7"/>
    <n v="24.8"/>
    <n v="27.3"/>
    <n v="29.8"/>
    <n v="24.8"/>
    <n v="22.5"/>
    <n v="21.4"/>
    <n v="21.4"/>
    <n v="21.5"/>
    <n v="22.1"/>
    <n v="21.8"/>
    <n v="22.8"/>
    <n v="22.2"/>
    <n v="24.3"/>
    <n v="22.4"/>
    <n v="25.2"/>
    <n v="22.9"/>
    <n v="22.7"/>
    <n v="20.5"/>
    <n v="12.8"/>
    <n v="11.3"/>
    <n v="11"/>
    <n v="8.4"/>
    <n v="9.3000000000000007"/>
    <n v="13.6"/>
    <n v="15.1"/>
    <n v="12.2"/>
    <n v="13.3"/>
    <n v="12.3"/>
    <n v="10.199999999999999"/>
    <n v="7.9"/>
    <n v="12.3"/>
    <n v="12.4"/>
    <n v="12.2"/>
    <n v="10.7"/>
    <n v="16.5"/>
    <n v="16.8"/>
    <n v="19.100000000000001"/>
    <n v="23.5"/>
    <n v="26.9"/>
    <n v="22.7"/>
    <n v="21.5"/>
    <n v="21.9"/>
    <n v="18.7"/>
    <n v="16.100000000000001"/>
    <n v="9.9"/>
    <n v="9.9"/>
    <n v="9.9"/>
    <n v="10.6"/>
    <n v="10.6"/>
    <n v="14.7"/>
    <n v="13.2"/>
    <n v="14.6"/>
    <n v="16.100000000000001"/>
    <n v="4.2"/>
    <n v="3.1"/>
    <n v="2.7"/>
    <n v="2.7"/>
    <n v="3.1"/>
    <n v="5.7"/>
    <n v="12.3"/>
    <n v="12.2"/>
    <n v="10.9"/>
    <n v="13.5"/>
    <n v="15.3"/>
    <n v="26.2"/>
    <n v="26.5"/>
    <n v="37.1"/>
    <n v="34.6"/>
    <n v="35.4"/>
    <n v="46.3"/>
    <n v="22.9"/>
    <n v="-17.3"/>
    <n v="13.6"/>
    <n v="11.8"/>
    <n v="13.3"/>
    <n v="71.5"/>
    <n v="147.5"/>
    <m/>
    <m/>
    <m/>
    <m/>
    <m/>
    <m/>
    <m/>
    <m/>
    <m/>
    <m/>
    <m/>
    <m/>
    <m/>
    <m/>
    <m/>
    <m/>
    <m/>
  </r>
  <r>
    <x v="3"/>
    <x v="3"/>
    <x v="0"/>
    <x v="1"/>
    <x v="1"/>
    <x v="3"/>
    <x v="0"/>
    <x v="2"/>
    <x v="4"/>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4"/>
    <x v="0"/>
    <x v="0"/>
    <x v="1"/>
    <m/>
    <m/>
    <m/>
    <n v="8"/>
    <n v="21"/>
    <m/>
    <n v="10"/>
    <n v="14"/>
    <n v="10"/>
    <n v="11"/>
    <m/>
    <m/>
    <m/>
    <m/>
    <m/>
    <m/>
    <m/>
    <m/>
    <m/>
    <m/>
    <m/>
    <m/>
    <n v="29"/>
    <n v="34"/>
    <n v="11"/>
    <m/>
    <m/>
    <m/>
    <n v="74"/>
    <m/>
    <m/>
    <m/>
    <m/>
    <m/>
    <m/>
    <m/>
    <m/>
    <m/>
    <m/>
    <m/>
    <m/>
    <m/>
    <n v="2"/>
    <n v="2"/>
    <n v="2"/>
    <n v="2"/>
    <n v="2"/>
    <n v="2"/>
    <n v="12"/>
    <n v="2"/>
    <n v="3"/>
    <m/>
    <m/>
    <m/>
    <m/>
    <n v="3"/>
    <n v="2"/>
    <n v="3"/>
    <n v="2"/>
    <n v="3"/>
    <n v="2"/>
    <n v="3"/>
    <n v="3"/>
    <n v="3"/>
    <n v="3"/>
    <n v="2"/>
    <n v="2"/>
    <n v="3"/>
    <n v="2"/>
    <n v="2"/>
    <n v="2"/>
    <n v="2"/>
    <n v="3"/>
    <m/>
    <m/>
    <m/>
    <m/>
    <m/>
    <m/>
    <m/>
    <m/>
    <m/>
    <m/>
    <m/>
    <m/>
    <m/>
    <m/>
    <m/>
    <m/>
    <m/>
    <m/>
    <m/>
    <m/>
    <m/>
    <m/>
    <m/>
    <m/>
    <m/>
    <m/>
    <m/>
    <m/>
    <m/>
    <m/>
    <m/>
    <m/>
    <m/>
    <m/>
    <m/>
    <m/>
    <m/>
    <m/>
    <m/>
    <m/>
    <m/>
    <m/>
    <m/>
    <m/>
    <m/>
    <m/>
    <m/>
    <m/>
    <m/>
    <m/>
    <m/>
    <m/>
    <m/>
    <m/>
    <m/>
    <m/>
    <m/>
    <m/>
    <m/>
    <m/>
    <m/>
    <m/>
    <m/>
  </r>
  <r>
    <x v="3"/>
    <x v="3"/>
    <x v="0"/>
    <x v="1"/>
    <x v="1"/>
    <x v="3"/>
    <x v="0"/>
    <x v="2"/>
    <x v="4"/>
    <x v="0"/>
    <x v="0"/>
    <x v="2"/>
    <m/>
    <m/>
    <m/>
    <n v="11"/>
    <n v="19"/>
    <n v="10"/>
    <n v="7"/>
    <n v="5"/>
    <n v="9"/>
    <n v="10"/>
    <n v="8"/>
    <n v="8"/>
    <n v="9"/>
    <m/>
    <m/>
    <m/>
    <m/>
    <m/>
    <m/>
    <m/>
    <m/>
    <m/>
    <n v="40"/>
    <n v="21"/>
    <n v="26"/>
    <n v="9"/>
    <m/>
    <m/>
    <n v="96"/>
    <m/>
    <m/>
    <m/>
    <m/>
    <m/>
    <m/>
    <m/>
    <m/>
    <m/>
    <m/>
    <m/>
    <m/>
    <m/>
    <n v="6"/>
    <n v="1"/>
    <n v="4"/>
    <m/>
    <n v="7"/>
    <n v="2"/>
    <n v="5"/>
    <n v="1"/>
    <n v="4"/>
    <n v="4"/>
    <n v="2"/>
    <n v="2"/>
    <n v="2"/>
    <n v="1"/>
    <n v="3"/>
    <n v="2"/>
    <n v="1"/>
    <n v="2"/>
    <m/>
    <n v="1"/>
    <n v="1"/>
    <n v="1"/>
    <n v="4"/>
    <n v="1"/>
    <n v="3"/>
    <n v="1"/>
    <n v="2"/>
    <n v="2"/>
    <n v="2"/>
    <n v="2"/>
    <n v="2"/>
    <n v="2"/>
    <n v="2"/>
    <n v="2"/>
    <n v="2"/>
    <n v="2"/>
    <n v="2"/>
    <n v="2"/>
    <n v="2"/>
    <n v="2"/>
    <n v="2"/>
    <n v="2"/>
    <n v="2"/>
    <n v="1"/>
    <m/>
    <m/>
    <m/>
    <m/>
    <m/>
    <m/>
    <m/>
    <m/>
    <m/>
    <m/>
    <m/>
    <m/>
    <m/>
    <m/>
    <m/>
    <m/>
    <m/>
    <m/>
    <m/>
    <m/>
    <m/>
    <m/>
    <m/>
    <m/>
    <m/>
    <m/>
    <m/>
    <m/>
    <m/>
    <m/>
    <m/>
    <m/>
    <m/>
    <m/>
    <m/>
    <m/>
    <m/>
    <m/>
    <m/>
    <m/>
    <m/>
    <m/>
    <m/>
    <m/>
    <m/>
    <m/>
    <m/>
    <m/>
    <m/>
    <m/>
  </r>
  <r>
    <x v="3"/>
    <x v="3"/>
    <x v="0"/>
    <x v="1"/>
    <x v="1"/>
    <x v="3"/>
    <x v="0"/>
    <x v="2"/>
    <x v="4"/>
    <x v="0"/>
    <x v="0"/>
    <x v="3"/>
    <m/>
    <m/>
    <m/>
    <n v="19"/>
    <n v="21"/>
    <n v="11"/>
    <n v="14"/>
    <n v="23"/>
    <n v="24"/>
    <n v="25"/>
    <n v="17"/>
    <n v="9"/>
    <m/>
    <m/>
    <m/>
    <m/>
    <m/>
    <m/>
    <m/>
    <m/>
    <m/>
    <m/>
    <n v="11"/>
    <n v="24"/>
    <n v="9"/>
    <m/>
    <m/>
    <m/>
    <m/>
    <m/>
    <m/>
    <m/>
    <m/>
    <m/>
    <m/>
    <m/>
    <m/>
    <m/>
    <m/>
    <m/>
    <m/>
    <m/>
    <n v="18"/>
    <n v="19"/>
    <n v="17"/>
    <n v="19"/>
    <n v="14"/>
    <n v="14"/>
    <n v="21"/>
    <n v="22"/>
    <n v="21"/>
    <n v="17"/>
    <n v="15"/>
    <n v="13"/>
    <n v="11"/>
    <n v="13"/>
    <n v="12"/>
    <n v="12"/>
    <n v="14"/>
    <n v="15"/>
    <n v="17"/>
    <n v="19"/>
    <n v="21"/>
    <n v="23"/>
    <n v="22"/>
    <n v="23"/>
    <n v="22"/>
    <n v="24"/>
    <n v="24"/>
    <n v="24"/>
    <n v="24"/>
    <n v="24"/>
    <n v="25"/>
    <n v="23"/>
    <n v="21"/>
    <n v="19"/>
    <n v="17"/>
    <n v="15"/>
    <n v="13"/>
    <n v="11"/>
    <n v="9"/>
    <n v="7"/>
    <n v="5"/>
    <n v="3"/>
    <n v="1"/>
    <m/>
    <m/>
    <m/>
    <m/>
    <m/>
    <m/>
    <m/>
    <m/>
    <m/>
    <m/>
    <m/>
    <m/>
    <m/>
    <m/>
    <m/>
    <m/>
    <m/>
    <m/>
    <m/>
    <m/>
    <m/>
    <m/>
    <m/>
    <m/>
    <m/>
    <m/>
    <m/>
    <m/>
    <m/>
    <m/>
    <m/>
    <m/>
    <m/>
    <m/>
    <m/>
    <m/>
    <m/>
    <m/>
    <m/>
    <m/>
    <m/>
    <m/>
    <m/>
    <m/>
    <m/>
    <m/>
    <m/>
    <m/>
    <m/>
    <m/>
    <m/>
  </r>
  <r>
    <x v="3"/>
    <x v="3"/>
    <x v="0"/>
    <x v="1"/>
    <x v="1"/>
    <x v="3"/>
    <x v="0"/>
    <x v="2"/>
    <x v="4"/>
    <x v="0"/>
    <x v="0"/>
    <x v="4"/>
    <m/>
    <m/>
    <m/>
    <n v="5"/>
    <n v="9.5"/>
    <n v="6.1"/>
    <n v="14"/>
    <n v="10.5"/>
    <n v="12"/>
    <n v="12.5"/>
    <n v="8.5"/>
    <n v="5"/>
    <m/>
    <m/>
    <m/>
    <m/>
    <m/>
    <m/>
    <m/>
    <m/>
    <m/>
    <m/>
    <n v="6.1"/>
    <n v="12"/>
    <n v="5"/>
    <m/>
    <m/>
    <m/>
    <m/>
    <m/>
    <m/>
    <m/>
    <m/>
    <m/>
    <m/>
    <m/>
    <m/>
    <m/>
    <m/>
    <m/>
    <m/>
    <m/>
    <n v="6.4"/>
    <n v="5.3"/>
    <n v="5.7"/>
    <n v="5"/>
    <n v="4.4000000000000004"/>
    <n v="4.4000000000000004"/>
    <n v="8.1"/>
    <n v="7.9"/>
    <n v="9.5"/>
    <n v="8.5"/>
    <n v="7.5"/>
    <n v="7.2"/>
    <n v="6.1"/>
    <n v="8.1"/>
    <n v="10"/>
    <n v="12"/>
    <n v="14"/>
    <n v="10.7"/>
    <n v="10.6"/>
    <n v="9.5"/>
    <n v="10.5"/>
    <n v="10.5"/>
    <n v="12.2"/>
    <n v="11.5"/>
    <n v="12.2"/>
    <n v="12"/>
    <n v="12"/>
    <n v="12"/>
    <n v="12"/>
    <n v="12"/>
    <n v="12.5"/>
    <n v="11.5"/>
    <n v="10.5"/>
    <n v="9.5"/>
    <n v="8.5"/>
    <n v="7.5"/>
    <n v="6.5"/>
    <n v="5.5"/>
    <n v="5"/>
    <n v="5"/>
    <n v="5"/>
    <n v="5"/>
    <n v="5"/>
    <m/>
    <m/>
    <m/>
    <m/>
    <m/>
    <m/>
    <m/>
    <m/>
    <m/>
    <m/>
    <m/>
    <m/>
    <m/>
    <m/>
    <m/>
    <m/>
    <m/>
    <m/>
    <m/>
    <m/>
    <m/>
    <m/>
    <m/>
    <m/>
    <m/>
    <m/>
    <m/>
    <m/>
    <m/>
    <m/>
    <m/>
    <m/>
    <m/>
    <m/>
    <m/>
    <m/>
    <m/>
    <m/>
    <m/>
    <m/>
    <m/>
    <m/>
    <m/>
    <m/>
    <m/>
    <m/>
    <m/>
    <m/>
    <m/>
    <m/>
    <m/>
  </r>
  <r>
    <x v="3"/>
    <x v="3"/>
    <x v="0"/>
    <x v="1"/>
    <x v="1"/>
    <x v="3"/>
    <x v="0"/>
    <x v="2"/>
    <x v="4"/>
    <x v="0"/>
    <x v="1"/>
    <x v="5"/>
    <n v="15"/>
    <n v="10"/>
    <n v="10"/>
    <n v="30"/>
    <n v="15"/>
    <n v="239"/>
    <n v="20"/>
    <m/>
    <m/>
    <n v="20"/>
    <m/>
    <m/>
    <m/>
    <m/>
    <m/>
    <m/>
    <m/>
    <m/>
    <m/>
    <m/>
    <m/>
    <n v="35"/>
    <n v="284"/>
    <n v="20"/>
    <n v="20"/>
    <m/>
    <m/>
    <m/>
    <n v="324"/>
    <m/>
    <m/>
    <m/>
    <n v="15"/>
    <m/>
    <n v="5"/>
    <m/>
    <n v="5"/>
    <m/>
    <m/>
    <m/>
    <n v="10"/>
    <m/>
    <n v="30"/>
    <m/>
    <m/>
    <m/>
    <n v="10"/>
    <m/>
    <n v="5"/>
    <m/>
    <m/>
    <m/>
    <n v="15"/>
    <m/>
    <n v="224"/>
    <m/>
    <n v="20"/>
    <m/>
    <m/>
    <m/>
    <m/>
    <m/>
    <m/>
    <m/>
    <m/>
    <m/>
    <m/>
    <m/>
    <n v="10"/>
    <m/>
    <n v="10"/>
    <m/>
    <m/>
    <m/>
    <m/>
    <m/>
    <m/>
    <m/>
    <m/>
    <m/>
    <m/>
    <m/>
    <m/>
    <m/>
    <m/>
    <m/>
    <m/>
    <m/>
    <m/>
    <m/>
    <m/>
    <m/>
    <m/>
    <m/>
    <m/>
    <m/>
    <m/>
    <m/>
    <m/>
    <m/>
    <m/>
    <m/>
    <m/>
    <m/>
    <m/>
    <m/>
    <m/>
    <m/>
    <m/>
    <m/>
    <m/>
    <m/>
    <m/>
    <m/>
    <m/>
    <m/>
    <m/>
    <m/>
    <m/>
    <m/>
    <m/>
    <m/>
    <m/>
    <m/>
    <m/>
    <m/>
    <m/>
    <m/>
    <m/>
    <m/>
    <m/>
    <m/>
    <m/>
    <m/>
    <m/>
    <m/>
  </r>
  <r>
    <x v="3"/>
    <x v="3"/>
    <x v="0"/>
    <x v="1"/>
    <x v="1"/>
    <x v="3"/>
    <x v="0"/>
    <x v="2"/>
    <x v="4"/>
    <x v="0"/>
    <x v="1"/>
    <x v="1"/>
    <n v="15"/>
    <n v="10"/>
    <n v="10"/>
    <n v="30"/>
    <n v="15"/>
    <n v="239"/>
    <n v="20"/>
    <m/>
    <m/>
    <n v="20"/>
    <m/>
    <m/>
    <m/>
    <m/>
    <m/>
    <m/>
    <m/>
    <m/>
    <m/>
    <n v="4"/>
    <n v="8"/>
    <n v="35"/>
    <n v="284"/>
    <n v="20"/>
    <n v="20"/>
    <m/>
    <m/>
    <n v="12"/>
    <n v="324"/>
    <m/>
    <m/>
    <m/>
    <n v="15"/>
    <m/>
    <n v="5"/>
    <m/>
    <n v="5"/>
    <m/>
    <m/>
    <m/>
    <n v="10"/>
    <m/>
    <n v="30"/>
    <m/>
    <m/>
    <m/>
    <n v="10"/>
    <m/>
    <n v="5"/>
    <m/>
    <m/>
    <m/>
    <n v="15"/>
    <m/>
    <n v="224"/>
    <m/>
    <n v="20"/>
    <m/>
    <m/>
    <m/>
    <m/>
    <m/>
    <m/>
    <m/>
    <m/>
    <m/>
    <m/>
    <m/>
    <n v="10"/>
    <m/>
    <n v="10"/>
    <m/>
    <m/>
    <m/>
    <m/>
    <m/>
    <m/>
    <m/>
    <m/>
    <m/>
    <m/>
    <m/>
    <m/>
    <m/>
    <m/>
    <m/>
    <m/>
    <m/>
    <m/>
    <m/>
    <m/>
    <m/>
    <m/>
    <m/>
    <m/>
    <m/>
    <m/>
    <m/>
    <m/>
    <m/>
    <m/>
    <m/>
    <m/>
    <m/>
    <m/>
    <m/>
    <m/>
    <m/>
    <m/>
    <m/>
    <m/>
    <m/>
    <m/>
    <m/>
    <n v="2"/>
    <n v="2"/>
    <n v="2"/>
    <n v="2"/>
    <n v="2"/>
    <n v="2"/>
    <m/>
    <m/>
    <m/>
    <m/>
    <m/>
    <m/>
    <m/>
    <m/>
    <m/>
    <m/>
    <m/>
    <m/>
    <m/>
    <m/>
    <m/>
    <m/>
  </r>
  <r>
    <x v="3"/>
    <x v="3"/>
    <x v="0"/>
    <x v="1"/>
    <x v="1"/>
    <x v="3"/>
    <x v="0"/>
    <x v="2"/>
    <x v="4"/>
    <x v="0"/>
    <x v="1"/>
    <x v="2"/>
    <n v="13"/>
    <n v="33"/>
    <n v="10"/>
    <n v="34"/>
    <n v="7"/>
    <n v="6"/>
    <n v="207"/>
    <n v="8"/>
    <n v="7"/>
    <n v="28"/>
    <n v="10"/>
    <n v="19"/>
    <m/>
    <m/>
    <m/>
    <m/>
    <m/>
    <m/>
    <m/>
    <n v="4"/>
    <n v="8"/>
    <n v="56"/>
    <n v="47"/>
    <n v="222"/>
    <n v="57"/>
    <m/>
    <m/>
    <n v="12"/>
    <n v="326"/>
    <n v="3"/>
    <n v="3"/>
    <n v="4"/>
    <n v="3"/>
    <n v="2"/>
    <n v="2"/>
    <n v="1"/>
    <n v="27"/>
    <n v="1"/>
    <n v="2"/>
    <n v="1"/>
    <n v="5"/>
    <n v="2"/>
    <n v="7"/>
    <n v="1"/>
    <n v="26"/>
    <m/>
    <m/>
    <n v="3"/>
    <m/>
    <n v="2"/>
    <n v="2"/>
    <n v="3"/>
    <m/>
    <n v="3"/>
    <m/>
    <n v="2"/>
    <n v="202"/>
    <n v="1"/>
    <n v="2"/>
    <m/>
    <n v="1"/>
    <n v="1"/>
    <n v="3"/>
    <n v="3"/>
    <n v="2"/>
    <n v="1"/>
    <n v="3"/>
    <n v="1"/>
    <n v="3"/>
    <n v="2"/>
    <n v="11"/>
    <n v="7"/>
    <n v="5"/>
    <n v="2"/>
    <n v="4"/>
    <n v="1"/>
    <n v="3"/>
    <n v="8"/>
    <n v="7"/>
    <n v="2"/>
    <n v="2"/>
    <m/>
    <m/>
    <m/>
    <m/>
    <m/>
    <m/>
    <m/>
    <m/>
    <m/>
    <m/>
    <m/>
    <m/>
    <m/>
    <m/>
    <m/>
    <m/>
    <m/>
    <m/>
    <m/>
    <m/>
    <m/>
    <m/>
    <m/>
    <m/>
    <m/>
    <m/>
    <m/>
    <m/>
    <m/>
    <m/>
    <m/>
    <m/>
    <m/>
    <n v="2"/>
    <n v="2"/>
    <n v="2"/>
    <n v="2"/>
    <n v="2"/>
    <n v="2"/>
    <m/>
    <m/>
    <m/>
    <m/>
    <m/>
    <m/>
    <m/>
    <m/>
    <m/>
    <m/>
    <m/>
    <m/>
    <m/>
    <m/>
    <m/>
    <m/>
  </r>
  <r>
    <x v="3"/>
    <x v="3"/>
    <x v="0"/>
    <x v="1"/>
    <x v="1"/>
    <x v="3"/>
    <x v="0"/>
    <x v="2"/>
    <x v="4"/>
    <x v="0"/>
    <x v="1"/>
    <x v="3"/>
    <n v="27"/>
    <n v="1"/>
    <n v="3"/>
    <n v="-1"/>
    <n v="3"/>
    <n v="37"/>
    <n v="52"/>
    <n v="43"/>
    <n v="37"/>
    <n v="29"/>
    <n v="19"/>
    <n v="-3"/>
    <n v="-3"/>
    <n v="-3"/>
    <n v="-3"/>
    <n v="-3"/>
    <n v="-3"/>
    <n v="-3"/>
    <n v="-3"/>
    <n v="-3"/>
    <n v="-3"/>
    <n v="3"/>
    <n v="37"/>
    <n v="37"/>
    <n v="-3"/>
    <n v="-3"/>
    <n v="-3"/>
    <n v="-3"/>
    <n v="-3"/>
    <n v="21"/>
    <n v="18"/>
    <n v="15"/>
    <n v="27"/>
    <n v="25"/>
    <n v="27"/>
    <n v="6"/>
    <n v="2"/>
    <n v="1"/>
    <n v="-1"/>
    <n v="-2"/>
    <n v="5"/>
    <n v="3"/>
    <n v="26"/>
    <n v="25"/>
    <n v="-1"/>
    <n v="-1"/>
    <n v="8"/>
    <n v="2"/>
    <n v="7"/>
    <n v="5"/>
    <n v="3"/>
    <n v="1"/>
    <n v="16"/>
    <n v="13"/>
    <n v="37"/>
    <n v="35"/>
    <n v="52"/>
    <n v="52"/>
    <n v="52"/>
    <n v="51"/>
    <n v="48"/>
    <n v="47"/>
    <n v="46"/>
    <n v="43"/>
    <n v="42"/>
    <n v="40"/>
    <n v="38"/>
    <n v="37"/>
    <n v="44"/>
    <n v="38"/>
    <n v="37"/>
    <n v="32"/>
    <n v="29"/>
    <n v="26"/>
    <n v="24"/>
    <n v="23"/>
    <n v="19"/>
    <n v="9"/>
    <n v="1"/>
    <n v="-1"/>
    <n v="-3"/>
    <n v="-3"/>
    <n v="-3"/>
    <n v="-3"/>
    <n v="-3"/>
    <n v="-3"/>
    <n v="-3"/>
    <n v="-3"/>
    <n v="-3"/>
    <n v="-3"/>
    <n v="-3"/>
    <n v="-3"/>
    <n v="-3"/>
    <n v="-3"/>
    <n v="-3"/>
    <n v="-3"/>
    <n v="-3"/>
    <n v="-3"/>
    <n v="-3"/>
    <n v="-3"/>
    <n v="-3"/>
    <n v="-3"/>
    <n v="-3"/>
    <n v="-3"/>
    <n v="-3"/>
    <n v="-3"/>
    <n v="-3"/>
    <n v="-3"/>
    <n v="-3"/>
    <n v="-3"/>
    <n v="-3"/>
    <n v="-3"/>
    <n v="-3"/>
    <n v="-3"/>
    <n v="-3"/>
    <n v="-3"/>
    <n v="-3"/>
    <n v="-3"/>
    <n v="-3"/>
    <n v="-3"/>
    <m/>
    <m/>
    <m/>
    <m/>
    <m/>
    <m/>
    <m/>
    <m/>
    <m/>
    <m/>
    <m/>
    <m/>
    <m/>
    <m/>
    <m/>
    <m/>
  </r>
  <r>
    <x v="3"/>
    <x v="3"/>
    <x v="0"/>
    <x v="1"/>
    <x v="1"/>
    <x v="3"/>
    <x v="0"/>
    <x v="2"/>
    <x v="4"/>
    <x v="0"/>
    <x v="1"/>
    <x v="4"/>
    <n v="4.0999999999999996"/>
    <n v="0.3"/>
    <n v="0.4"/>
    <n v="-0.7"/>
    <n v="1.9"/>
    <n v="0.9"/>
    <n v="32.5"/>
    <n v="21.5"/>
    <n v="6.6"/>
    <n v="8.1"/>
    <n v="5"/>
    <m/>
    <m/>
    <m/>
    <m/>
    <m/>
    <m/>
    <m/>
    <n v="-3.8"/>
    <n v="-1.9"/>
    <m/>
    <n v="0.4"/>
    <n v="0.9"/>
    <n v="6.6"/>
    <m/>
    <m/>
    <m/>
    <m/>
    <m/>
    <n v="7.5"/>
    <n v="7.5"/>
    <n v="2.1"/>
    <n v="4.0999999999999996"/>
    <n v="3.8"/>
    <n v="4.2"/>
    <n v="0.8"/>
    <n v="0.9"/>
    <n v="0.3"/>
    <n v="-0.3"/>
    <n v="-0.2"/>
    <n v="0.7"/>
    <n v="0.4"/>
    <n v="4.3"/>
    <n v="4.3"/>
    <n v="-1"/>
    <n v="-0.7"/>
    <n v="4"/>
    <n v="1.4"/>
    <n v="3.5"/>
    <n v="3.1"/>
    <n v="1.9"/>
    <m/>
    <n v="0.4"/>
    <n v="0.3"/>
    <n v="0.9"/>
    <n v="0.8"/>
    <n v="52"/>
    <n v="37.1"/>
    <n v="32.5"/>
    <n v="25.5"/>
    <n v="24"/>
    <n v="19.600000000000001"/>
    <n v="23"/>
    <n v="21.5"/>
    <n v="21"/>
    <n v="10"/>
    <n v="7.9"/>
    <n v="6.6"/>
    <n v="8.1"/>
    <n v="6.6"/>
    <n v="9.6999999999999993"/>
    <n v="10.7"/>
    <n v="8.1"/>
    <n v="5.7"/>
    <n v="5.7"/>
    <n v="5.2"/>
    <n v="5"/>
    <n v="4.0999999999999996"/>
    <n v="1.3"/>
    <n v="-2.5"/>
    <m/>
    <m/>
    <m/>
    <m/>
    <m/>
    <m/>
    <m/>
    <m/>
    <m/>
    <m/>
    <m/>
    <m/>
    <m/>
    <m/>
    <m/>
    <m/>
    <m/>
    <m/>
    <m/>
    <m/>
    <m/>
    <m/>
    <m/>
    <m/>
    <m/>
    <m/>
    <m/>
    <m/>
    <m/>
    <n v="-7.5"/>
    <n v="-3.8"/>
    <n v="-2.5"/>
    <n v="-1.9"/>
    <n v="-1.5"/>
    <n v="-1.5"/>
    <n v="-1.9"/>
    <n v="-2.5"/>
    <n v="-3.8"/>
    <n v="-7.5"/>
    <m/>
    <m/>
    <m/>
    <m/>
    <m/>
    <m/>
    <m/>
    <m/>
    <m/>
    <m/>
    <m/>
    <m/>
    <m/>
    <m/>
    <m/>
    <m/>
    <m/>
  </r>
  <r>
    <x v="3"/>
    <x v="3"/>
    <x v="0"/>
    <x v="1"/>
    <x v="1"/>
    <x v="3"/>
    <x v="0"/>
    <x v="2"/>
    <x v="4"/>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4"/>
    <x v="0"/>
    <x v="2"/>
    <x v="1"/>
    <n v="15"/>
    <n v="10"/>
    <n v="10"/>
    <n v="30"/>
    <n v="15"/>
    <n v="239"/>
    <n v="20"/>
    <m/>
    <m/>
    <n v="20"/>
    <m/>
    <m/>
    <m/>
    <m/>
    <m/>
    <m/>
    <m/>
    <m/>
    <m/>
    <m/>
    <m/>
    <n v="35"/>
    <n v="284"/>
    <n v="20"/>
    <n v="20"/>
    <m/>
    <m/>
    <m/>
    <n v="324"/>
    <m/>
    <m/>
    <m/>
    <n v="15"/>
    <m/>
    <n v="5"/>
    <m/>
    <n v="5"/>
    <m/>
    <m/>
    <m/>
    <n v="10"/>
    <m/>
    <n v="30"/>
    <m/>
    <m/>
    <m/>
    <n v="10"/>
    <m/>
    <n v="5"/>
    <m/>
    <m/>
    <m/>
    <n v="15"/>
    <m/>
    <n v="224"/>
    <m/>
    <n v="20"/>
    <m/>
    <m/>
    <m/>
    <m/>
    <m/>
    <m/>
    <m/>
    <m/>
    <m/>
    <m/>
    <m/>
    <n v="10"/>
    <m/>
    <n v="10"/>
    <m/>
    <m/>
    <m/>
    <m/>
    <m/>
    <m/>
    <m/>
    <m/>
    <m/>
    <m/>
    <m/>
    <m/>
    <m/>
    <m/>
    <m/>
    <m/>
    <m/>
    <m/>
    <m/>
    <m/>
    <m/>
    <m/>
    <m/>
    <m/>
    <m/>
    <m/>
    <m/>
    <m/>
    <m/>
    <m/>
    <m/>
    <m/>
    <m/>
    <m/>
    <m/>
    <m/>
    <m/>
    <m/>
    <m/>
    <m/>
    <m/>
    <m/>
    <m/>
    <m/>
    <m/>
    <m/>
    <m/>
    <m/>
    <m/>
    <m/>
    <m/>
    <m/>
    <m/>
    <m/>
    <m/>
    <m/>
    <m/>
    <m/>
    <m/>
    <m/>
    <m/>
    <m/>
    <m/>
    <m/>
    <m/>
  </r>
  <r>
    <x v="3"/>
    <x v="3"/>
    <x v="0"/>
    <x v="1"/>
    <x v="1"/>
    <x v="3"/>
    <x v="0"/>
    <x v="2"/>
    <x v="4"/>
    <x v="0"/>
    <x v="2"/>
    <x v="2"/>
    <n v="13"/>
    <n v="33"/>
    <n v="10"/>
    <n v="34"/>
    <n v="7"/>
    <n v="6"/>
    <n v="207"/>
    <n v="8"/>
    <n v="7"/>
    <n v="28"/>
    <n v="7"/>
    <n v="23"/>
    <m/>
    <m/>
    <m/>
    <m/>
    <m/>
    <m/>
    <m/>
    <m/>
    <m/>
    <n v="56"/>
    <n v="47"/>
    <n v="222"/>
    <n v="58"/>
    <m/>
    <m/>
    <m/>
    <n v="327"/>
    <n v="3"/>
    <n v="3"/>
    <n v="4"/>
    <n v="3"/>
    <n v="2"/>
    <n v="2"/>
    <n v="1"/>
    <n v="27"/>
    <n v="1"/>
    <n v="2"/>
    <n v="1"/>
    <n v="5"/>
    <n v="2"/>
    <n v="7"/>
    <n v="1"/>
    <n v="26"/>
    <m/>
    <m/>
    <n v="3"/>
    <m/>
    <n v="2"/>
    <n v="2"/>
    <n v="3"/>
    <m/>
    <n v="3"/>
    <m/>
    <n v="2"/>
    <n v="202"/>
    <n v="1"/>
    <n v="2"/>
    <m/>
    <n v="1"/>
    <n v="1"/>
    <n v="3"/>
    <n v="3"/>
    <n v="2"/>
    <n v="1"/>
    <n v="3"/>
    <n v="1"/>
    <n v="3"/>
    <n v="2"/>
    <n v="11"/>
    <n v="7"/>
    <n v="5"/>
    <n v="2"/>
    <n v="4"/>
    <n v="1"/>
    <m/>
    <m/>
    <n v="23"/>
    <m/>
    <m/>
    <m/>
    <m/>
    <m/>
    <m/>
    <m/>
    <m/>
    <m/>
    <m/>
    <m/>
    <m/>
    <m/>
    <m/>
    <m/>
    <m/>
    <m/>
    <m/>
    <m/>
    <m/>
    <m/>
    <m/>
    <m/>
    <m/>
    <m/>
    <m/>
    <m/>
    <m/>
    <m/>
    <m/>
    <m/>
    <m/>
    <m/>
    <m/>
    <m/>
    <m/>
    <m/>
    <m/>
    <m/>
    <m/>
    <m/>
    <m/>
    <m/>
    <m/>
    <m/>
    <m/>
    <m/>
    <m/>
    <m/>
    <m/>
    <m/>
    <m/>
    <m/>
    <m/>
    <m/>
    <m/>
    <m/>
  </r>
  <r>
    <x v="3"/>
    <x v="3"/>
    <x v="0"/>
    <x v="1"/>
    <x v="1"/>
    <x v="3"/>
    <x v="0"/>
    <x v="2"/>
    <x v="4"/>
    <x v="0"/>
    <x v="2"/>
    <x v="3"/>
    <m/>
    <n v="2"/>
    <n v="4"/>
    <m/>
    <n v="4"/>
    <m/>
    <n v="53"/>
    <n v="46"/>
    <n v="36"/>
    <m/>
    <n v="23"/>
    <m/>
    <m/>
    <m/>
    <m/>
    <m/>
    <m/>
    <m/>
    <m/>
    <m/>
    <m/>
    <n v="4"/>
    <m/>
    <n v="36"/>
    <m/>
    <m/>
    <m/>
    <m/>
    <m/>
    <m/>
    <m/>
    <m/>
    <m/>
    <n v="26"/>
    <n v="28"/>
    <n v="7"/>
    <n v="3"/>
    <n v="2"/>
    <m/>
    <n v="-1"/>
    <n v="6"/>
    <n v="4"/>
    <n v="27"/>
    <n v="26"/>
    <m/>
    <m/>
    <n v="9"/>
    <n v="3"/>
    <n v="8"/>
    <n v="6"/>
    <n v="4"/>
    <m/>
    <m/>
    <m/>
    <m/>
    <n v="36"/>
    <n v="53"/>
    <n v="53"/>
    <n v="53"/>
    <n v="52"/>
    <n v="49"/>
    <n v="48"/>
    <n v="47"/>
    <n v="46"/>
    <n v="43"/>
    <n v="41"/>
    <n v="39"/>
    <n v="36"/>
    <n v="45"/>
    <n v="39"/>
    <n v="38"/>
    <n v="33"/>
    <m/>
    <n v="26"/>
    <n v="24"/>
    <n v="23"/>
    <n v="23"/>
    <n v="23"/>
    <m/>
    <m/>
    <m/>
    <m/>
    <m/>
    <m/>
    <m/>
    <m/>
    <m/>
    <m/>
    <m/>
    <m/>
    <m/>
    <m/>
    <m/>
    <m/>
    <m/>
    <m/>
    <m/>
    <m/>
    <m/>
    <m/>
    <m/>
    <m/>
    <m/>
    <m/>
    <m/>
    <m/>
    <m/>
    <m/>
    <m/>
    <m/>
    <m/>
    <m/>
    <m/>
    <m/>
    <m/>
    <m/>
    <m/>
    <m/>
    <m/>
    <m/>
    <m/>
    <m/>
    <m/>
    <m/>
    <m/>
    <m/>
    <m/>
    <m/>
    <m/>
    <m/>
    <m/>
    <m/>
    <m/>
    <m/>
    <m/>
    <m/>
  </r>
  <r>
    <x v="3"/>
    <x v="3"/>
    <x v="0"/>
    <x v="1"/>
    <x v="1"/>
    <x v="3"/>
    <x v="0"/>
    <x v="2"/>
    <x v="4"/>
    <x v="0"/>
    <x v="2"/>
    <x v="4"/>
    <m/>
    <n v="0.6"/>
    <n v="0.6"/>
    <m/>
    <n v="2.5"/>
    <m/>
    <n v="33.1"/>
    <n v="23"/>
    <n v="6.4"/>
    <m/>
    <n v="5"/>
    <m/>
    <m/>
    <m/>
    <m/>
    <m/>
    <m/>
    <m/>
    <m/>
    <m/>
    <m/>
    <n v="0.6"/>
    <m/>
    <n v="6.4"/>
    <m/>
    <m/>
    <m/>
    <m/>
    <m/>
    <m/>
    <m/>
    <m/>
    <m/>
    <n v="3.9"/>
    <n v="4.4000000000000004"/>
    <n v="1"/>
    <n v="1.4"/>
    <n v="0.6"/>
    <m/>
    <n v="-0.1"/>
    <n v="0.8"/>
    <n v="0.6"/>
    <n v="4.5"/>
    <n v="4.5"/>
    <m/>
    <m/>
    <n v="4.5"/>
    <n v="2.1"/>
    <n v="4"/>
    <n v="3.8"/>
    <n v="2.5"/>
    <m/>
    <m/>
    <m/>
    <m/>
    <n v="0.9"/>
    <n v="53"/>
    <n v="37.9"/>
    <n v="33.1"/>
    <n v="26"/>
    <n v="24.5"/>
    <n v="20"/>
    <n v="23.5"/>
    <n v="23"/>
    <n v="21.5"/>
    <n v="10.3"/>
    <n v="8.1"/>
    <n v="6.4"/>
    <n v="8.3000000000000007"/>
    <n v="6.7"/>
    <n v="10"/>
    <n v="13.8"/>
    <m/>
    <n v="4.5999999999999996"/>
    <n v="5"/>
    <n v="5"/>
    <n v="5"/>
    <n v="5"/>
    <m/>
    <m/>
    <m/>
    <m/>
    <m/>
    <m/>
    <m/>
    <m/>
    <m/>
    <m/>
    <m/>
    <m/>
    <m/>
    <m/>
    <m/>
    <m/>
    <m/>
    <m/>
    <m/>
    <m/>
    <m/>
    <m/>
    <m/>
    <m/>
    <m/>
    <m/>
    <m/>
    <m/>
    <m/>
    <m/>
    <m/>
    <m/>
    <m/>
    <m/>
    <m/>
    <m/>
    <m/>
    <m/>
    <m/>
    <m/>
    <m/>
    <m/>
    <m/>
    <m/>
    <m/>
    <m/>
    <m/>
    <m/>
    <m/>
    <m/>
    <m/>
    <m/>
    <m/>
    <m/>
    <m/>
    <m/>
    <m/>
    <m/>
  </r>
  <r>
    <x v="3"/>
    <x v="3"/>
    <x v="0"/>
    <x v="1"/>
    <x v="1"/>
    <x v="3"/>
    <x v="0"/>
    <x v="2"/>
    <x v="4"/>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4"/>
    <x v="0"/>
    <x v="3"/>
    <x v="1"/>
    <n v="15"/>
    <n v="10"/>
    <n v="10"/>
    <n v="30"/>
    <n v="15"/>
    <n v="239"/>
    <n v="20"/>
    <n v="0"/>
    <n v="0"/>
    <n v="20"/>
    <n v="0"/>
    <n v="0"/>
    <n v="0"/>
    <n v="0"/>
    <n v="0"/>
    <n v="0"/>
    <n v="0"/>
    <n v="0"/>
    <n v="0"/>
    <n v="0"/>
    <n v="0"/>
    <n v="35"/>
    <n v="284"/>
    <n v="20"/>
    <n v="20"/>
    <n v="0"/>
    <n v="0"/>
    <n v="0"/>
    <n v="324"/>
    <m/>
    <m/>
    <m/>
    <n v="15"/>
    <m/>
    <n v="5"/>
    <m/>
    <n v="5"/>
    <m/>
    <m/>
    <m/>
    <n v="10"/>
    <m/>
    <n v="30"/>
    <m/>
    <m/>
    <m/>
    <n v="10"/>
    <m/>
    <n v="5"/>
    <m/>
    <m/>
    <m/>
    <n v="15"/>
    <m/>
    <n v="224"/>
    <m/>
    <n v="20"/>
    <m/>
    <m/>
    <m/>
    <m/>
    <m/>
    <m/>
    <m/>
    <m/>
    <m/>
    <m/>
    <m/>
    <n v="10"/>
    <m/>
    <n v="10"/>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4"/>
    <x v="0"/>
    <x v="3"/>
    <x v="2"/>
    <n v="13"/>
    <n v="33"/>
    <n v="10"/>
    <n v="34"/>
    <n v="7"/>
    <n v="6"/>
    <n v="207"/>
    <n v="8"/>
    <n v="7"/>
    <n v="28"/>
    <n v="10"/>
    <n v="19"/>
    <n v="0"/>
    <n v="0"/>
    <n v="0"/>
    <n v="0"/>
    <n v="0"/>
    <n v="0"/>
    <n v="0"/>
    <n v="0"/>
    <n v="0"/>
    <n v="56"/>
    <n v="47"/>
    <n v="222"/>
    <n v="57"/>
    <n v="0"/>
    <n v="0"/>
    <n v="0"/>
    <n v="326"/>
    <n v="3"/>
    <n v="3"/>
    <n v="4"/>
    <n v="3"/>
    <n v="2"/>
    <n v="2"/>
    <n v="1"/>
    <n v="27"/>
    <n v="1"/>
    <n v="2"/>
    <n v="1"/>
    <n v="5"/>
    <n v="2"/>
    <n v="7"/>
    <n v="1"/>
    <n v="26"/>
    <m/>
    <m/>
    <n v="3"/>
    <m/>
    <n v="2"/>
    <n v="2"/>
    <n v="3"/>
    <m/>
    <n v="3"/>
    <m/>
    <n v="2"/>
    <n v="202"/>
    <n v="1"/>
    <n v="2"/>
    <m/>
    <n v="1"/>
    <n v="1"/>
    <n v="3"/>
    <n v="3"/>
    <n v="2"/>
    <n v="1"/>
    <n v="3"/>
    <n v="1"/>
    <n v="3"/>
    <n v="2"/>
    <n v="11"/>
    <n v="7"/>
    <n v="5"/>
    <n v="2"/>
    <n v="4"/>
    <n v="1"/>
    <n v="3"/>
    <n v="8"/>
    <n v="7"/>
    <n v="2"/>
    <n v="2"/>
    <m/>
    <n v="0"/>
    <n v="0"/>
    <n v="0"/>
    <n v="0"/>
    <n v="0"/>
    <n v="0"/>
    <n v="0"/>
    <n v="0"/>
    <n v="0"/>
    <n v="0"/>
    <n v="0"/>
    <n v="0"/>
    <n v="0"/>
    <n v="0"/>
    <n v="0"/>
    <n v="0"/>
    <n v="0"/>
    <n v="0"/>
    <n v="0"/>
    <n v="0"/>
    <n v="0"/>
    <n v="0"/>
    <n v="0"/>
    <n v="0"/>
    <n v="0"/>
    <n v="0"/>
    <n v="0"/>
    <n v="0"/>
    <n v="0"/>
    <n v="0"/>
    <n v="0"/>
    <n v="0"/>
    <n v="0"/>
    <n v="0"/>
    <n v="0"/>
    <n v="0"/>
    <n v="0"/>
    <n v="0"/>
    <m/>
    <m/>
    <m/>
    <m/>
    <m/>
    <m/>
    <m/>
    <m/>
    <m/>
    <m/>
    <m/>
    <m/>
    <m/>
    <m/>
    <m/>
    <m/>
  </r>
  <r>
    <x v="3"/>
    <x v="3"/>
    <x v="0"/>
    <x v="1"/>
    <x v="1"/>
    <x v="3"/>
    <x v="0"/>
    <x v="2"/>
    <x v="4"/>
    <x v="0"/>
    <x v="3"/>
    <x v="3"/>
    <n v="27"/>
    <n v="1"/>
    <n v="3"/>
    <n v="-1"/>
    <n v="3"/>
    <n v="37"/>
    <n v="52"/>
    <n v="43"/>
    <n v="37"/>
    <n v="29"/>
    <n v="19"/>
    <n v="0"/>
    <n v="-3"/>
    <n v="-3"/>
    <n v="-3"/>
    <n v="-3"/>
    <n v="-3"/>
    <n v="-3"/>
    <n v="-3"/>
    <n v="-3"/>
    <n v="-3"/>
    <n v="3"/>
    <n v="37"/>
    <n v="37"/>
    <n v="0"/>
    <n v="-3"/>
    <n v="-3"/>
    <n v="-3"/>
    <n v="-3"/>
    <n v="21"/>
    <n v="18"/>
    <n v="15"/>
    <n v="27"/>
    <n v="25"/>
    <n v="27"/>
    <n v="6"/>
    <n v="2"/>
    <n v="1"/>
    <n v="-1"/>
    <n v="-2"/>
    <n v="5"/>
    <n v="3"/>
    <n v="26"/>
    <n v="25"/>
    <n v="-1"/>
    <n v="-1"/>
    <n v="8"/>
    <n v="2"/>
    <n v="7"/>
    <n v="5"/>
    <n v="3"/>
    <n v="1"/>
    <n v="16"/>
    <n v="13"/>
    <n v="37"/>
    <n v="35"/>
    <n v="52"/>
    <n v="52"/>
    <n v="52"/>
    <n v="51"/>
    <n v="48"/>
    <n v="47"/>
    <n v="46"/>
    <n v="43"/>
    <n v="42"/>
    <n v="40"/>
    <n v="38"/>
    <n v="37"/>
    <n v="44"/>
    <n v="38"/>
    <n v="37"/>
    <n v="32"/>
    <n v="29"/>
    <n v="26"/>
    <n v="24"/>
    <n v="23"/>
    <n v="19"/>
    <n v="9"/>
    <n v="1"/>
    <n v="-1"/>
    <n v="0"/>
    <n v="-3"/>
    <n v="-3"/>
    <n v="-3"/>
    <n v="-3"/>
    <n v="-3"/>
    <n v="-3"/>
    <n v="-3"/>
    <n v="-3"/>
    <n v="-3"/>
    <n v="-3"/>
    <n v="-3"/>
    <n v="-3"/>
    <n v="-3"/>
    <n v="-3"/>
    <n v="-3"/>
    <n v="-3"/>
    <n v="-3"/>
    <n v="-3"/>
    <n v="-3"/>
    <n v="-3"/>
    <n v="-3"/>
    <n v="-3"/>
    <n v="-3"/>
    <n v="-3"/>
    <n v="-3"/>
    <n v="-3"/>
    <n v="-3"/>
    <n v="-3"/>
    <n v="-3"/>
    <n v="-3"/>
    <n v="-3"/>
    <n v="-3"/>
    <n v="-3"/>
    <n v="-3"/>
    <n v="-3"/>
    <n v="-3"/>
    <n v="-3"/>
    <n v="-3"/>
    <n v="-3"/>
    <m/>
    <m/>
    <m/>
    <m/>
    <m/>
    <m/>
    <m/>
    <m/>
    <m/>
    <m/>
    <m/>
    <m/>
    <m/>
    <m/>
    <m/>
    <m/>
  </r>
  <r>
    <x v="3"/>
    <x v="3"/>
    <x v="0"/>
    <x v="1"/>
    <x v="1"/>
    <x v="3"/>
    <x v="0"/>
    <x v="2"/>
    <x v="4"/>
    <x v="0"/>
    <x v="3"/>
    <x v="4"/>
    <n v="4.0909090909090908"/>
    <n v="0.29411764705882354"/>
    <n v="0.44117647058823534"/>
    <n v="-0.71428571428571419"/>
    <n v="1.875"/>
    <n v="0.893719806763285"/>
    <n v="32.5"/>
    <n v="21.5"/>
    <n v="6.6071428571428568"/>
    <n v="8.0555555555555554"/>
    <n v="5"/>
    <n v="0"/>
    <n v="0"/>
    <n v="0"/>
    <n v="0"/>
    <n v="0"/>
    <n v="0"/>
    <n v="0"/>
    <n v="0"/>
    <n v="0"/>
    <n v="0"/>
    <n v="0.44117647058823534"/>
    <n v="0.893719806763285"/>
    <n v="6.6071428571428568"/>
    <n v="0"/>
    <n v="0"/>
    <n v="0"/>
    <n v="0"/>
    <n v="0"/>
    <n v="7.5"/>
    <n v="7.5"/>
    <n v="2.1428571428571428"/>
    <n v="4.0909090909090908"/>
    <n v="3.7878787878787881"/>
    <n v="4.21875"/>
    <n v="0.83333333333333326"/>
    <n v="0.90909090909090917"/>
    <n v="0.29411764705882354"/>
    <n v="-0.3125"/>
    <n v="-0.24390243902439024"/>
    <n v="0.69444444444444442"/>
    <n v="0.44117647058823534"/>
    <n v="4.3333333333333339"/>
    <n v="4.3103448275862064"/>
    <n v="-1"/>
    <n v="-0.71428571428571419"/>
    <n v="4"/>
    <n v="1.4285714285714284"/>
    <n v="3.5"/>
    <n v="3.125"/>
    <n v="1.875"/>
    <n v="2.4154589371980676E-2"/>
    <n v="0.38461538461538464"/>
    <n v="0.3140096618357488"/>
    <n v="0.893719806763285"/>
    <n v="0.84951456310679618"/>
    <n v="52"/>
    <n v="37.142857142857146"/>
    <n v="32.5"/>
    <n v="25.5"/>
    <n v="24"/>
    <n v="19.583333333333332"/>
    <n v="23"/>
    <n v="21.5"/>
    <n v="21"/>
    <n v="10"/>
    <n v="7.9166666666666661"/>
    <n v="6.6071428571428568"/>
    <n v="8.148148148148147"/>
    <n v="6.5517241379310338"/>
    <n v="9.7368421052631575"/>
    <n v="10.666666666666666"/>
    <n v="8.0555555555555554"/>
    <n v="5.6521739130434776"/>
    <n v="5.7142857142857135"/>
    <n v="5.2272727272727266"/>
    <n v="5"/>
    <n v="4.0909090909090908"/>
    <n v="1.25"/>
    <n v="-2.5"/>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4"/>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4"/>
    <x v="0"/>
    <x v="3"/>
    <x v="8"/>
    <m/>
    <m/>
    <m/>
    <m/>
    <m/>
    <m/>
    <m/>
    <m/>
    <m/>
    <m/>
    <m/>
    <m/>
    <m/>
    <m/>
    <m/>
    <m/>
    <m/>
    <m/>
    <m/>
    <m/>
    <m/>
    <m/>
    <m/>
    <m/>
    <m/>
    <m/>
    <m/>
    <m/>
    <m/>
    <m/>
    <m/>
    <m/>
    <m/>
    <m/>
    <m/>
    <m/>
    <m/>
    <m/>
    <m/>
    <m/>
    <n v="50"/>
    <m/>
    <m/>
    <m/>
    <m/>
    <m/>
    <n v="10"/>
    <n v="0"/>
    <n v="5"/>
    <n v="0"/>
    <m/>
    <m/>
    <n v="15"/>
    <m/>
    <n v="235"/>
    <m/>
    <n v="20"/>
    <m/>
    <n v="10"/>
    <n v="0"/>
    <n v="0"/>
    <n v="0"/>
    <n v="0"/>
    <n v="0"/>
    <n v="0"/>
    <n v="0"/>
    <n v="0"/>
    <n v="0"/>
    <n v="10"/>
    <n v="0"/>
    <n v="1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4"/>
    <x v="0"/>
    <x v="3"/>
    <x v="9"/>
    <m/>
    <m/>
    <m/>
    <m/>
    <m/>
    <m/>
    <m/>
    <m/>
    <m/>
    <m/>
    <m/>
    <m/>
    <m/>
    <m/>
    <m/>
    <m/>
    <m/>
    <m/>
    <m/>
    <m/>
    <m/>
    <m/>
    <m/>
    <m/>
    <m/>
    <m/>
    <m/>
    <m/>
    <m/>
    <m/>
    <m/>
    <m/>
    <m/>
    <m/>
    <m/>
    <m/>
    <m/>
    <m/>
    <m/>
    <m/>
    <m/>
    <m/>
    <m/>
    <m/>
    <m/>
    <m/>
    <m/>
    <m/>
    <m/>
    <m/>
    <m/>
    <m/>
    <m/>
    <m/>
    <m/>
    <m/>
    <m/>
    <m/>
    <m/>
    <m/>
    <m/>
    <m/>
    <m/>
    <m/>
    <m/>
    <m/>
    <m/>
    <m/>
    <m/>
    <m/>
    <m/>
    <m/>
    <m/>
    <m/>
    <m/>
    <m/>
    <m/>
    <m/>
    <m/>
    <n v="12"/>
    <n v="13"/>
    <n v="0"/>
    <n v="0"/>
    <n v="0"/>
    <n v="0"/>
    <n v="0"/>
    <n v="0"/>
    <n v="0"/>
    <n v="0"/>
    <n v="0"/>
    <n v="0"/>
    <n v="0"/>
    <n v="0"/>
    <n v="0"/>
    <n v="0"/>
    <n v="0"/>
    <n v="0"/>
    <n v="0"/>
    <n v="0"/>
    <n v="0"/>
    <n v="0"/>
    <n v="0"/>
    <n v="0"/>
    <n v="0"/>
    <n v="0"/>
    <n v="0"/>
    <n v="0"/>
    <n v="0"/>
    <n v="0"/>
    <n v="0"/>
    <n v="0"/>
    <n v="0"/>
    <n v="0"/>
    <n v="0"/>
    <n v="0"/>
    <n v="0"/>
    <n v="0"/>
    <n v="0"/>
    <n v="0"/>
    <n v="0"/>
    <n v="0"/>
    <n v="1"/>
    <n v="1"/>
    <n v="2"/>
    <n v="3"/>
    <n v="3"/>
    <n v="4"/>
    <n v="3.25"/>
    <n v="5"/>
    <n v="3"/>
    <n v="4"/>
    <n v="8"/>
    <n v="8"/>
    <m/>
    <m/>
    <m/>
  </r>
  <r>
    <x v="3"/>
    <x v="3"/>
    <x v="0"/>
    <x v="1"/>
    <x v="1"/>
    <x v="3"/>
    <x v="0"/>
    <x v="2"/>
    <x v="4"/>
    <x v="0"/>
    <x v="3"/>
    <x v="10"/>
    <m/>
    <m/>
    <m/>
    <m/>
    <m/>
    <m/>
    <m/>
    <m/>
    <m/>
    <m/>
    <m/>
    <m/>
    <m/>
    <m/>
    <m/>
    <m/>
    <m/>
    <m/>
    <m/>
    <m/>
    <m/>
    <m/>
    <m/>
    <m/>
    <m/>
    <m/>
    <m/>
    <m/>
    <m/>
    <m/>
    <m/>
    <m/>
    <m/>
    <m/>
    <m/>
    <m/>
    <m/>
    <m/>
    <m/>
    <m/>
    <m/>
    <m/>
    <m/>
    <m/>
    <m/>
    <m/>
    <m/>
    <m/>
    <m/>
    <m/>
    <m/>
    <m/>
    <m/>
    <m/>
    <m/>
    <m/>
    <m/>
    <m/>
    <m/>
    <m/>
    <m/>
    <m/>
    <m/>
    <m/>
    <m/>
    <m/>
    <m/>
    <m/>
    <m/>
    <m/>
    <m/>
    <m/>
    <m/>
    <m/>
    <m/>
    <m/>
    <m/>
    <m/>
    <m/>
    <m/>
    <n v="0"/>
    <m/>
    <m/>
    <m/>
    <m/>
    <m/>
    <m/>
    <m/>
    <m/>
    <m/>
    <m/>
    <m/>
    <m/>
    <m/>
    <m/>
    <m/>
    <m/>
    <m/>
    <m/>
    <m/>
    <m/>
    <m/>
    <m/>
    <m/>
    <m/>
    <m/>
    <m/>
    <m/>
    <m/>
    <m/>
    <m/>
    <m/>
    <m/>
    <m/>
    <m/>
    <m/>
    <m/>
    <m/>
    <m/>
    <m/>
    <m/>
    <m/>
    <m/>
    <m/>
    <m/>
    <m/>
    <m/>
    <m/>
    <m/>
    <m/>
    <m/>
    <m/>
    <m/>
    <m/>
    <m/>
    <m/>
  </r>
  <r>
    <x v="3"/>
    <x v="3"/>
    <x v="0"/>
    <x v="1"/>
    <x v="1"/>
    <x v="3"/>
    <x v="0"/>
    <x v="2"/>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4"/>
    <x v="0"/>
    <x v="3"/>
    <x v="12"/>
    <m/>
    <m/>
    <m/>
    <m/>
    <m/>
    <m/>
    <m/>
    <m/>
    <m/>
    <m/>
    <m/>
    <m/>
    <m/>
    <m/>
    <m/>
    <m/>
    <m/>
    <m/>
    <m/>
    <m/>
    <m/>
    <m/>
    <m/>
    <m/>
    <m/>
    <m/>
    <m/>
    <m/>
    <m/>
    <m/>
    <m/>
    <m/>
    <m/>
    <m/>
    <m/>
    <m/>
    <m/>
    <m/>
    <m/>
    <m/>
    <m/>
    <m/>
    <n v="0"/>
    <n v="0"/>
    <n v="0"/>
    <n v="0"/>
    <n v="0"/>
    <n v="0"/>
    <n v="0"/>
    <n v="0"/>
    <n v="0"/>
    <n v="0"/>
    <n v="0"/>
    <n v="0"/>
    <n v="0"/>
    <n v="-0.37735849056603799"/>
    <n v="-0.37735849056603799"/>
    <n v="-0.37735849056603799"/>
    <n v="-0.37735849056603799"/>
    <n v="-0.37735849056603799"/>
    <n v="-0.37735849056603799"/>
    <n v="-0.37735849056603799"/>
    <n v="-0.37735849056603799"/>
    <n v="-0.37735849056603799"/>
    <n v="-0.37735849056603799"/>
    <n v="-0.37735849056603799"/>
    <n v="-0.37735849056603799"/>
    <n v="-0.37735849056603799"/>
    <n v="-0.424050632911392"/>
    <n v="-0.424050632911392"/>
    <n v="-0.424050632911392"/>
    <n v="-0.424050632911392"/>
    <n v="-0.424050632911392"/>
    <n v="-0.424050632911392"/>
    <n v="-0.424050632911392"/>
    <n v="-0.424050632911392"/>
    <n v="-0.424050632911392"/>
    <n v="-0.424050632911392"/>
    <n v="-0.424050632911392"/>
    <n v="-0.424050632911392"/>
    <n v="-0.424050632911392"/>
    <n v="-0.59615384615384603"/>
    <n v="-0.59615384615384603"/>
    <n v="-0.59615384615384603"/>
    <n v="-0.59615384615384603"/>
    <n v="-0.59615384615384603"/>
    <n v="-0.59615384615384603"/>
    <n v="-0.59615384615384603"/>
    <n v="-0.59615384615384603"/>
    <n v="-0.59615384615384603"/>
    <n v="-0.59615384615384603"/>
    <n v="-0.59615384615384603"/>
    <n v="-0.59615384615384603"/>
    <n v="-0.59615384615384603"/>
    <m/>
    <m/>
    <m/>
    <m/>
    <m/>
    <m/>
    <m/>
    <m/>
    <m/>
    <m/>
    <m/>
    <m/>
    <m/>
    <m/>
    <m/>
    <m/>
    <m/>
    <m/>
    <m/>
    <m/>
    <m/>
    <m/>
    <m/>
    <m/>
    <m/>
    <m/>
    <m/>
    <m/>
    <m/>
    <m/>
    <m/>
    <m/>
    <m/>
    <m/>
    <m/>
    <m/>
    <m/>
    <m/>
    <m/>
    <m/>
    <m/>
    <m/>
  </r>
  <r>
    <x v="3"/>
    <x v="3"/>
    <x v="0"/>
    <x v="1"/>
    <x v="1"/>
    <x v="3"/>
    <x v="0"/>
    <x v="2"/>
    <x v="4"/>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4"/>
    <x v="0"/>
    <x v="4"/>
    <x v="1"/>
    <n v="15"/>
    <n v="10"/>
    <n v="30"/>
    <n v="5"/>
    <n v="10"/>
    <n v="15"/>
    <n v="20"/>
    <n v="15"/>
    <n v="510"/>
    <n v="30"/>
    <n v="50"/>
    <n v="20"/>
    <n v="15"/>
    <n v="10"/>
    <n v="10"/>
    <n v="30"/>
    <n v="245"/>
    <n v="10"/>
    <m/>
    <m/>
    <n v="10"/>
    <n v="55"/>
    <n v="30"/>
    <n v="545"/>
    <n v="100"/>
    <n v="35"/>
    <n v="285"/>
    <n v="10"/>
    <n v="710"/>
    <m/>
    <n v="10"/>
    <m/>
    <n v="5"/>
    <m/>
    <n v="5"/>
    <m/>
    <n v="5"/>
    <m/>
    <n v="5"/>
    <n v="20"/>
    <m/>
    <n v="5"/>
    <m/>
    <m/>
    <n v="5"/>
    <m/>
    <n v="5"/>
    <m/>
    <m/>
    <m/>
    <n v="5"/>
    <m/>
    <n v="10"/>
    <m/>
    <n v="5"/>
    <m/>
    <n v="10"/>
    <m/>
    <n v="10"/>
    <m/>
    <n v="10"/>
    <m/>
    <n v="5"/>
    <m/>
    <n v="5"/>
    <m/>
    <n v="5"/>
    <n v="500"/>
    <n v="5"/>
    <m/>
    <n v="5"/>
    <m/>
    <n v="20"/>
    <m/>
    <n v="20"/>
    <m/>
    <n v="30"/>
    <m/>
    <m/>
    <m/>
    <n v="20"/>
    <m/>
    <m/>
    <m/>
    <n v="15"/>
    <m/>
    <n v="5"/>
    <m/>
    <n v="5"/>
    <m/>
    <m/>
    <m/>
    <n v="10"/>
    <m/>
    <n v="30"/>
    <m/>
    <m/>
    <m/>
    <n v="235"/>
    <m/>
    <n v="5"/>
    <m/>
    <n v="5"/>
    <m/>
    <n v="5"/>
    <m/>
    <n v="5"/>
    <m/>
    <m/>
    <m/>
    <m/>
    <m/>
    <m/>
    <m/>
    <m/>
    <m/>
    <n v="3"/>
    <n v="2"/>
    <n v="2"/>
    <n v="3"/>
    <m/>
    <m/>
    <m/>
    <m/>
    <m/>
    <m/>
    <m/>
    <m/>
    <m/>
    <m/>
    <m/>
    <m/>
    <m/>
    <m/>
    <m/>
    <m/>
  </r>
  <r>
    <x v="3"/>
    <x v="3"/>
    <x v="0"/>
    <x v="1"/>
    <x v="1"/>
    <x v="3"/>
    <x v="0"/>
    <x v="2"/>
    <x v="4"/>
    <x v="0"/>
    <x v="4"/>
    <x v="2"/>
    <n v="18"/>
    <n v="24"/>
    <n v="10"/>
    <n v="11"/>
    <n v="19"/>
    <n v="10"/>
    <n v="12"/>
    <n v="7"/>
    <n v="14"/>
    <n v="525"/>
    <n v="14"/>
    <n v="65"/>
    <n v="13"/>
    <n v="33"/>
    <n v="10"/>
    <n v="14"/>
    <n v="240"/>
    <n v="11"/>
    <n v="10"/>
    <n v="14"/>
    <n v="10"/>
    <n v="52"/>
    <n v="40"/>
    <n v="33"/>
    <n v="604"/>
    <n v="56"/>
    <n v="265"/>
    <n v="34"/>
    <n v="733"/>
    <n v="6"/>
    <n v="6"/>
    <n v="3"/>
    <n v="3"/>
    <n v="6"/>
    <n v="7"/>
    <n v="4"/>
    <n v="5"/>
    <n v="2"/>
    <n v="5"/>
    <n v="2"/>
    <m/>
    <n v="3"/>
    <n v="6"/>
    <n v="1"/>
    <n v="4"/>
    <m/>
    <n v="7"/>
    <n v="2"/>
    <n v="5"/>
    <n v="1"/>
    <n v="4"/>
    <n v="4"/>
    <n v="2"/>
    <n v="2"/>
    <n v="2"/>
    <n v="2"/>
    <n v="5"/>
    <n v="4"/>
    <n v="1"/>
    <n v="3"/>
    <m/>
    <n v="1"/>
    <n v="2"/>
    <n v="1"/>
    <n v="6"/>
    <n v="2"/>
    <n v="5"/>
    <n v="1"/>
    <n v="505"/>
    <n v="4"/>
    <n v="5"/>
    <n v="6"/>
    <n v="5"/>
    <n v="3"/>
    <n v="2"/>
    <n v="6"/>
    <n v="3"/>
    <n v="52"/>
    <n v="5"/>
    <n v="6"/>
    <n v="2"/>
    <n v="3"/>
    <n v="3"/>
    <n v="4"/>
    <n v="3"/>
    <n v="2"/>
    <n v="2"/>
    <n v="1"/>
    <n v="27"/>
    <n v="1"/>
    <n v="2"/>
    <n v="1"/>
    <n v="5"/>
    <n v="2"/>
    <n v="7"/>
    <n v="1"/>
    <n v="3"/>
    <n v="3"/>
    <n v="3"/>
    <n v="230"/>
    <n v="2"/>
    <n v="2"/>
    <n v="3"/>
    <n v="2"/>
    <n v="3"/>
    <n v="3"/>
    <n v="3"/>
    <n v="3"/>
    <n v="2"/>
    <n v="3"/>
    <n v="2"/>
    <n v="3"/>
    <n v="2"/>
    <n v="3"/>
    <n v="3"/>
    <n v="3"/>
    <n v="3"/>
    <n v="2"/>
    <n v="2"/>
    <n v="3"/>
    <m/>
    <m/>
    <m/>
    <m/>
    <m/>
    <m/>
    <m/>
    <m/>
    <m/>
    <m/>
    <m/>
    <m/>
    <m/>
    <m/>
    <m/>
    <m/>
  </r>
  <r>
    <x v="3"/>
    <x v="3"/>
    <x v="0"/>
    <x v="1"/>
    <x v="1"/>
    <x v="3"/>
    <x v="0"/>
    <x v="2"/>
    <x v="4"/>
    <x v="0"/>
    <x v="4"/>
    <x v="3"/>
    <n v="13"/>
    <m/>
    <n v="16"/>
    <n v="17"/>
    <n v="10"/>
    <n v="15"/>
    <n v="23"/>
    <n v="30"/>
    <n v="517"/>
    <n v="22"/>
    <n v="17"/>
    <n v="25"/>
    <n v="28"/>
    <n v="2"/>
    <n v="4"/>
    <n v="20"/>
    <n v="25"/>
    <n v="24"/>
    <n v="14"/>
    <m/>
    <m/>
    <n v="16"/>
    <n v="15"/>
    <n v="517"/>
    <n v="25"/>
    <n v="4"/>
    <n v="24"/>
    <m/>
    <n v="4"/>
    <n v="18"/>
    <n v="11"/>
    <n v="10"/>
    <n v="13"/>
    <n v="8"/>
    <n v="7"/>
    <n v="2"/>
    <n v="2"/>
    <m/>
    <n v="1"/>
    <n v="16"/>
    <n v="15"/>
    <n v="16"/>
    <n v="12"/>
    <n v="11"/>
    <n v="25"/>
    <n v="17"/>
    <n v="19"/>
    <n v="17"/>
    <n v="11"/>
    <n v="9"/>
    <n v="10"/>
    <n v="6"/>
    <n v="11"/>
    <n v="11"/>
    <n v="15"/>
    <n v="13"/>
    <n v="17"/>
    <n v="13"/>
    <n v="23"/>
    <n v="40"/>
    <n v="50"/>
    <n v="-61"/>
    <n v="31"/>
    <n v="30"/>
    <n v="23"/>
    <n v="18"/>
    <n v="25"/>
    <n v="517"/>
    <n v="19"/>
    <n v="16"/>
    <n v="17"/>
    <n v="7"/>
    <n v="22"/>
    <n v="21"/>
    <n v="40"/>
    <n v="38"/>
    <n v="17"/>
    <n v="14"/>
    <n v="10"/>
    <n v="6"/>
    <n v="25"/>
    <n v="22"/>
    <n v="19"/>
    <n v="16"/>
    <n v="28"/>
    <n v="26"/>
    <n v="28"/>
    <n v="7"/>
    <n v="3"/>
    <n v="2"/>
    <m/>
    <n v="-1"/>
    <n v="6"/>
    <n v="4"/>
    <n v="27"/>
    <n v="26"/>
    <n v="23"/>
    <n v="20"/>
    <n v="252"/>
    <n v="22"/>
    <n v="25"/>
    <n v="23"/>
    <n v="25"/>
    <n v="23"/>
    <n v="25"/>
    <n v="22"/>
    <n v="24"/>
    <n v="21"/>
    <n v="19"/>
    <n v="16"/>
    <n v="14"/>
    <n v="11"/>
    <n v="9"/>
    <n v="6"/>
    <n v="3"/>
    <m/>
    <m/>
    <m/>
    <m/>
    <m/>
    <m/>
    <m/>
    <m/>
    <m/>
    <m/>
    <m/>
    <m/>
    <m/>
    <m/>
    <m/>
    <m/>
    <m/>
    <m/>
    <m/>
    <m/>
    <m/>
  </r>
  <r>
    <x v="3"/>
    <x v="3"/>
    <x v="0"/>
    <x v="1"/>
    <x v="1"/>
    <x v="3"/>
    <x v="0"/>
    <x v="2"/>
    <x v="4"/>
    <x v="0"/>
    <x v="4"/>
    <x v="4"/>
    <n v="2.7"/>
    <m/>
    <n v="4.4000000000000004"/>
    <n v="4.5"/>
    <n v="4.2"/>
    <n v="5"/>
    <n v="16.399999999999999"/>
    <n v="0.3"/>
    <n v="4.9000000000000004"/>
    <n v="1.7"/>
    <n v="1.3"/>
    <n v="8.3000000000000007"/>
    <n v="4.2"/>
    <n v="0.6"/>
    <n v="1.2"/>
    <n v="0.4"/>
    <n v="8.9"/>
    <n v="9.1999999999999993"/>
    <n v="5"/>
    <m/>
    <m/>
    <n v="4.4000000000000004"/>
    <n v="5"/>
    <n v="4.9000000000000004"/>
    <n v="8.3000000000000007"/>
    <n v="1.2"/>
    <n v="9.1999999999999993"/>
    <m/>
    <n v="1.2"/>
    <n v="3.6"/>
    <n v="2.4"/>
    <n v="2"/>
    <n v="2.7"/>
    <n v="1.7"/>
    <n v="1.9"/>
    <n v="0.7"/>
    <n v="0.8"/>
    <m/>
    <n v="0.4"/>
    <n v="5.7"/>
    <n v="5.4"/>
    <n v="4.4000000000000004"/>
    <n v="4.3"/>
    <n v="3.1"/>
    <n v="8.3000000000000007"/>
    <n v="4.5"/>
    <n v="5.9"/>
    <n v="5.3"/>
    <n v="4.2"/>
    <n v="3.2"/>
    <n v="4.2"/>
    <n v="2.2999999999999998"/>
    <n v="3.7"/>
    <n v="3.9"/>
    <n v="5"/>
    <n v="5"/>
    <n v="9.4"/>
    <n v="9.3000000000000007"/>
    <n v="16.399999999999999"/>
    <n v="20"/>
    <n v="20.8"/>
    <n v="-19.100000000000001"/>
    <n v="10.3"/>
    <n v="0.3"/>
    <n v="0.2"/>
    <n v="0.2"/>
    <n v="0.2"/>
    <n v="4.9000000000000004"/>
    <n v="4.0999999999999996"/>
    <n v="3.8"/>
    <n v="3.9"/>
    <n v="1.8"/>
    <n v="1.7"/>
    <n v="1.5"/>
    <n v="2.8"/>
    <n v="2.8"/>
    <n v="1.3"/>
    <n v="3.7"/>
    <n v="2.8"/>
    <n v="2"/>
    <n v="8.3000000000000007"/>
    <n v="7.9"/>
    <n v="7.9"/>
    <n v="2.2999999999999998"/>
    <n v="4.2"/>
    <n v="3.9"/>
    <n v="4.4000000000000004"/>
    <n v="1"/>
    <n v="1.4"/>
    <n v="0.6"/>
    <m/>
    <n v="-0.3"/>
    <n v="1.9"/>
    <n v="1.2"/>
    <n v="0.6"/>
    <n v="0.5"/>
    <n v="0.5"/>
    <n v="0.4"/>
    <n v="5.3"/>
    <n v="9.1999999999999993"/>
    <n v="9.6"/>
    <n v="8.1999999999999993"/>
    <n v="8.9"/>
    <n v="8.1999999999999993"/>
    <n v="8.9"/>
    <n v="8.5"/>
    <n v="9.1999999999999993"/>
    <n v="8.8000000000000007"/>
    <n v="7.3"/>
    <n v="6.2"/>
    <n v="5"/>
    <n v="3.9"/>
    <n v="3.2"/>
    <n v="2.2999999999999998"/>
    <n v="1.2"/>
    <m/>
    <m/>
    <m/>
    <m/>
    <m/>
    <m/>
    <m/>
    <m/>
    <m/>
    <m/>
    <m/>
    <m/>
    <m/>
    <m/>
    <m/>
    <m/>
    <m/>
    <m/>
    <m/>
    <m/>
    <m/>
  </r>
  <r>
    <x v="3"/>
    <x v="3"/>
    <x v="0"/>
    <x v="1"/>
    <x v="1"/>
    <x v="3"/>
    <x v="0"/>
    <x v="2"/>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4"/>
    <x v="0"/>
    <x v="5"/>
    <x v="1"/>
    <m/>
    <m/>
    <m/>
    <m/>
    <m/>
    <m/>
    <n v="49"/>
    <m/>
    <n v="20"/>
    <n v="20"/>
    <n v="920"/>
    <n v="10"/>
    <n v="15"/>
    <n v="10"/>
    <n v="30"/>
    <n v="5"/>
    <n v="10"/>
    <n v="15"/>
    <n v="20"/>
    <n v="15"/>
    <n v="510"/>
    <m/>
    <m/>
    <n v="69"/>
    <n v="950"/>
    <n v="55"/>
    <n v="30"/>
    <n v="545"/>
    <n v="1074"/>
    <m/>
    <m/>
    <m/>
    <m/>
    <m/>
    <m/>
    <m/>
    <m/>
    <m/>
    <m/>
    <m/>
    <m/>
    <m/>
    <m/>
    <m/>
    <m/>
    <m/>
    <m/>
    <m/>
    <m/>
    <m/>
    <m/>
    <m/>
    <m/>
    <m/>
    <m/>
    <m/>
    <n v="25"/>
    <m/>
    <n v="24"/>
    <m/>
    <m/>
    <m/>
    <m/>
    <m/>
    <n v="10"/>
    <m/>
    <n v="10"/>
    <m/>
    <m/>
    <m/>
    <n v="10"/>
    <m/>
    <n v="10"/>
    <m/>
    <n v="10"/>
    <m/>
    <n v="910"/>
    <m/>
    <m/>
    <m/>
    <n v="10"/>
    <m/>
    <n v="10"/>
    <m/>
    <n v="5"/>
    <m/>
    <n v="5"/>
    <m/>
    <n v="5"/>
    <m/>
    <n v="5"/>
    <n v="20"/>
    <m/>
    <n v="5"/>
    <m/>
    <m/>
    <n v="5"/>
    <m/>
    <n v="5"/>
    <m/>
    <m/>
    <m/>
    <n v="5"/>
    <m/>
    <n v="10"/>
    <m/>
    <n v="5"/>
    <m/>
    <n v="10"/>
    <m/>
    <n v="10"/>
    <m/>
    <n v="10"/>
    <m/>
    <n v="5"/>
    <m/>
    <n v="5"/>
    <m/>
    <n v="5"/>
    <n v="500"/>
    <m/>
    <m/>
    <m/>
    <m/>
    <m/>
    <m/>
    <m/>
    <m/>
    <m/>
    <m/>
    <m/>
    <m/>
    <m/>
    <m/>
    <m/>
    <m/>
  </r>
  <r>
    <x v="3"/>
    <x v="3"/>
    <x v="0"/>
    <x v="1"/>
    <x v="1"/>
    <x v="3"/>
    <x v="0"/>
    <x v="2"/>
    <x v="4"/>
    <x v="0"/>
    <x v="5"/>
    <x v="2"/>
    <n v="3"/>
    <n v="3"/>
    <n v="2"/>
    <n v="5"/>
    <n v="1"/>
    <m/>
    <n v="3"/>
    <n v="37"/>
    <n v="13"/>
    <n v="8"/>
    <n v="21"/>
    <n v="919"/>
    <n v="18"/>
    <n v="24"/>
    <n v="10"/>
    <n v="11"/>
    <n v="19"/>
    <n v="10"/>
    <n v="12"/>
    <n v="7"/>
    <n v="14"/>
    <n v="8"/>
    <n v="6"/>
    <n v="53"/>
    <n v="948"/>
    <n v="52"/>
    <n v="40"/>
    <n v="33"/>
    <n v="1059"/>
    <n v="1"/>
    <n v="1"/>
    <m/>
    <n v="1"/>
    <m/>
    <m/>
    <n v="1"/>
    <n v="1"/>
    <n v="1"/>
    <m/>
    <m/>
    <n v="1"/>
    <n v="1"/>
    <n v="2"/>
    <n v="1"/>
    <n v="1"/>
    <n v="1"/>
    <n v="1"/>
    <n v="-1"/>
    <n v="2"/>
    <n v="-1"/>
    <m/>
    <m/>
    <m/>
    <m/>
    <m/>
    <m/>
    <m/>
    <m/>
    <n v="3"/>
    <m/>
    <n v="33"/>
    <n v="2"/>
    <n v="1"/>
    <n v="1"/>
    <n v="1"/>
    <n v="2"/>
    <n v="4"/>
    <n v="6"/>
    <n v="1"/>
    <n v="2"/>
    <n v="3"/>
    <n v="2"/>
    <m/>
    <n v="4"/>
    <n v="12"/>
    <n v="3"/>
    <n v="2"/>
    <n v="3"/>
    <n v="902"/>
    <n v="3"/>
    <n v="11"/>
    <n v="6"/>
    <n v="6"/>
    <n v="3"/>
    <n v="3"/>
    <n v="6"/>
    <n v="7"/>
    <n v="4"/>
    <n v="5"/>
    <n v="2"/>
    <n v="5"/>
    <n v="2"/>
    <m/>
    <n v="3"/>
    <n v="6"/>
    <n v="1"/>
    <n v="4"/>
    <m/>
    <n v="7"/>
    <n v="2"/>
    <n v="5"/>
    <n v="1"/>
    <n v="4"/>
    <n v="4"/>
    <n v="2"/>
    <n v="2"/>
    <n v="2"/>
    <n v="2"/>
    <n v="5"/>
    <n v="4"/>
    <n v="1"/>
    <n v="3"/>
    <m/>
    <n v="1"/>
    <n v="2"/>
    <n v="1"/>
    <n v="6"/>
    <n v="2"/>
    <n v="5"/>
    <n v="1"/>
    <m/>
    <m/>
    <m/>
    <m/>
    <m/>
    <m/>
    <m/>
    <m/>
    <m/>
    <m/>
    <m/>
    <m/>
    <m/>
    <m/>
    <m/>
    <m/>
  </r>
  <r>
    <x v="3"/>
    <x v="3"/>
    <x v="0"/>
    <x v="1"/>
    <x v="1"/>
    <x v="3"/>
    <x v="0"/>
    <x v="2"/>
    <x v="4"/>
    <x v="0"/>
    <x v="5"/>
    <x v="3"/>
    <n v="85"/>
    <n v="82"/>
    <n v="82"/>
    <n v="76"/>
    <n v="73"/>
    <n v="74"/>
    <n v="22"/>
    <n v="17"/>
    <n v="5"/>
    <n v="24"/>
    <n v="925"/>
    <n v="14"/>
    <n v="13"/>
    <m/>
    <n v="16"/>
    <n v="17"/>
    <n v="10"/>
    <n v="15"/>
    <n v="23"/>
    <n v="30"/>
    <n v="517"/>
    <n v="82"/>
    <n v="74"/>
    <n v="5"/>
    <n v="14"/>
    <n v="16"/>
    <n v="15"/>
    <n v="517"/>
    <n v="16"/>
    <n v="86"/>
    <n v="86"/>
    <n v="86"/>
    <n v="85"/>
    <n v="85"/>
    <n v="85"/>
    <n v="84"/>
    <n v="83"/>
    <n v="82"/>
    <n v="83"/>
    <n v="83"/>
    <n v="82"/>
    <n v="82"/>
    <n v="81"/>
    <n v="82"/>
    <n v="77"/>
    <n v="76"/>
    <n v="75"/>
    <n v="75"/>
    <n v="73"/>
    <n v="73"/>
    <n v="73"/>
    <n v="73"/>
    <n v="74"/>
    <n v="74"/>
    <n v="74"/>
    <n v="74"/>
    <n v="99"/>
    <n v="24"/>
    <n v="22"/>
    <n v="23"/>
    <n v="11"/>
    <n v="11"/>
    <n v="8"/>
    <n v="17"/>
    <n v="16"/>
    <n v="17"/>
    <n v="22"/>
    <n v="5"/>
    <n v="13"/>
    <n v="10"/>
    <n v="8"/>
    <n v="7"/>
    <n v="24"/>
    <n v="31"/>
    <n v="29"/>
    <n v="15"/>
    <n v="925"/>
    <n v="920"/>
    <n v="17"/>
    <n v="14"/>
    <n v="14"/>
    <n v="18"/>
    <n v="11"/>
    <n v="10"/>
    <n v="13"/>
    <n v="8"/>
    <n v="7"/>
    <n v="2"/>
    <n v="2"/>
    <m/>
    <n v="1"/>
    <n v="16"/>
    <n v="15"/>
    <n v="16"/>
    <n v="12"/>
    <n v="11"/>
    <n v="25"/>
    <n v="17"/>
    <n v="19"/>
    <n v="17"/>
    <n v="11"/>
    <n v="9"/>
    <n v="10"/>
    <n v="6"/>
    <n v="11"/>
    <n v="11"/>
    <n v="15"/>
    <n v="13"/>
    <n v="17"/>
    <n v="13"/>
    <n v="23"/>
    <n v="40"/>
    <n v="50"/>
    <n v="-61"/>
    <n v="31"/>
    <n v="30"/>
    <n v="23"/>
    <n v="18"/>
    <n v="25"/>
    <n v="517"/>
    <m/>
    <m/>
    <m/>
    <m/>
    <m/>
    <m/>
    <m/>
    <m/>
    <m/>
    <m/>
    <m/>
    <m/>
    <m/>
    <m/>
    <m/>
    <m/>
  </r>
  <r>
    <x v="3"/>
    <x v="3"/>
    <x v="0"/>
    <x v="1"/>
    <x v="1"/>
    <x v="3"/>
    <x v="0"/>
    <x v="2"/>
    <x v="4"/>
    <x v="0"/>
    <x v="5"/>
    <x v="4"/>
    <n v="141.69999999999999"/>
    <n v="102.5"/>
    <n v="68.3"/>
    <n v="380"/>
    <m/>
    <n v="123.3"/>
    <n v="3"/>
    <n v="6.1"/>
    <n v="3.1"/>
    <n v="5"/>
    <n v="5"/>
    <n v="2.9"/>
    <n v="2.7"/>
    <m/>
    <n v="4.4000000000000004"/>
    <n v="4.5"/>
    <n v="4.2"/>
    <n v="5"/>
    <n v="16.399999999999999"/>
    <n v="10.7"/>
    <m/>
    <n v="68.3"/>
    <n v="123.3"/>
    <n v="3.1"/>
    <n v="2.9"/>
    <n v="4.4000000000000004"/>
    <n v="5"/>
    <m/>
    <n v="4.4000000000000004"/>
    <n v="215"/>
    <n v="215"/>
    <n v="143.30000000000001"/>
    <n v="141.69999999999999"/>
    <n v="141.69999999999999"/>
    <n v="141.69999999999999"/>
    <n v="140"/>
    <n v="138.30000000000001"/>
    <n v="102.5"/>
    <n v="83"/>
    <n v="69.2"/>
    <n v="68.3"/>
    <n v="68.3"/>
    <n v="135"/>
    <n v="102.5"/>
    <n v="192.5"/>
    <n v="380"/>
    <m/>
    <n v="375"/>
    <n v="-365"/>
    <m/>
    <m/>
    <m/>
    <m/>
    <n v="123.3"/>
    <n v="123.3"/>
    <n v="10.3"/>
    <n v="13"/>
    <n v="3.1"/>
    <n v="3"/>
    <n v="3"/>
    <n v="7.9"/>
    <n v="6.1"/>
    <n v="2.9"/>
    <n v="6.1"/>
    <n v="5.3"/>
    <n v="5.3"/>
    <n v="7.9"/>
    <n v="3.1"/>
    <n v="5.9"/>
    <n v="2.4"/>
    <n v="1.9"/>
    <n v="1.7"/>
    <n v="5"/>
    <n v="0.2"/>
    <n v="0.2"/>
    <n v="0.1"/>
    <n v="5"/>
    <n v="5"/>
    <n v="2.9"/>
    <n v="2.4"/>
    <n v="2.9"/>
    <n v="3.6"/>
    <n v="2.4"/>
    <n v="2"/>
    <n v="2.7"/>
    <n v="1.7"/>
    <n v="1.9"/>
    <n v="0.7"/>
    <n v="0.8"/>
    <m/>
    <n v="0.4"/>
    <n v="5.7"/>
    <n v="5.4"/>
    <n v="4.4000000000000004"/>
    <n v="4.3"/>
    <n v="3.1"/>
    <n v="8.3000000000000007"/>
    <n v="4.5"/>
    <n v="5.9"/>
    <n v="5.3"/>
    <n v="4.2"/>
    <n v="3.2"/>
    <n v="4.2"/>
    <n v="2.2999999999999998"/>
    <n v="3.7"/>
    <n v="3.9"/>
    <n v="5"/>
    <n v="5"/>
    <n v="9.4"/>
    <n v="9.3000000000000007"/>
    <n v="16.399999999999999"/>
    <n v="20"/>
    <n v="20.8"/>
    <n v="-19.100000000000001"/>
    <n v="10.3"/>
    <n v="10.7"/>
    <n v="14.4"/>
    <n v="15"/>
    <n v="125"/>
    <m/>
    <m/>
    <m/>
    <m/>
    <m/>
    <m/>
    <m/>
    <m/>
    <m/>
    <m/>
    <m/>
    <m/>
    <m/>
    <m/>
    <m/>
    <m/>
    <m/>
  </r>
  <r>
    <x v="4"/>
    <x v="4"/>
    <x v="0"/>
    <x v="1"/>
    <x v="2"/>
    <x v="4"/>
    <x v="0"/>
    <x v="3"/>
    <x v="4"/>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4"/>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0"/>
    <x v="3"/>
    <m/>
    <m/>
    <m/>
    <n v="80"/>
    <n v="80"/>
    <n v="80"/>
    <n v="80"/>
    <n v="80"/>
    <n v="80"/>
    <n v="80"/>
    <n v="80"/>
    <n v="80"/>
    <n v="80"/>
    <n v="80"/>
    <n v="80"/>
    <n v="80"/>
    <n v="80"/>
    <m/>
    <m/>
    <m/>
    <m/>
    <m/>
    <n v="80"/>
    <n v="80"/>
    <n v="80"/>
    <n v="80"/>
    <n v="80"/>
    <m/>
    <n v="80"/>
    <m/>
    <m/>
    <m/>
    <m/>
    <m/>
    <m/>
    <m/>
    <m/>
    <m/>
    <m/>
    <m/>
    <m/>
    <m/>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m/>
    <m/>
    <m/>
    <m/>
    <m/>
    <m/>
    <m/>
    <m/>
    <m/>
    <m/>
    <m/>
    <m/>
    <m/>
    <m/>
    <m/>
    <m/>
    <m/>
    <m/>
    <m/>
    <m/>
    <m/>
    <m/>
    <m/>
    <m/>
    <m/>
    <m/>
    <m/>
    <m/>
    <m/>
    <m/>
    <m/>
    <m/>
    <m/>
  </r>
  <r>
    <x v="4"/>
    <x v="4"/>
    <x v="0"/>
    <x v="1"/>
    <x v="2"/>
    <x v="4"/>
    <x v="0"/>
    <x v="3"/>
    <x v="4"/>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1"/>
    <x v="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n v="73"/>
    <m/>
    <m/>
    <m/>
    <m/>
    <m/>
    <m/>
    <m/>
    <m/>
    <m/>
    <m/>
    <m/>
    <m/>
    <m/>
    <m/>
    <m/>
    <m/>
  </r>
  <r>
    <x v="4"/>
    <x v="4"/>
    <x v="0"/>
    <x v="1"/>
    <x v="2"/>
    <x v="4"/>
    <x v="0"/>
    <x v="3"/>
    <x v="4"/>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4"/>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2"/>
    <x v="3"/>
    <m/>
    <n v="80"/>
    <n v="80"/>
    <n v="81"/>
    <n v="81"/>
    <m/>
    <n v="82"/>
    <n v="82"/>
    <m/>
    <m/>
    <m/>
    <m/>
    <m/>
    <m/>
    <m/>
    <m/>
    <m/>
    <m/>
    <m/>
    <m/>
    <m/>
    <n v="80"/>
    <m/>
    <m/>
    <m/>
    <m/>
    <m/>
    <m/>
    <m/>
    <m/>
    <m/>
    <m/>
    <m/>
    <n v="80"/>
    <n v="80"/>
    <n v="80"/>
    <n v="80"/>
    <n v="80"/>
    <n v="80"/>
    <n v="80"/>
    <n v="80"/>
    <n v="80"/>
    <n v="80"/>
    <n v="80"/>
    <n v="80"/>
    <n v="81"/>
    <n v="81"/>
    <n v="81"/>
    <n v="81"/>
    <m/>
    <n v="81"/>
    <m/>
    <m/>
    <m/>
    <m/>
    <n v="82"/>
    <n v="82"/>
    <n v="82"/>
    <n v="82"/>
    <n v="82"/>
    <n v="82"/>
    <n v="82"/>
    <n v="82"/>
    <n v="82"/>
    <n v="88"/>
    <n v="88"/>
    <m/>
    <m/>
    <n v="82"/>
    <n v="82"/>
    <n v="82"/>
    <m/>
    <m/>
    <n v="73"/>
    <n v="73"/>
    <m/>
    <m/>
    <m/>
    <m/>
    <m/>
    <m/>
    <m/>
    <m/>
    <m/>
    <m/>
    <m/>
    <m/>
    <m/>
    <m/>
    <m/>
    <m/>
    <m/>
    <m/>
    <m/>
    <m/>
    <m/>
    <m/>
    <m/>
    <m/>
    <m/>
    <m/>
    <m/>
    <m/>
    <m/>
    <m/>
    <m/>
    <m/>
    <m/>
    <m/>
    <m/>
    <m/>
    <m/>
    <m/>
    <m/>
    <m/>
    <m/>
    <m/>
    <m/>
    <m/>
    <m/>
    <m/>
    <m/>
    <m/>
    <m/>
    <m/>
    <m/>
    <m/>
    <m/>
    <m/>
    <m/>
    <m/>
    <m/>
    <m/>
    <m/>
    <m/>
    <m/>
  </r>
  <r>
    <x v="4"/>
    <x v="4"/>
    <x v="0"/>
    <x v="1"/>
    <x v="2"/>
    <x v="4"/>
    <x v="0"/>
    <x v="3"/>
    <x v="4"/>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4"/>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4"/>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4"/>
    <x v="0"/>
    <x v="3"/>
    <x v="3"/>
    <n v="73"/>
    <n v="73"/>
    <n v="73"/>
    <n v="73"/>
    <n v="73"/>
    <n v="73"/>
    <n v="73"/>
    <n v="73"/>
    <n v="73"/>
    <n v="73"/>
    <n v="73"/>
    <n v="0"/>
    <n v="73"/>
    <n v="73"/>
    <n v="73"/>
    <n v="73"/>
    <n v="73"/>
    <n v="73"/>
    <n v="73"/>
    <n v="73"/>
    <n v="73"/>
    <n v="73"/>
    <n v="73"/>
    <n v="73"/>
    <n v="0"/>
    <n v="73"/>
    <n v="73"/>
    <n v="73"/>
    <n v="73"/>
    <n v="73"/>
    <n v="73"/>
    <n v="73"/>
    <n v="73"/>
    <n v="73"/>
    <n v="73"/>
    <n v="73"/>
    <n v="73"/>
    <n v="73"/>
    <n v="73"/>
    <n v="73"/>
    <n v="73"/>
    <n v="73"/>
    <n v="73"/>
    <n v="73"/>
    <n v="73"/>
    <n v="73"/>
    <n v="73"/>
    <n v="73"/>
    <n v="73"/>
    <n v="0"/>
    <n v="73"/>
    <n v="73"/>
    <n v="73"/>
    <n v="73"/>
    <n v="73"/>
    <n v="73"/>
    <n v="73"/>
    <n v="73"/>
    <n v="73"/>
    <n v="73"/>
    <n v="73"/>
    <n v="73"/>
    <n v="73"/>
    <n v="73"/>
    <n v="73"/>
    <n v="73"/>
    <n v="0"/>
    <n v="73"/>
    <n v="73"/>
    <n v="73"/>
    <n v="73"/>
    <n v="0"/>
    <n v="73"/>
    <n v="73"/>
    <n v="73"/>
    <n v="0"/>
    <n v="73"/>
    <n v="73"/>
    <n v="73"/>
    <n v="73"/>
    <n v="0"/>
    <n v="73"/>
    <n v="73"/>
    <n v="73"/>
    <n v="73"/>
    <n v="73"/>
    <n v="73"/>
    <n v="73"/>
    <n v="73"/>
    <n v="73"/>
    <n v="73"/>
    <n v="73"/>
    <n v="73"/>
    <n v="73"/>
    <n v="73"/>
    <n v="73"/>
    <n v="73"/>
    <n v="73"/>
    <n v="73"/>
    <n v="73"/>
    <n v="73"/>
    <n v="73"/>
    <n v="73"/>
    <n v="73"/>
    <n v="73"/>
    <n v="73"/>
    <n v="73"/>
    <n v="73"/>
    <n v="73"/>
    <n v="73"/>
    <n v="73"/>
    <n v="73"/>
    <n v="73"/>
    <n v="73"/>
    <n v="73"/>
    <n v="73"/>
    <n v="73"/>
    <n v="73"/>
    <n v="73"/>
    <n v="73"/>
    <m/>
    <m/>
    <m/>
    <m/>
    <m/>
    <m/>
    <m/>
    <m/>
    <m/>
    <m/>
    <m/>
    <m/>
    <m/>
    <m/>
    <m/>
    <m/>
  </r>
  <r>
    <x v="4"/>
    <x v="4"/>
    <x v="0"/>
    <x v="1"/>
    <x v="2"/>
    <x v="4"/>
    <x v="0"/>
    <x v="3"/>
    <x v="4"/>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4"/>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4"/>
    <x v="4"/>
    <x v="0"/>
    <x v="1"/>
    <x v="2"/>
    <x v="4"/>
    <x v="0"/>
    <x v="3"/>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4"/>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4"/>
    <x v="2"/>
    <m/>
    <m/>
    <m/>
    <m/>
    <n v="2"/>
    <m/>
    <m/>
    <m/>
    <m/>
    <m/>
    <m/>
    <m/>
    <m/>
    <m/>
    <m/>
    <m/>
    <m/>
    <m/>
    <m/>
    <m/>
    <m/>
    <m/>
    <n v="2"/>
    <m/>
    <m/>
    <m/>
    <m/>
    <m/>
    <n v="2"/>
    <m/>
    <m/>
    <m/>
    <m/>
    <m/>
    <m/>
    <m/>
    <m/>
    <m/>
    <m/>
    <m/>
    <m/>
    <m/>
    <m/>
    <m/>
    <m/>
    <m/>
    <n v="1"/>
    <n v="1"/>
    <m/>
    <m/>
    <m/>
    <m/>
    <m/>
    <m/>
    <m/>
    <m/>
    <m/>
    <m/>
    <m/>
    <m/>
    <m/>
    <m/>
    <m/>
    <m/>
    <m/>
    <m/>
    <m/>
    <m/>
    <m/>
    <m/>
    <m/>
    <m/>
    <m/>
    <m/>
    <m/>
    <m/>
    <m/>
    <m/>
    <m/>
    <m/>
    <m/>
    <m/>
    <m/>
    <m/>
    <m/>
    <m/>
    <m/>
    <m/>
    <m/>
    <m/>
    <m/>
    <m/>
    <m/>
    <m/>
    <m/>
    <m/>
    <m/>
    <m/>
    <m/>
    <m/>
    <m/>
    <m/>
    <m/>
    <m/>
    <m/>
    <m/>
    <m/>
    <m/>
    <m/>
    <m/>
    <m/>
    <m/>
    <m/>
    <m/>
    <m/>
    <m/>
    <m/>
    <m/>
    <m/>
    <m/>
    <m/>
    <m/>
    <m/>
    <m/>
    <m/>
    <m/>
    <m/>
    <m/>
    <m/>
    <m/>
    <m/>
    <m/>
    <m/>
    <m/>
    <m/>
    <m/>
  </r>
  <r>
    <x v="4"/>
    <x v="4"/>
    <x v="0"/>
    <x v="1"/>
    <x v="2"/>
    <x v="4"/>
    <x v="0"/>
    <x v="3"/>
    <x v="4"/>
    <x v="0"/>
    <x v="4"/>
    <x v="3"/>
    <n v="77"/>
    <n v="91"/>
    <n v="91"/>
    <n v="91"/>
    <n v="89"/>
    <n v="89"/>
    <n v="89"/>
    <n v="80"/>
    <n v="80"/>
    <n v="80"/>
    <n v="80"/>
    <n v="80"/>
    <n v="80"/>
    <n v="80"/>
    <n v="80"/>
    <n v="80"/>
    <n v="80"/>
    <n v="80"/>
    <n v="80"/>
    <n v="80"/>
    <n v="80"/>
    <n v="91"/>
    <n v="89"/>
    <n v="80"/>
    <n v="80"/>
    <n v="80"/>
    <n v="80"/>
    <n v="80"/>
    <n v="80"/>
    <n v="78"/>
    <n v="78"/>
    <n v="77"/>
    <n v="77"/>
    <n v="76"/>
    <n v="76"/>
    <n v="76"/>
    <n v="87"/>
    <n v="91"/>
    <n v="92"/>
    <n v="91"/>
    <n v="91"/>
    <n v="91"/>
    <n v="91"/>
    <n v="91"/>
    <n v="91"/>
    <n v="91"/>
    <n v="90"/>
    <n v="89"/>
    <n v="89"/>
    <n v="89"/>
    <n v="89"/>
    <n v="89"/>
    <n v="89"/>
    <n v="89"/>
    <n v="89"/>
    <n v="89"/>
    <n v="89"/>
    <n v="89"/>
    <n v="89"/>
    <n v="89"/>
    <n v="89"/>
    <n v="81"/>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n v="80"/>
    <m/>
    <m/>
    <m/>
    <m/>
    <m/>
    <m/>
    <m/>
    <m/>
    <m/>
    <m/>
    <m/>
    <m/>
    <m/>
    <m/>
    <m/>
    <m/>
  </r>
  <r>
    <x v="4"/>
    <x v="4"/>
    <x v="0"/>
    <x v="1"/>
    <x v="2"/>
    <x v="4"/>
    <x v="0"/>
    <x v="3"/>
    <x v="4"/>
    <x v="0"/>
    <x v="4"/>
    <x v="4"/>
    <m/>
    <m/>
    <n v="455"/>
    <n v="227.5"/>
    <m/>
    <m/>
    <m/>
    <m/>
    <m/>
    <m/>
    <m/>
    <m/>
    <m/>
    <m/>
    <m/>
    <m/>
    <m/>
    <m/>
    <m/>
    <m/>
    <m/>
    <n v="455"/>
    <m/>
    <m/>
    <m/>
    <m/>
    <m/>
    <m/>
    <m/>
    <m/>
    <m/>
    <m/>
    <m/>
    <m/>
    <m/>
    <m/>
    <m/>
    <m/>
    <m/>
    <m/>
    <m/>
    <n v="455"/>
    <n v="227.5"/>
    <n v="227.5"/>
    <n v="227.5"/>
    <n v="227.5"/>
    <n v="450"/>
    <m/>
    <m/>
    <m/>
    <m/>
    <m/>
    <m/>
    <m/>
    <m/>
    <m/>
    <m/>
    <m/>
    <m/>
    <m/>
    <m/>
    <m/>
    <m/>
    <m/>
    <m/>
    <m/>
    <m/>
    <m/>
    <m/>
    <m/>
    <m/>
    <m/>
    <m/>
    <m/>
    <m/>
    <m/>
    <m/>
    <m/>
    <m/>
    <m/>
    <m/>
    <m/>
    <m/>
    <m/>
    <m/>
    <m/>
    <m/>
    <m/>
    <m/>
    <m/>
    <m/>
    <m/>
    <m/>
    <m/>
    <m/>
    <m/>
    <m/>
    <m/>
    <m/>
    <m/>
    <m/>
    <m/>
    <m/>
    <m/>
    <m/>
    <m/>
    <m/>
    <m/>
    <m/>
    <m/>
    <m/>
    <m/>
    <m/>
    <m/>
    <m/>
    <m/>
    <m/>
    <m/>
    <m/>
    <m/>
    <m/>
    <m/>
    <m/>
    <m/>
    <m/>
    <m/>
    <m/>
    <m/>
    <m/>
    <m/>
    <m/>
    <m/>
    <m/>
    <m/>
    <m/>
    <m/>
  </r>
  <r>
    <x v="4"/>
    <x v="4"/>
    <x v="0"/>
    <x v="1"/>
    <x v="2"/>
    <x v="4"/>
    <x v="0"/>
    <x v="3"/>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4"/>
    <x v="0"/>
    <x v="5"/>
    <x v="2"/>
    <n v="1"/>
    <n v="3"/>
    <m/>
    <n v="1"/>
    <n v="4"/>
    <n v="1"/>
    <m/>
    <n v="1"/>
    <m/>
    <m/>
    <n v="2"/>
    <n v="2"/>
    <m/>
    <m/>
    <m/>
    <m/>
    <n v="2"/>
    <m/>
    <m/>
    <m/>
    <m/>
    <n v="4"/>
    <n v="6"/>
    <n v="1"/>
    <n v="4"/>
    <m/>
    <n v="2"/>
    <m/>
    <n v="11"/>
    <n v="1"/>
    <m/>
    <m/>
    <m/>
    <n v="2"/>
    <m/>
    <m/>
    <m/>
    <n v="1"/>
    <m/>
    <m/>
    <m/>
    <m/>
    <m/>
    <m/>
    <n v="1"/>
    <m/>
    <n v="1"/>
    <m/>
    <n v="2"/>
    <m/>
    <n v="1"/>
    <m/>
    <n v="1"/>
    <m/>
    <m/>
    <m/>
    <m/>
    <m/>
    <m/>
    <m/>
    <m/>
    <n v="1"/>
    <m/>
    <m/>
    <m/>
    <m/>
    <m/>
    <m/>
    <m/>
    <m/>
    <m/>
    <m/>
    <m/>
    <m/>
    <m/>
    <n v="1"/>
    <n v="1"/>
    <m/>
    <m/>
    <m/>
    <n v="2"/>
    <m/>
    <m/>
    <m/>
    <m/>
    <m/>
    <m/>
    <m/>
    <m/>
    <m/>
    <m/>
    <m/>
    <m/>
    <m/>
    <m/>
    <m/>
    <m/>
    <m/>
    <n v="1"/>
    <n v="1"/>
    <m/>
    <m/>
    <m/>
    <m/>
    <m/>
    <m/>
    <m/>
    <m/>
    <m/>
    <m/>
    <m/>
    <m/>
    <m/>
    <m/>
    <m/>
    <m/>
    <m/>
    <m/>
    <m/>
    <m/>
    <m/>
    <m/>
    <m/>
    <m/>
    <m/>
    <m/>
    <m/>
    <m/>
    <m/>
    <m/>
    <m/>
    <m/>
    <m/>
    <m/>
    <m/>
    <m/>
  </r>
  <r>
    <x v="4"/>
    <x v="4"/>
    <x v="0"/>
    <x v="1"/>
    <x v="2"/>
    <x v="4"/>
    <x v="0"/>
    <x v="3"/>
    <x v="4"/>
    <x v="0"/>
    <x v="5"/>
    <x v="3"/>
    <n v="84"/>
    <n v="86"/>
    <n v="88"/>
    <n v="88"/>
    <n v="84"/>
    <n v="81"/>
    <n v="82"/>
    <n v="81"/>
    <n v="83"/>
    <n v="83"/>
    <n v="80"/>
    <n v="78"/>
    <n v="77"/>
    <n v="91"/>
    <n v="91"/>
    <n v="91"/>
    <n v="89"/>
    <n v="89"/>
    <n v="89"/>
    <n v="80"/>
    <n v="80"/>
    <n v="88"/>
    <n v="81"/>
    <n v="83"/>
    <n v="78"/>
    <n v="91"/>
    <n v="89"/>
    <n v="80"/>
    <n v="91"/>
    <n v="86"/>
    <n v="87"/>
    <n v="86"/>
    <n v="84"/>
    <n v="85"/>
    <n v="85"/>
    <n v="85"/>
    <n v="84"/>
    <n v="86"/>
    <n v="88"/>
    <n v="88"/>
    <n v="88"/>
    <n v="88"/>
    <n v="89"/>
    <n v="88"/>
    <n v="88"/>
    <n v="88"/>
    <n v="87"/>
    <n v="86"/>
    <n v="84"/>
    <n v="84"/>
    <n v="84"/>
    <n v="84"/>
    <n v="83"/>
    <n v="81"/>
    <n v="81"/>
    <n v="81"/>
    <n v="82"/>
    <n v="82"/>
    <n v="82"/>
    <n v="83"/>
    <n v="82"/>
    <n v="81"/>
    <n v="81"/>
    <n v="81"/>
    <n v="81"/>
    <n v="82"/>
    <n v="83"/>
    <n v="83"/>
    <n v="83"/>
    <n v="83"/>
    <n v="83"/>
    <n v="82"/>
    <n v="83"/>
    <n v="83"/>
    <n v="82"/>
    <n v="81"/>
    <n v="80"/>
    <n v="80"/>
    <n v="80"/>
    <n v="80"/>
    <n v="78"/>
    <n v="78"/>
    <n v="78"/>
    <n v="77"/>
    <n v="77"/>
    <n v="76"/>
    <n v="76"/>
    <n v="76"/>
    <n v="87"/>
    <n v="91"/>
    <n v="92"/>
    <n v="91"/>
    <n v="91"/>
    <n v="91"/>
    <n v="91"/>
    <n v="91"/>
    <n v="91"/>
    <n v="91"/>
    <n v="90"/>
    <n v="89"/>
    <n v="89"/>
    <n v="89"/>
    <n v="89"/>
    <n v="89"/>
    <n v="89"/>
    <n v="89"/>
    <n v="89"/>
    <n v="89"/>
    <n v="89"/>
    <n v="89"/>
    <n v="89"/>
    <n v="89"/>
    <n v="89"/>
    <n v="81"/>
    <n v="80"/>
    <n v="80"/>
    <n v="80"/>
    <n v="80"/>
    <n v="80"/>
    <n v="80"/>
    <m/>
    <m/>
    <m/>
    <m/>
    <m/>
    <m/>
    <m/>
    <m/>
    <m/>
    <m/>
    <m/>
    <m/>
    <m/>
    <m/>
    <m/>
    <m/>
  </r>
  <r>
    <x v="4"/>
    <x v="4"/>
    <x v="0"/>
    <x v="1"/>
    <x v="2"/>
    <x v="4"/>
    <x v="0"/>
    <x v="3"/>
    <x v="4"/>
    <x v="0"/>
    <x v="5"/>
    <x v="4"/>
    <n v="140"/>
    <m/>
    <n v="220"/>
    <n v="110"/>
    <n v="420"/>
    <m/>
    <n v="410"/>
    <m/>
    <m/>
    <n v="207.5"/>
    <n v="200"/>
    <m/>
    <m/>
    <m/>
    <n v="455"/>
    <n v="227.5"/>
    <m/>
    <m/>
    <m/>
    <m/>
    <m/>
    <n v="220"/>
    <m/>
    <m/>
    <m/>
    <n v="455"/>
    <m/>
    <m/>
    <n v="455"/>
    <n v="215"/>
    <n v="217.5"/>
    <n v="215"/>
    <n v="140"/>
    <n v="425"/>
    <n v="425"/>
    <n v="425"/>
    <n v="420"/>
    <m/>
    <m/>
    <n v="440"/>
    <n v="440"/>
    <n v="220"/>
    <n v="222.5"/>
    <n v="110"/>
    <n v="146.69999999999999"/>
    <n v="110"/>
    <n v="145"/>
    <n v="107.5"/>
    <n v="210"/>
    <n v="210"/>
    <n v="420"/>
    <n v="420"/>
    <m/>
    <m/>
    <m/>
    <m/>
    <n v="410"/>
    <n v="410"/>
    <n v="410"/>
    <n v="415"/>
    <n v="410"/>
    <m/>
    <m/>
    <m/>
    <m/>
    <m/>
    <m/>
    <m/>
    <m/>
    <m/>
    <n v="415"/>
    <n v="205"/>
    <n v="207.5"/>
    <n v="207.5"/>
    <n v="205"/>
    <n v="135"/>
    <n v="200"/>
    <n v="200"/>
    <n v="200"/>
    <n v="200"/>
    <m/>
    <m/>
    <m/>
    <m/>
    <m/>
    <m/>
    <m/>
    <m/>
    <m/>
    <m/>
    <m/>
    <m/>
    <m/>
    <n v="455"/>
    <n v="227.5"/>
    <n v="227.5"/>
    <n v="227.5"/>
    <n v="227.5"/>
    <n v="450"/>
    <m/>
    <m/>
    <m/>
    <m/>
    <m/>
    <m/>
    <m/>
    <m/>
    <m/>
    <m/>
    <m/>
    <m/>
    <m/>
    <m/>
    <m/>
    <m/>
    <m/>
    <m/>
    <m/>
    <m/>
    <m/>
    <m/>
    <m/>
    <m/>
    <m/>
    <m/>
    <m/>
    <m/>
    <m/>
    <m/>
    <m/>
    <m/>
    <m/>
    <m/>
    <m/>
    <m/>
    <m/>
  </r>
  <r>
    <x v="5"/>
    <x v="5"/>
    <x v="0"/>
    <x v="1"/>
    <x v="2"/>
    <x v="5"/>
    <x v="0"/>
    <x v="3"/>
    <x v="4"/>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4"/>
    <x v="0"/>
    <x v="0"/>
    <x v="1"/>
    <m/>
    <m/>
    <m/>
    <n v="80"/>
    <n v="120"/>
    <n v="93"/>
    <n v="85"/>
    <n v="92"/>
    <n v="69"/>
    <n v="67"/>
    <n v="166"/>
    <n v="142"/>
    <n v="42"/>
    <n v="21"/>
    <n v="39"/>
    <m/>
    <m/>
    <m/>
    <m/>
    <m/>
    <m/>
    <m/>
    <n v="293"/>
    <n v="246"/>
    <n v="375"/>
    <n v="102"/>
    <m/>
    <m/>
    <n v="1016"/>
    <m/>
    <m/>
    <m/>
    <m/>
    <m/>
    <m/>
    <m/>
    <m/>
    <m/>
    <m/>
    <m/>
    <m/>
    <m/>
    <n v="20"/>
    <n v="19"/>
    <n v="22"/>
    <n v="19"/>
    <n v="15"/>
    <n v="23"/>
    <n v="25"/>
    <n v="33"/>
    <n v="24"/>
    <n v="16"/>
    <n v="34"/>
    <n v="26"/>
    <n v="17"/>
    <n v="22"/>
    <n v="19"/>
    <n v="15"/>
    <n v="29"/>
    <n v="20"/>
    <n v="15"/>
    <n v="19"/>
    <n v="18"/>
    <n v="20"/>
    <n v="14"/>
    <n v="20"/>
    <n v="18"/>
    <n v="17"/>
    <n v="15"/>
    <n v="16"/>
    <n v="13"/>
    <n v="10"/>
    <n v="13"/>
    <n v="13"/>
    <n v="13"/>
    <n v="77"/>
    <n v="63"/>
    <n v="49"/>
    <n v="34"/>
    <n v="33"/>
    <n v="26"/>
    <n v="15"/>
    <n v="1"/>
    <n v="2"/>
    <n v="11"/>
    <n v="13"/>
    <n v="11"/>
    <n v="6"/>
    <n v="2"/>
    <n v="2"/>
    <n v="12"/>
    <n v="10"/>
    <n v="8"/>
    <n v="9"/>
    <m/>
    <m/>
    <m/>
    <m/>
    <m/>
    <m/>
    <m/>
    <m/>
    <m/>
    <m/>
    <m/>
    <m/>
    <m/>
    <m/>
    <m/>
    <m/>
    <m/>
    <m/>
    <m/>
    <m/>
    <m/>
    <m/>
    <m/>
    <m/>
    <m/>
    <m/>
    <m/>
    <m/>
    <m/>
    <m/>
    <m/>
    <m/>
    <m/>
    <m/>
    <m/>
    <m/>
    <m/>
    <m/>
    <m/>
    <m/>
    <m/>
    <m/>
  </r>
  <r>
    <x v="5"/>
    <x v="5"/>
    <x v="0"/>
    <x v="1"/>
    <x v="2"/>
    <x v="5"/>
    <x v="0"/>
    <x v="3"/>
    <x v="4"/>
    <x v="0"/>
    <x v="0"/>
    <x v="2"/>
    <m/>
    <m/>
    <m/>
    <n v="80"/>
    <n v="120"/>
    <n v="93"/>
    <n v="85"/>
    <n v="92"/>
    <n v="69"/>
    <n v="68"/>
    <n v="166"/>
    <n v="142"/>
    <n v="42"/>
    <n v="21"/>
    <n v="39"/>
    <m/>
    <m/>
    <m/>
    <m/>
    <m/>
    <m/>
    <m/>
    <n v="293"/>
    <n v="246"/>
    <n v="376"/>
    <n v="102"/>
    <m/>
    <m/>
    <n v="1017"/>
    <m/>
    <m/>
    <m/>
    <m/>
    <m/>
    <m/>
    <m/>
    <m/>
    <m/>
    <m/>
    <m/>
    <m/>
    <m/>
    <n v="20"/>
    <n v="19"/>
    <n v="22"/>
    <n v="19"/>
    <n v="15"/>
    <n v="23"/>
    <n v="25"/>
    <n v="33"/>
    <n v="24"/>
    <n v="16"/>
    <n v="34"/>
    <n v="26"/>
    <n v="17"/>
    <n v="22"/>
    <n v="19"/>
    <n v="15"/>
    <n v="29"/>
    <n v="20"/>
    <n v="15"/>
    <n v="19"/>
    <n v="18"/>
    <n v="20"/>
    <n v="14"/>
    <n v="20"/>
    <n v="18"/>
    <n v="17"/>
    <n v="15"/>
    <n v="16"/>
    <n v="13"/>
    <n v="11"/>
    <n v="13"/>
    <n v="13"/>
    <n v="13"/>
    <n v="77"/>
    <n v="63"/>
    <n v="49"/>
    <n v="34"/>
    <n v="33"/>
    <n v="26"/>
    <n v="15"/>
    <n v="1"/>
    <n v="2"/>
    <n v="11"/>
    <n v="13"/>
    <n v="11"/>
    <n v="6"/>
    <n v="2"/>
    <n v="2"/>
    <n v="12"/>
    <n v="10"/>
    <n v="8"/>
    <n v="9"/>
    <m/>
    <m/>
    <m/>
    <m/>
    <m/>
    <m/>
    <m/>
    <m/>
    <m/>
    <m/>
    <m/>
    <m/>
    <m/>
    <m/>
    <m/>
    <m/>
    <m/>
    <m/>
    <m/>
    <m/>
    <m/>
    <m/>
    <m/>
    <m/>
    <m/>
    <m/>
    <m/>
    <m/>
    <m/>
    <m/>
    <m/>
    <m/>
    <m/>
    <m/>
    <m/>
    <m/>
    <m/>
    <m/>
    <m/>
    <m/>
    <m/>
    <m/>
  </r>
  <r>
    <x v="5"/>
    <x v="5"/>
    <x v="0"/>
    <x v="1"/>
    <x v="2"/>
    <x v="5"/>
    <x v="0"/>
    <x v="3"/>
    <x v="4"/>
    <x v="0"/>
    <x v="0"/>
    <x v="3"/>
    <m/>
    <m/>
    <m/>
    <n v="370"/>
    <n v="369"/>
    <n v="369"/>
    <n v="369"/>
    <n v="370"/>
    <n v="369"/>
    <n v="368"/>
    <n v="368"/>
    <n v="368"/>
    <n v="367"/>
    <n v="367"/>
    <n v="367"/>
    <n v="367"/>
    <n v="367"/>
    <m/>
    <m/>
    <m/>
    <m/>
    <m/>
    <n v="369"/>
    <n v="369"/>
    <n v="368"/>
    <n v="367"/>
    <n v="367"/>
    <m/>
    <n v="367"/>
    <m/>
    <m/>
    <m/>
    <m/>
    <m/>
    <m/>
    <m/>
    <m/>
    <m/>
    <m/>
    <m/>
    <m/>
    <m/>
    <n v="369"/>
    <n v="369"/>
    <n v="370"/>
    <n v="370"/>
    <n v="370"/>
    <n v="369"/>
    <n v="369"/>
    <n v="370"/>
    <n v="369"/>
    <n v="370"/>
    <n v="370"/>
    <n v="369"/>
    <n v="369"/>
    <n v="369"/>
    <n v="369"/>
    <n v="369"/>
    <n v="369"/>
    <n v="370"/>
    <n v="370"/>
    <n v="370"/>
    <n v="370"/>
    <n v="370"/>
    <n v="370"/>
    <n v="370"/>
    <n v="369"/>
    <n v="369"/>
    <n v="369"/>
    <n v="369"/>
    <n v="369"/>
    <n v="369"/>
    <n v="368"/>
    <n v="368"/>
    <n v="368"/>
    <n v="368"/>
    <n v="368"/>
    <n v="368"/>
    <n v="368"/>
    <n v="368"/>
    <n v="368"/>
    <n v="367"/>
    <n v="367"/>
    <n v="367"/>
    <n v="367"/>
    <n v="367"/>
    <n v="367"/>
    <n v="367"/>
    <n v="367"/>
    <n v="367"/>
    <n v="367"/>
    <n v="367"/>
    <n v="367"/>
    <n v="367"/>
    <n v="367"/>
    <n v="367"/>
    <n v="367"/>
    <n v="367"/>
    <n v="367"/>
    <n v="367"/>
    <n v="367"/>
    <n v="367"/>
    <n v="367"/>
    <m/>
    <m/>
    <m/>
    <m/>
    <m/>
    <m/>
    <m/>
    <m/>
    <m/>
    <m/>
    <m/>
    <m/>
    <m/>
    <m/>
    <m/>
    <m/>
    <m/>
    <m/>
    <m/>
    <m/>
    <m/>
    <m/>
    <m/>
    <m/>
    <m/>
    <m/>
    <m/>
    <m/>
    <m/>
    <m/>
    <m/>
    <m/>
    <m/>
  </r>
  <r>
    <x v="5"/>
    <x v="5"/>
    <x v="0"/>
    <x v="1"/>
    <x v="2"/>
    <x v="5"/>
    <x v="0"/>
    <x v="3"/>
    <x v="4"/>
    <x v="0"/>
    <x v="0"/>
    <x v="4"/>
    <m/>
    <m/>
    <m/>
    <n v="15.4"/>
    <n v="16"/>
    <n v="17.600000000000001"/>
    <n v="20.100000000000001"/>
    <n v="22"/>
    <n v="27.1"/>
    <n v="8.6"/>
    <n v="11.7"/>
    <n v="43.8"/>
    <n v="55.6"/>
    <n v="47.1"/>
    <m/>
    <m/>
    <m/>
    <m/>
    <m/>
    <m/>
    <m/>
    <m/>
    <n v="17.600000000000001"/>
    <n v="27.1"/>
    <n v="43.8"/>
    <m/>
    <m/>
    <m/>
    <m/>
    <m/>
    <m/>
    <m/>
    <m/>
    <m/>
    <m/>
    <m/>
    <m/>
    <m/>
    <m/>
    <m/>
    <m/>
    <m/>
    <n v="18.8"/>
    <n v="17.7"/>
    <n v="16.100000000000001"/>
    <n v="15.4"/>
    <n v="15.3"/>
    <n v="14"/>
    <n v="13.9"/>
    <n v="15.8"/>
    <n v="16"/>
    <n v="15.7"/>
    <n v="18.7"/>
    <n v="18.100000000000001"/>
    <n v="17.600000000000001"/>
    <n v="18.8"/>
    <n v="18.8"/>
    <n v="18.3"/>
    <n v="20.100000000000001"/>
    <n v="21.5"/>
    <n v="20.3"/>
    <n v="20.6"/>
    <n v="20.8"/>
    <n v="22"/>
    <n v="21.5"/>
    <n v="23.4"/>
    <n v="25.6"/>
    <n v="27.1"/>
    <n v="28"/>
    <n v="29.3"/>
    <n v="14.5"/>
    <n v="10.3"/>
    <n v="8.6"/>
    <n v="7.8"/>
    <n v="7.2"/>
    <n v="9"/>
    <n v="11.7"/>
    <n v="16.899999999999999"/>
    <n v="23.9"/>
    <n v="33.5"/>
    <n v="43.8"/>
    <n v="48.3"/>
    <n v="42.7"/>
    <n v="42.7"/>
    <n v="54"/>
    <n v="55.6"/>
    <n v="57.3"/>
    <n v="54"/>
    <n v="44.8"/>
    <n v="47.1"/>
    <n v="68"/>
    <n v="107.9"/>
    <n v="203.9"/>
    <m/>
    <m/>
    <m/>
    <m/>
    <m/>
    <m/>
    <m/>
    <m/>
    <m/>
    <m/>
    <m/>
    <m/>
    <m/>
    <m/>
    <m/>
    <m/>
    <m/>
    <m/>
    <m/>
    <m/>
    <m/>
    <m/>
    <m/>
    <m/>
    <m/>
    <m/>
    <m/>
    <m/>
    <m/>
    <m/>
    <m/>
    <m/>
    <m/>
    <m/>
    <m/>
    <m/>
    <m/>
    <m/>
    <m/>
    <m/>
    <m/>
    <m/>
    <m/>
  </r>
  <r>
    <x v="5"/>
    <x v="5"/>
    <x v="0"/>
    <x v="1"/>
    <x v="2"/>
    <x v="5"/>
    <x v="0"/>
    <x v="3"/>
    <x v="4"/>
    <x v="0"/>
    <x v="1"/>
    <x v="5"/>
    <n v="45"/>
    <n v="40"/>
    <n v="50"/>
    <n v="15"/>
    <n v="115"/>
    <n v="30"/>
    <n v="20"/>
    <n v="30"/>
    <n v="30"/>
    <n v="70"/>
    <n v="50"/>
    <n v="590"/>
    <n v="30"/>
    <m/>
    <m/>
    <m/>
    <m/>
    <m/>
    <m/>
    <m/>
    <m/>
    <n v="135"/>
    <n v="160"/>
    <n v="80"/>
    <n v="710"/>
    <n v="30"/>
    <m/>
    <m/>
    <n v="980"/>
    <m/>
    <m/>
    <n v="25"/>
    <n v="20"/>
    <m/>
    <n v="20"/>
    <m/>
    <n v="20"/>
    <m/>
    <n v="40"/>
    <m/>
    <n v="10"/>
    <m/>
    <m/>
    <m/>
    <n v="15"/>
    <m/>
    <n v="50"/>
    <n v="20"/>
    <n v="30"/>
    <m/>
    <n v="15"/>
    <m/>
    <n v="25"/>
    <n v="-10"/>
    <n v="15"/>
    <m/>
    <n v="10"/>
    <m/>
    <n v="10"/>
    <m/>
    <n v="10"/>
    <m/>
    <n v="20"/>
    <m/>
    <n v="10"/>
    <m/>
    <n v="20"/>
    <m/>
    <n v="10"/>
    <m/>
    <n v="20"/>
    <m/>
    <n v="40"/>
    <m/>
    <n v="30"/>
    <m/>
    <n v="20"/>
    <m/>
    <n v="570"/>
    <m/>
    <n v="20"/>
    <m/>
    <n v="30"/>
    <m/>
    <m/>
    <m/>
    <m/>
    <m/>
    <m/>
    <m/>
    <m/>
    <m/>
    <m/>
    <m/>
    <m/>
    <m/>
    <m/>
    <m/>
    <m/>
    <m/>
    <m/>
    <m/>
    <m/>
    <m/>
    <m/>
    <m/>
    <m/>
    <m/>
    <m/>
    <m/>
    <m/>
    <m/>
    <m/>
    <m/>
    <m/>
    <m/>
    <m/>
    <m/>
    <m/>
    <m/>
    <m/>
    <m/>
    <m/>
    <m/>
    <m/>
    <m/>
    <m/>
    <m/>
    <m/>
    <m/>
    <m/>
    <m/>
    <m/>
    <m/>
    <m/>
    <m/>
  </r>
  <r>
    <x v="5"/>
    <x v="5"/>
    <x v="0"/>
    <x v="1"/>
    <x v="2"/>
    <x v="5"/>
    <x v="0"/>
    <x v="3"/>
    <x v="4"/>
    <x v="0"/>
    <x v="1"/>
    <x v="1"/>
    <n v="45"/>
    <n v="40"/>
    <n v="60"/>
    <n v="15"/>
    <n v="95"/>
    <n v="40"/>
    <n v="20"/>
    <n v="30"/>
    <n v="30"/>
    <n v="70"/>
    <n v="50"/>
    <n v="590"/>
    <n v="45"/>
    <n v="25"/>
    <n v="25"/>
    <m/>
    <m/>
    <m/>
    <m/>
    <n v="138"/>
    <n v="134"/>
    <n v="145"/>
    <n v="150"/>
    <n v="80"/>
    <n v="710"/>
    <n v="95"/>
    <m/>
    <n v="272"/>
    <n v="1035"/>
    <m/>
    <m/>
    <n v="25"/>
    <n v="20"/>
    <m/>
    <n v="20"/>
    <m/>
    <n v="20"/>
    <m/>
    <n v="40"/>
    <m/>
    <n v="20"/>
    <m/>
    <m/>
    <m/>
    <n v="15"/>
    <m/>
    <n v="30"/>
    <n v="20"/>
    <n v="30"/>
    <m/>
    <n v="15"/>
    <m/>
    <n v="25"/>
    <m/>
    <n v="15"/>
    <m/>
    <n v="10"/>
    <m/>
    <n v="10"/>
    <m/>
    <n v="10"/>
    <m/>
    <n v="20"/>
    <m/>
    <n v="10"/>
    <m/>
    <n v="20"/>
    <m/>
    <n v="10"/>
    <m/>
    <n v="20"/>
    <m/>
    <n v="40"/>
    <m/>
    <n v="30"/>
    <m/>
    <n v="20"/>
    <n v="500"/>
    <n v="70"/>
    <m/>
    <n v="20"/>
    <m/>
    <n v="30"/>
    <m/>
    <n v="15"/>
    <m/>
    <n v="15"/>
    <m/>
    <n v="10"/>
    <m/>
    <n v="15"/>
    <m/>
    <n v="10"/>
    <m/>
    <m/>
    <m/>
    <m/>
    <m/>
    <m/>
    <m/>
    <m/>
    <m/>
    <m/>
    <m/>
    <m/>
    <m/>
    <m/>
    <m/>
    <m/>
    <m/>
    <m/>
    <m/>
    <n v="34"/>
    <n v="35"/>
    <n v="35"/>
    <n v="34"/>
    <n v="36"/>
    <n v="33"/>
    <n v="33"/>
    <n v="32"/>
    <m/>
    <m/>
    <m/>
    <m/>
    <m/>
    <m/>
    <m/>
    <m/>
    <m/>
    <m/>
    <m/>
    <m/>
    <m/>
    <m/>
    <m/>
    <m/>
  </r>
  <r>
    <x v="5"/>
    <x v="5"/>
    <x v="0"/>
    <x v="1"/>
    <x v="2"/>
    <x v="5"/>
    <x v="0"/>
    <x v="3"/>
    <x v="4"/>
    <x v="0"/>
    <x v="1"/>
    <x v="2"/>
    <n v="51"/>
    <n v="67"/>
    <n v="72"/>
    <n v="28"/>
    <n v="39"/>
    <n v="37"/>
    <n v="30"/>
    <n v="41"/>
    <n v="36"/>
    <n v="38"/>
    <n v="116"/>
    <n v="576"/>
    <n v="33"/>
    <n v="31"/>
    <n v="31"/>
    <n v="24"/>
    <n v="30"/>
    <n v="25"/>
    <n v="25"/>
    <n v="146"/>
    <n v="134"/>
    <n v="190"/>
    <n v="104"/>
    <n v="107"/>
    <n v="730"/>
    <n v="95"/>
    <n v="79"/>
    <n v="305"/>
    <n v="1036"/>
    <n v="15"/>
    <n v="10"/>
    <n v="12"/>
    <n v="14"/>
    <n v="18"/>
    <n v="15"/>
    <n v="13"/>
    <n v="7"/>
    <n v="14"/>
    <n v="18"/>
    <n v="14"/>
    <n v="19"/>
    <n v="21"/>
    <n v="7"/>
    <n v="7"/>
    <n v="5"/>
    <n v="9"/>
    <n v="7"/>
    <n v="11"/>
    <n v="8"/>
    <n v="7"/>
    <n v="6"/>
    <n v="10"/>
    <n v="10"/>
    <n v="7"/>
    <n v="10"/>
    <n v="8"/>
    <n v="2"/>
    <n v="11"/>
    <n v="9"/>
    <n v="6"/>
    <n v="7"/>
    <n v="5"/>
    <n v="14"/>
    <n v="9"/>
    <n v="12"/>
    <n v="11"/>
    <n v="8"/>
    <n v="5"/>
    <n v="4"/>
    <n v="8"/>
    <n v="5"/>
    <n v="8"/>
    <n v="13"/>
    <m/>
    <n v="5"/>
    <n v="89"/>
    <n v="22"/>
    <n v="19"/>
    <n v="14"/>
    <n v="26"/>
    <n v="517"/>
    <n v="5"/>
    <n v="7"/>
    <n v="7"/>
    <n v="7"/>
    <n v="7"/>
    <n v="10"/>
    <n v="7"/>
    <n v="7"/>
    <n v="7"/>
    <n v="10"/>
    <n v="7"/>
    <n v="7"/>
    <n v="7"/>
    <n v="6"/>
    <n v="6"/>
    <n v="6"/>
    <n v="6"/>
    <n v="6"/>
    <n v="6"/>
    <n v="6"/>
    <n v="6"/>
    <n v="6"/>
    <n v="6"/>
    <n v="7"/>
    <n v="6"/>
    <n v="6"/>
    <n v="7"/>
    <n v="6"/>
    <n v="6"/>
    <n v="6"/>
    <n v="6"/>
    <n v="36"/>
    <n v="35"/>
    <n v="35"/>
    <n v="34"/>
    <n v="36"/>
    <n v="33"/>
    <n v="33"/>
    <n v="32"/>
    <m/>
    <m/>
    <m/>
    <m/>
    <m/>
    <m/>
    <m/>
    <m/>
    <m/>
    <m/>
    <m/>
    <m/>
    <m/>
    <m/>
    <m/>
    <m/>
  </r>
  <r>
    <x v="5"/>
    <x v="5"/>
    <x v="0"/>
    <x v="1"/>
    <x v="2"/>
    <x v="5"/>
    <x v="0"/>
    <x v="3"/>
    <x v="4"/>
    <x v="0"/>
    <x v="1"/>
    <x v="3"/>
    <n v="125"/>
    <n v="98"/>
    <n v="86"/>
    <n v="61"/>
    <n v="117"/>
    <n v="115"/>
    <n v="99"/>
    <n v="84"/>
    <n v="82"/>
    <n v="116"/>
    <n v="32"/>
    <n v="47"/>
    <n v="62"/>
    <n v="56"/>
    <n v="50"/>
    <n v="36"/>
    <n v="6"/>
    <n v="-19"/>
    <n v="-44"/>
    <n v="-52"/>
    <n v="-52"/>
    <n v="86"/>
    <n v="115"/>
    <n v="82"/>
    <n v="47"/>
    <n v="50"/>
    <n v="-19"/>
    <n v="-52"/>
    <n v="50"/>
    <n v="120"/>
    <n v="109"/>
    <n v="123"/>
    <n v="125"/>
    <n v="99"/>
    <n v="104"/>
    <n v="93"/>
    <n v="108"/>
    <n v="98"/>
    <n v="119"/>
    <n v="105"/>
    <n v="108"/>
    <n v="86"/>
    <n v="76"/>
    <n v="61"/>
    <n v="70"/>
    <n v="61"/>
    <n v="83"/>
    <n v="97"/>
    <n v="122"/>
    <n v="110"/>
    <n v="117"/>
    <n v="106"/>
    <n v="109"/>
    <n v="106"/>
    <n v="115"/>
    <n v="105"/>
    <n v="112"/>
    <n v="100"/>
    <n v="99"/>
    <n v="93"/>
    <n v="97"/>
    <n v="91"/>
    <n v="93"/>
    <n v="84"/>
    <n v="81"/>
    <n v="71"/>
    <n v="84"/>
    <n v="82"/>
    <n v="90"/>
    <n v="84"/>
    <n v="98"/>
    <n v="88"/>
    <n v="116"/>
    <n v="126"/>
    <n v="60"/>
    <n v="82"/>
    <n v="32"/>
    <n v="522"/>
    <n v="562"/>
    <n v="561"/>
    <n v="47"/>
    <n v="45"/>
    <n v="68"/>
    <n v="61"/>
    <n v="69"/>
    <n v="62"/>
    <n v="67"/>
    <n v="60"/>
    <n v="63"/>
    <n v="56"/>
    <n v="61"/>
    <n v="54"/>
    <n v="57"/>
    <n v="50"/>
    <n v="54"/>
    <n v="48"/>
    <n v="42"/>
    <n v="36"/>
    <n v="30"/>
    <n v="24"/>
    <n v="18"/>
    <n v="12"/>
    <n v="6"/>
    <m/>
    <n v="-7"/>
    <n v="-13"/>
    <n v="-19"/>
    <n v="-26"/>
    <n v="-32"/>
    <n v="-38"/>
    <n v="-44"/>
    <n v="-50"/>
    <n v="-52"/>
    <n v="-52"/>
    <n v="-52"/>
    <n v="-52"/>
    <n v="-52"/>
    <n v="-52"/>
    <n v="-52"/>
    <n v="-52"/>
    <m/>
    <m/>
    <m/>
    <m/>
    <m/>
    <m/>
    <m/>
    <m/>
    <m/>
    <m/>
    <m/>
    <m/>
    <m/>
    <m/>
    <m/>
    <m/>
  </r>
  <r>
    <x v="5"/>
    <x v="5"/>
    <x v="0"/>
    <x v="1"/>
    <x v="2"/>
    <x v="5"/>
    <x v="0"/>
    <x v="3"/>
    <x v="4"/>
    <x v="0"/>
    <x v="1"/>
    <x v="4"/>
    <n v="9.3000000000000007"/>
    <n v="6.2"/>
    <n v="12.3"/>
    <n v="7.8"/>
    <n v="13"/>
    <n v="16"/>
    <n v="12.1"/>
    <n v="10.5"/>
    <n v="10.8"/>
    <n v="4.3"/>
    <n v="0.3"/>
    <n v="7.1"/>
    <n v="7.6"/>
    <n v="7.6"/>
    <n v="8.3000000000000007"/>
    <n v="6"/>
    <n v="0.9"/>
    <n v="-3.1"/>
    <n v="-1.5"/>
    <n v="-1.9"/>
    <m/>
    <n v="12.3"/>
    <n v="16"/>
    <n v="10.8"/>
    <n v="7.1"/>
    <n v="8.3000000000000007"/>
    <n v="-3.1"/>
    <m/>
    <n v="8.3000000000000007"/>
    <n v="8.6999999999999993"/>
    <n v="7.6"/>
    <n v="9.1999999999999993"/>
    <n v="9.3000000000000007"/>
    <n v="7.4"/>
    <n v="7.9"/>
    <n v="6.5"/>
    <n v="6.3"/>
    <n v="6.2"/>
    <n v="8.8000000000000007"/>
    <n v="8.9"/>
    <n v="11"/>
    <n v="12.3"/>
    <n v="9.6999999999999993"/>
    <n v="7.6"/>
    <n v="8.3000000000000007"/>
    <n v="7.8"/>
    <n v="9.9"/>
    <n v="11.8"/>
    <n v="15.3"/>
    <n v="12.8"/>
    <n v="13"/>
    <n v="14.3"/>
    <n v="14.3"/>
    <n v="13.3"/>
    <n v="16"/>
    <n v="15"/>
    <n v="14.7"/>
    <n v="12.2"/>
    <n v="12.1"/>
    <n v="9.9"/>
    <n v="9.5"/>
    <n v="8.4"/>
    <n v="10.3"/>
    <n v="10.5"/>
    <n v="11.3"/>
    <n v="11.8"/>
    <n v="14"/>
    <n v="10.8"/>
    <n v="13.2"/>
    <n v="13.5"/>
    <n v="4.3"/>
    <n v="3.4"/>
    <n v="4.3"/>
    <n v="4.2"/>
    <n v="1.8"/>
    <n v="0.7"/>
    <n v="0.3"/>
    <n v="4.5999999999999996"/>
    <n v="5"/>
    <n v="5.2"/>
    <n v="7.1"/>
    <n v="5.9"/>
    <n v="8.9"/>
    <n v="8"/>
    <n v="9.1"/>
    <n v="7.6"/>
    <n v="8.8000000000000007"/>
    <n v="7.9"/>
    <n v="8.3000000000000007"/>
    <n v="7.6"/>
    <n v="9.1999999999999993"/>
    <n v="8.4"/>
    <n v="9.1999999999999993"/>
    <n v="8.3000000000000007"/>
    <n v="9"/>
    <n v="8"/>
    <n v="7"/>
    <n v="6"/>
    <n v="5"/>
    <n v="3.9"/>
    <n v="2.9"/>
    <n v="1.9"/>
    <n v="0.9"/>
    <m/>
    <n v="-1.1000000000000001"/>
    <n v="-2.1"/>
    <n v="-3.1"/>
    <n v="-2.2000000000000002"/>
    <n v="-1.8"/>
    <n v="-1.6"/>
    <n v="-1.5"/>
    <n v="-1.4"/>
    <n v="-1.5"/>
    <n v="-1.5"/>
    <n v="-1.5"/>
    <n v="-1.9"/>
    <n v="-2.7"/>
    <n v="-4"/>
    <n v="-8.1"/>
    <m/>
    <m/>
    <m/>
    <m/>
    <m/>
    <m/>
    <m/>
    <m/>
    <m/>
    <m/>
    <m/>
    <m/>
    <m/>
    <m/>
    <m/>
    <m/>
    <m/>
  </r>
  <r>
    <x v="5"/>
    <x v="5"/>
    <x v="0"/>
    <x v="1"/>
    <x v="2"/>
    <x v="5"/>
    <x v="0"/>
    <x v="3"/>
    <x v="4"/>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4"/>
    <x v="0"/>
    <x v="2"/>
    <x v="1"/>
    <n v="45"/>
    <n v="40"/>
    <n v="60"/>
    <n v="15"/>
    <n v="95"/>
    <n v="40"/>
    <n v="20"/>
    <n v="30"/>
    <n v="30"/>
    <n v="70"/>
    <n v="60"/>
    <n v="29"/>
    <n v="113"/>
    <n v="202"/>
    <n v="38"/>
    <m/>
    <m/>
    <m/>
    <m/>
    <m/>
    <m/>
    <n v="145"/>
    <n v="150"/>
    <n v="80"/>
    <n v="159"/>
    <n v="353"/>
    <m/>
    <m/>
    <n v="742"/>
    <m/>
    <m/>
    <n v="25"/>
    <n v="20"/>
    <m/>
    <n v="20"/>
    <m/>
    <n v="20"/>
    <m/>
    <n v="40"/>
    <m/>
    <n v="20"/>
    <m/>
    <m/>
    <m/>
    <n v="15"/>
    <m/>
    <n v="30"/>
    <n v="20"/>
    <n v="30"/>
    <m/>
    <n v="15"/>
    <m/>
    <n v="25"/>
    <m/>
    <n v="15"/>
    <m/>
    <n v="10"/>
    <m/>
    <n v="10"/>
    <m/>
    <n v="10"/>
    <m/>
    <n v="20"/>
    <m/>
    <n v="10"/>
    <m/>
    <n v="20"/>
    <m/>
    <n v="10"/>
    <m/>
    <n v="20"/>
    <m/>
    <n v="40"/>
    <m/>
    <n v="30"/>
    <m/>
    <n v="30"/>
    <m/>
    <n v="29"/>
    <m/>
    <m/>
    <m/>
    <m/>
    <m/>
    <n v="52"/>
    <n v="61"/>
    <n v="63"/>
    <n v="56"/>
    <n v="42"/>
    <n v="41"/>
    <n v="12"/>
    <n v="10"/>
    <n v="7"/>
    <n v="9"/>
    <m/>
    <m/>
    <m/>
    <m/>
    <m/>
    <m/>
    <m/>
    <m/>
    <m/>
    <m/>
    <m/>
    <m/>
    <m/>
    <m/>
    <m/>
    <m/>
    <m/>
    <m/>
    <m/>
    <m/>
    <m/>
    <m/>
    <m/>
    <m/>
    <m/>
    <m/>
    <m/>
    <m/>
    <m/>
    <m/>
    <m/>
    <m/>
    <m/>
    <m/>
    <m/>
    <m/>
    <m/>
    <m/>
    <m/>
    <m/>
    <m/>
    <m/>
  </r>
  <r>
    <x v="5"/>
    <x v="5"/>
    <x v="0"/>
    <x v="1"/>
    <x v="2"/>
    <x v="5"/>
    <x v="0"/>
    <x v="3"/>
    <x v="4"/>
    <x v="0"/>
    <x v="2"/>
    <x v="2"/>
    <n v="51"/>
    <n v="67"/>
    <n v="72"/>
    <n v="28"/>
    <n v="39"/>
    <n v="37"/>
    <n v="30"/>
    <n v="41"/>
    <n v="36"/>
    <n v="38"/>
    <n v="134"/>
    <n v="170"/>
    <n v="232"/>
    <n v="128"/>
    <n v="137"/>
    <n v="96"/>
    <n v="40"/>
    <m/>
    <m/>
    <m/>
    <m/>
    <n v="190"/>
    <n v="104"/>
    <n v="107"/>
    <n v="342"/>
    <n v="497"/>
    <n v="136"/>
    <m/>
    <n v="1050"/>
    <n v="15"/>
    <n v="10"/>
    <n v="12"/>
    <n v="14"/>
    <n v="18"/>
    <n v="15"/>
    <n v="13"/>
    <n v="7"/>
    <n v="14"/>
    <n v="18"/>
    <n v="14"/>
    <n v="19"/>
    <n v="21"/>
    <n v="7"/>
    <n v="7"/>
    <n v="5"/>
    <n v="9"/>
    <n v="7"/>
    <n v="11"/>
    <n v="8"/>
    <n v="7"/>
    <n v="6"/>
    <n v="10"/>
    <n v="10"/>
    <n v="7"/>
    <n v="10"/>
    <n v="8"/>
    <n v="2"/>
    <n v="11"/>
    <n v="9"/>
    <n v="6"/>
    <n v="7"/>
    <n v="5"/>
    <n v="14"/>
    <n v="9"/>
    <n v="12"/>
    <n v="11"/>
    <n v="8"/>
    <n v="5"/>
    <n v="4"/>
    <n v="8"/>
    <n v="5"/>
    <n v="8"/>
    <n v="13"/>
    <m/>
    <n v="5"/>
    <n v="89"/>
    <n v="40"/>
    <n v="39"/>
    <n v="31"/>
    <n v="39"/>
    <n v="61"/>
    <n v="56"/>
    <n v="47"/>
    <n v="57"/>
    <n v="42"/>
    <n v="30"/>
    <n v="30"/>
    <n v="33"/>
    <n v="37"/>
    <n v="28"/>
    <n v="27"/>
    <n v="35"/>
    <n v="43"/>
    <n v="32"/>
    <n v="24"/>
    <n v="24"/>
    <n v="24"/>
    <n v="24"/>
    <n v="24"/>
    <n v="16"/>
    <m/>
    <m/>
    <m/>
    <m/>
    <m/>
    <m/>
    <m/>
    <m/>
    <m/>
    <m/>
    <m/>
    <m/>
    <m/>
    <m/>
    <m/>
    <m/>
    <m/>
    <m/>
    <m/>
    <m/>
    <m/>
    <m/>
    <m/>
    <m/>
    <m/>
    <m/>
    <m/>
    <m/>
    <m/>
    <m/>
    <m/>
    <m/>
    <m/>
    <m/>
    <m/>
    <m/>
  </r>
  <r>
    <x v="5"/>
    <x v="5"/>
    <x v="0"/>
    <x v="1"/>
    <x v="2"/>
    <x v="5"/>
    <x v="0"/>
    <x v="3"/>
    <x v="4"/>
    <x v="0"/>
    <x v="2"/>
    <x v="3"/>
    <m/>
    <n v="336"/>
    <n v="274"/>
    <n v="244"/>
    <n v="426"/>
    <m/>
    <n v="354"/>
    <n v="381"/>
    <n v="370"/>
    <m/>
    <n v="38"/>
    <n v="-106"/>
    <n v="-229"/>
    <n v="-158"/>
    <n v="-260"/>
    <n v="42"/>
    <m/>
    <m/>
    <m/>
    <m/>
    <m/>
    <n v="274"/>
    <m/>
    <n v="370"/>
    <n v="-106"/>
    <n v="-260"/>
    <m/>
    <m/>
    <n v="-260"/>
    <m/>
    <m/>
    <m/>
    <m/>
    <n v="274"/>
    <n v="376"/>
    <n v="346"/>
    <n v="342"/>
    <n v="336"/>
    <n v="373"/>
    <n v="334"/>
    <n v="311"/>
    <n v="274"/>
    <n v="307"/>
    <n v="270"/>
    <n v="264"/>
    <n v="244"/>
    <n v="458"/>
    <n v="454"/>
    <n v="461"/>
    <n v="431"/>
    <n v="426"/>
    <m/>
    <m/>
    <m/>
    <m/>
    <n v="413"/>
    <n v="398"/>
    <n v="369"/>
    <n v="354"/>
    <n v="420"/>
    <n v="399"/>
    <n v="375"/>
    <n v="410"/>
    <n v="381"/>
    <n v="902"/>
    <n v="792"/>
    <n v="403"/>
    <n v="370"/>
    <n v="325"/>
    <n v="301"/>
    <n v="283"/>
    <n v="476"/>
    <m/>
    <n v="126"/>
    <n v="60"/>
    <n v="48"/>
    <n v="38"/>
    <n v="-2"/>
    <n v="-4"/>
    <n v="-44"/>
    <n v="-106"/>
    <n v="-163"/>
    <n v="-211"/>
    <n v="-269"/>
    <n v="-259"/>
    <n v="-229"/>
    <n v="-197"/>
    <n v="-175"/>
    <n v="-171"/>
    <n v="-158"/>
    <n v="-174"/>
    <n v="-200"/>
    <n v="-236"/>
    <n v="-260"/>
    <n v="117"/>
    <n v="92"/>
    <n v="67"/>
    <n v="42"/>
    <n v="17"/>
    <m/>
    <m/>
    <m/>
    <m/>
    <m/>
    <m/>
    <m/>
    <m/>
    <m/>
    <m/>
    <m/>
    <m/>
    <m/>
    <m/>
    <m/>
    <m/>
    <m/>
    <m/>
    <m/>
    <m/>
    <m/>
    <m/>
    <m/>
    <m/>
    <m/>
    <m/>
    <m/>
    <m/>
    <m/>
    <m/>
    <m/>
    <m/>
    <m/>
    <m/>
    <m/>
    <m/>
    <m/>
  </r>
  <r>
    <x v="5"/>
    <x v="5"/>
    <x v="0"/>
    <x v="1"/>
    <x v="2"/>
    <x v="5"/>
    <x v="0"/>
    <x v="3"/>
    <x v="4"/>
    <x v="0"/>
    <x v="2"/>
    <x v="4"/>
    <m/>
    <n v="21.3"/>
    <n v="39.1"/>
    <n v="31.3"/>
    <n v="47.3"/>
    <m/>
    <n v="43.2"/>
    <n v="47.6"/>
    <n v="48.7"/>
    <m/>
    <n v="0.8"/>
    <n v="-2.2999999999999998"/>
    <n v="-7.4"/>
    <n v="-4.9000000000000004"/>
    <n v="-10.8"/>
    <n v="5.3"/>
    <m/>
    <m/>
    <m/>
    <m/>
    <m/>
    <n v="39.1"/>
    <m/>
    <n v="48.7"/>
    <n v="-2.2999999999999998"/>
    <n v="-10.8"/>
    <m/>
    <m/>
    <n v="-10.8"/>
    <m/>
    <m/>
    <m/>
    <m/>
    <n v="20.399999999999999"/>
    <n v="28.5"/>
    <n v="24"/>
    <n v="19.899999999999999"/>
    <n v="21.3"/>
    <n v="27.4"/>
    <n v="28.3"/>
    <n v="31.7"/>
    <n v="39.1"/>
    <n v="39.4"/>
    <n v="33.799999999999997"/>
    <n v="31.4"/>
    <n v="31.3"/>
    <n v="54.5"/>
    <n v="55.4"/>
    <n v="57.6"/>
    <n v="50.1"/>
    <n v="47.3"/>
    <m/>
    <m/>
    <m/>
    <m/>
    <n v="59"/>
    <n v="52.4"/>
    <n v="45"/>
    <n v="43.2"/>
    <n v="44.7"/>
    <n v="39.1"/>
    <n v="34.700000000000003"/>
    <n v="45.6"/>
    <n v="47.6"/>
    <n v="125.3"/>
    <n v="132"/>
    <n v="67.2"/>
    <n v="48.7"/>
    <n v="47.8"/>
    <n v="48.5"/>
    <n v="12.3"/>
    <n v="16.2"/>
    <m/>
    <n v="3.1"/>
    <n v="1.3"/>
    <n v="1.1000000000000001"/>
    <n v="0.8"/>
    <m/>
    <n v="-0.1"/>
    <n v="-0.8"/>
    <n v="-2.2999999999999998"/>
    <n v="-4"/>
    <n v="-5.5"/>
    <n v="-7.8"/>
    <n v="-8.1999999999999993"/>
    <n v="-7.4"/>
    <n v="-6.2"/>
    <n v="-5.0999999999999996"/>
    <n v="-5.2"/>
    <n v="-4.9000000000000004"/>
    <n v="-5.5"/>
    <n v="-6.8"/>
    <n v="-9.1999999999999993"/>
    <n v="-10.8"/>
    <n v="5.2"/>
    <n v="5.2"/>
    <n v="5.2"/>
    <n v="5.3"/>
    <n v="5.3"/>
    <m/>
    <m/>
    <m/>
    <m/>
    <m/>
    <m/>
    <m/>
    <m/>
    <m/>
    <m/>
    <m/>
    <m/>
    <m/>
    <m/>
    <m/>
    <m/>
    <m/>
    <m/>
    <m/>
    <m/>
    <m/>
    <m/>
    <m/>
    <m/>
    <m/>
    <m/>
    <m/>
    <m/>
    <m/>
    <m/>
    <m/>
    <m/>
    <m/>
    <m/>
    <m/>
    <m/>
    <m/>
  </r>
  <r>
    <x v="5"/>
    <x v="5"/>
    <x v="0"/>
    <x v="1"/>
    <x v="2"/>
    <x v="5"/>
    <x v="0"/>
    <x v="3"/>
    <x v="4"/>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4"/>
    <x v="0"/>
    <x v="3"/>
    <x v="1"/>
    <n v="45"/>
    <n v="40"/>
    <n v="60"/>
    <n v="15"/>
    <n v="95"/>
    <n v="40"/>
    <n v="20"/>
    <n v="30"/>
    <n v="30"/>
    <n v="70"/>
    <n v="50"/>
    <n v="590"/>
    <n v="20"/>
    <n v="202"/>
    <n v="39"/>
    <n v="0"/>
    <n v="0"/>
    <n v="0"/>
    <n v="0"/>
    <n v="0"/>
    <n v="0"/>
    <n v="145"/>
    <n v="150"/>
    <n v="80"/>
    <n v="710"/>
    <n v="261"/>
    <n v="0"/>
    <n v="0"/>
    <n v="1201"/>
    <m/>
    <m/>
    <n v="25"/>
    <n v="20"/>
    <m/>
    <n v="20"/>
    <m/>
    <n v="20"/>
    <m/>
    <n v="40"/>
    <m/>
    <n v="20"/>
    <m/>
    <m/>
    <m/>
    <n v="15"/>
    <m/>
    <n v="30"/>
    <n v="20"/>
    <n v="30"/>
    <m/>
    <n v="15"/>
    <m/>
    <n v="25"/>
    <m/>
    <n v="15"/>
    <m/>
    <n v="10"/>
    <m/>
    <n v="10"/>
    <m/>
    <n v="10"/>
    <m/>
    <n v="20"/>
    <m/>
    <n v="10"/>
    <m/>
    <n v="20"/>
    <m/>
    <n v="10"/>
    <m/>
    <n v="20"/>
    <m/>
    <n v="40"/>
    <m/>
    <n v="30"/>
    <m/>
    <n v="20"/>
    <n v="500"/>
    <n v="70"/>
    <m/>
    <n v="20"/>
    <m/>
    <n v="20"/>
    <n v="0"/>
    <n v="0"/>
    <n v="0"/>
    <n v="63"/>
    <n v="56"/>
    <n v="42"/>
    <n v="41"/>
    <n v="12"/>
    <n v="10"/>
    <n v="8"/>
    <n v="9"/>
    <n v="0"/>
    <n v="0"/>
    <n v="0"/>
    <n v="0"/>
    <n v="0"/>
    <n v="0"/>
    <n v="0"/>
    <n v="0"/>
    <n v="0"/>
    <n v="0"/>
    <n v="0"/>
    <n v="0"/>
    <n v="0"/>
    <n v="0"/>
    <n v="0"/>
    <n v="0"/>
    <n v="0"/>
    <n v="0"/>
    <n v="0"/>
    <n v="0"/>
    <n v="0"/>
    <n v="0"/>
    <n v="0"/>
    <n v="0"/>
    <n v="0"/>
    <n v="0"/>
    <m/>
    <m/>
    <m/>
    <m/>
    <m/>
    <m/>
    <m/>
    <m/>
    <m/>
    <m/>
    <m/>
    <m/>
    <m/>
    <m/>
    <m/>
    <m/>
  </r>
  <r>
    <x v="5"/>
    <x v="5"/>
    <x v="0"/>
    <x v="1"/>
    <x v="2"/>
    <x v="5"/>
    <x v="0"/>
    <x v="3"/>
    <x v="4"/>
    <x v="0"/>
    <x v="3"/>
    <x v="2"/>
    <n v="51"/>
    <n v="67"/>
    <n v="72"/>
    <n v="28"/>
    <n v="39"/>
    <n v="37"/>
    <n v="30"/>
    <n v="41"/>
    <n v="36"/>
    <n v="38"/>
    <n v="116"/>
    <n v="576"/>
    <n v="208"/>
    <n v="138"/>
    <n v="167"/>
    <n v="143"/>
    <n v="115"/>
    <n v="72"/>
    <n v="35"/>
    <n v="42"/>
    <n v="37"/>
    <n v="190"/>
    <n v="104"/>
    <n v="107"/>
    <n v="730"/>
    <n v="513"/>
    <n v="330"/>
    <n v="114"/>
    <n v="1454"/>
    <n v="15"/>
    <n v="10"/>
    <n v="12"/>
    <n v="14"/>
    <n v="18"/>
    <n v="15"/>
    <n v="13"/>
    <n v="7"/>
    <n v="14"/>
    <n v="18"/>
    <n v="14"/>
    <n v="19"/>
    <n v="21"/>
    <n v="7"/>
    <n v="7"/>
    <n v="5"/>
    <n v="9"/>
    <n v="7"/>
    <n v="11"/>
    <n v="8"/>
    <n v="7"/>
    <n v="6"/>
    <n v="10"/>
    <n v="10"/>
    <n v="7"/>
    <n v="10"/>
    <n v="8"/>
    <n v="2"/>
    <n v="11"/>
    <n v="9"/>
    <n v="6"/>
    <n v="7"/>
    <n v="5"/>
    <n v="14"/>
    <n v="9"/>
    <n v="12"/>
    <n v="11"/>
    <n v="8"/>
    <n v="5"/>
    <n v="4"/>
    <n v="8"/>
    <n v="5"/>
    <n v="8"/>
    <n v="13"/>
    <m/>
    <n v="5"/>
    <n v="89"/>
    <n v="22"/>
    <n v="19"/>
    <n v="14"/>
    <n v="26"/>
    <n v="517"/>
    <n v="5"/>
    <n v="55"/>
    <n v="63"/>
    <n v="48"/>
    <n v="37"/>
    <n v="31"/>
    <n v="36"/>
    <n v="37"/>
    <n v="34"/>
    <n v="34"/>
    <n v="43"/>
    <n v="51"/>
    <n v="39"/>
    <n v="46"/>
    <n v="35"/>
    <n v="33"/>
    <n v="29"/>
    <n v="27"/>
    <n v="21"/>
    <n v="22"/>
    <n v="24"/>
    <n v="21"/>
    <n v="20"/>
    <n v="21"/>
    <n v="18"/>
    <n v="13"/>
    <n v="8"/>
    <n v="10"/>
    <n v="8"/>
    <n v="9"/>
    <n v="8"/>
    <n v="9"/>
    <n v="9"/>
    <n v="7"/>
    <n v="9"/>
    <n v="9"/>
    <n v="7"/>
    <n v="10"/>
    <n v="11"/>
    <m/>
    <m/>
    <m/>
    <m/>
    <m/>
    <m/>
    <m/>
    <m/>
    <m/>
    <m/>
    <m/>
    <m/>
    <m/>
    <m/>
    <m/>
    <m/>
  </r>
  <r>
    <x v="5"/>
    <x v="5"/>
    <x v="0"/>
    <x v="1"/>
    <x v="2"/>
    <x v="5"/>
    <x v="0"/>
    <x v="3"/>
    <x v="4"/>
    <x v="0"/>
    <x v="3"/>
    <x v="3"/>
    <n v="125"/>
    <n v="98"/>
    <n v="86"/>
    <n v="61"/>
    <n v="117"/>
    <n v="115"/>
    <n v="99"/>
    <n v="84"/>
    <n v="82"/>
    <n v="116"/>
    <n v="32"/>
    <n v="47"/>
    <n v="-138"/>
    <n v="-74"/>
    <n v="-202"/>
    <n v="-345"/>
    <n v="-460"/>
    <n v="-532"/>
    <n v="-567"/>
    <n v="-609"/>
    <n v="-646"/>
    <n v="86"/>
    <n v="115"/>
    <n v="82"/>
    <n v="47"/>
    <n v="-202"/>
    <n v="-532"/>
    <n v="-646"/>
    <n v="-202"/>
    <n v="120"/>
    <n v="109"/>
    <n v="123"/>
    <n v="125"/>
    <n v="99"/>
    <n v="104"/>
    <n v="93"/>
    <n v="108"/>
    <n v="98"/>
    <n v="119"/>
    <n v="105"/>
    <n v="108"/>
    <n v="86"/>
    <n v="76"/>
    <n v="61"/>
    <n v="70"/>
    <n v="61"/>
    <n v="83"/>
    <n v="97"/>
    <n v="122"/>
    <n v="110"/>
    <n v="117"/>
    <n v="106"/>
    <n v="109"/>
    <n v="106"/>
    <n v="115"/>
    <n v="105"/>
    <n v="112"/>
    <n v="100"/>
    <n v="99"/>
    <n v="93"/>
    <n v="97"/>
    <n v="91"/>
    <n v="93"/>
    <n v="84"/>
    <n v="81"/>
    <n v="71"/>
    <n v="84"/>
    <n v="82"/>
    <n v="90"/>
    <n v="84"/>
    <n v="98"/>
    <n v="88"/>
    <n v="116"/>
    <n v="126"/>
    <n v="60"/>
    <n v="82"/>
    <n v="32"/>
    <n v="522"/>
    <n v="562"/>
    <n v="561"/>
    <n v="47"/>
    <n v="45"/>
    <n v="10"/>
    <n v="-53"/>
    <n v="-101"/>
    <n v="-138"/>
    <n v="-106"/>
    <n v="-86"/>
    <n v="-81"/>
    <n v="-74"/>
    <n v="-96"/>
    <n v="-129"/>
    <n v="-172"/>
    <n v="-202"/>
    <n v="-248"/>
    <n v="-283"/>
    <n v="-316"/>
    <n v="-345"/>
    <n v="-372"/>
    <n v="-393"/>
    <n v="-415"/>
    <n v="-439"/>
    <n v="-460"/>
    <n v="-480"/>
    <n v="-501"/>
    <n v="-519"/>
    <n v="-532"/>
    <n v="-540"/>
    <n v="-550"/>
    <n v="-558"/>
    <n v="-567"/>
    <n v="-575"/>
    <n v="-584"/>
    <n v="-593"/>
    <n v="-600"/>
    <n v="-609"/>
    <n v="-618"/>
    <n v="-625"/>
    <n v="-635"/>
    <n v="-646"/>
    <m/>
    <m/>
    <m/>
    <m/>
    <m/>
    <m/>
    <m/>
    <m/>
    <m/>
    <m/>
    <m/>
    <m/>
    <m/>
    <m/>
    <m/>
    <m/>
  </r>
  <r>
    <x v="5"/>
    <x v="5"/>
    <x v="0"/>
    <x v="1"/>
    <x v="2"/>
    <x v="5"/>
    <x v="0"/>
    <x v="3"/>
    <x v="4"/>
    <x v="0"/>
    <x v="3"/>
    <x v="4"/>
    <n v="9.3283582089552244"/>
    <n v="6.2025316455696196"/>
    <n v="12.285714285714286"/>
    <n v="7.8205128205128203"/>
    <n v="13"/>
    <n v="15.972222222222223"/>
    <n v="12.073170731707316"/>
    <n v="10.5"/>
    <n v="10.789473684210527"/>
    <n v="4.2962962962962967"/>
    <n v="0.2753872633390706"/>
    <n v="1.1298076923076923"/>
    <n v="-4.0116279069767442"/>
    <n v="-1.7370892018779345"/>
    <n v="-5.9411764705882355"/>
    <n v="-15"/>
    <n v="-28.75"/>
    <n v="-61.860465116279073"/>
    <n v="-67.5"/>
    <n v="-82.297297297297291"/>
    <n v="0"/>
    <n v="12.285714285714286"/>
    <n v="15.972222222222223"/>
    <n v="10.789473684210527"/>
    <n v="1.1298076923076923"/>
    <n v="-5.9411764705882355"/>
    <n v="-61.860465116279073"/>
    <n v="0"/>
    <n v="-5.9411764705882355"/>
    <n v="8.6999999999999993"/>
    <n v="7.5694444444444446"/>
    <n v="9.1791044776119399"/>
    <n v="9.3283582089552244"/>
    <n v="7.3880597014925371"/>
    <n v="7.8787878787878789"/>
    <n v="6.4583333333333339"/>
    <n v="6.279069767441861"/>
    <n v="6.2025316455696196"/>
    <n v="8.75"/>
    <n v="8.898305084745763"/>
    <n v="11.020408163265305"/>
    <n v="12.285714285714286"/>
    <n v="9.7435897435897427"/>
    <n v="7.625"/>
    <n v="8.3333333333333339"/>
    <n v="7.8205128205128203"/>
    <n v="9.8809523809523814"/>
    <n v="11.829268292682926"/>
    <n v="15.25"/>
    <n v="12.790697674418606"/>
    <n v="13"/>
    <n v="14.324324324324325"/>
    <n v="14.342105263157894"/>
    <n v="13.25"/>
    <n v="15.972222222222223"/>
    <n v="15"/>
    <n v="14.736842105263158"/>
    <n v="12.195121951219512"/>
    <n v="12.073170731707316"/>
    <n v="9.8936170212765955"/>
    <n v="9.5098039215686274"/>
    <n v="8.4259259259259256"/>
    <n v="10.333333333333334"/>
    <n v="10.5"/>
    <n v="11.25"/>
    <n v="11.833333333333334"/>
    <n v="14"/>
    <n v="10.789473684210527"/>
    <n v="13.235294117647058"/>
    <n v="13.548387096774192"/>
    <n v="4.2608695652173907"/>
    <n v="3.4108527131782944"/>
    <n v="4.2962962962962967"/>
    <n v="4.2281879194630871"/>
    <n v="1.7647058823529413"/>
    <n v="0.68561872909698995"/>
    <n v="0.2753872633390706"/>
    <n v="4.2301458670988659"/>
    <n v="4.2192192192192195"/>
    <n v="4.0770348837209305"/>
    <n v="1.1298076923076923"/>
    <n v="0.96153846153846156"/>
    <n v="0.23255813953488372"/>
    <n v="-1.4021164021164021"/>
    <n v="-2.8857142857142861"/>
    <n v="-4.0116279069767442"/>
    <n v="-2.8804347826086958"/>
    <n v="-2.1608040201005023"/>
    <n v="-2.0149253731343282"/>
    <n v="-1.7370892018779345"/>
    <n v="-2.2429906542056073"/>
    <n v="-3.1617647058823528"/>
    <n v="-4.7252747252747254"/>
    <n v="-5.9411764705882355"/>
    <n v="-8.5517241379310356"/>
    <n v="-10.719696969696971"/>
    <n v="-12.845528455284555"/>
    <n v="-15"/>
    <n v="-17.222222222222221"/>
    <n v="-18.194444444444443"/>
    <n v="-19.951923076923077"/>
    <n v="-23.602150537634408"/>
    <n v="-28.75"/>
    <n v="-34.285714285714285"/>
    <n v="-43.94736842105263"/>
    <n v="-54.0625"/>
    <n v="-61.860465116279073"/>
    <n v="-61.363636363636367"/>
    <n v="-63.95348837209302"/>
    <n v="-66.428571428571431"/>
    <n v="-67.5"/>
    <n v="-66.860465116279073"/>
    <n v="-71.219512195121951"/>
    <n v="-70.595238095238088"/>
    <n v="-65.217391304347828"/>
    <n v="-82.297297297297291"/>
    <n v="-110.35714285714286"/>
    <n v="-148.80952380952382"/>
    <n v="-288.63636363636363"/>
    <n v="0"/>
    <m/>
    <m/>
    <m/>
    <m/>
    <m/>
    <m/>
    <m/>
    <m/>
    <m/>
    <m/>
    <m/>
    <m/>
    <m/>
    <m/>
    <m/>
    <m/>
  </r>
  <r>
    <x v="5"/>
    <x v="5"/>
    <x v="0"/>
    <x v="1"/>
    <x v="2"/>
    <x v="5"/>
    <x v="0"/>
    <x v="3"/>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5"/>
    <x v="5"/>
    <x v="0"/>
    <x v="1"/>
    <x v="2"/>
    <x v="5"/>
    <x v="0"/>
    <x v="3"/>
    <x v="4"/>
    <x v="0"/>
    <x v="3"/>
    <x v="8"/>
    <m/>
    <m/>
    <m/>
    <m/>
    <m/>
    <m/>
    <m/>
    <m/>
    <m/>
    <m/>
    <m/>
    <m/>
    <m/>
    <m/>
    <m/>
    <m/>
    <m/>
    <m/>
    <m/>
    <m/>
    <m/>
    <m/>
    <m/>
    <m/>
    <m/>
    <m/>
    <m/>
    <m/>
    <m/>
    <m/>
    <m/>
    <m/>
    <m/>
    <m/>
    <m/>
    <m/>
    <m/>
    <n v="0"/>
    <n v="100"/>
    <n v="0"/>
    <m/>
    <n v="70"/>
    <n v="0"/>
    <n v="0"/>
    <n v="0"/>
    <n v="50"/>
    <n v="250"/>
    <n v="5"/>
    <n v="50"/>
    <n v="0"/>
    <n v="20"/>
    <n v="50"/>
    <n v="25"/>
    <m/>
    <n v="35"/>
    <n v="50"/>
    <n v="20"/>
    <m/>
    <n v="20"/>
    <n v="0"/>
    <n v="10"/>
    <n v="0"/>
    <n v="30"/>
    <n v="0"/>
    <n v="20"/>
    <n v="0"/>
    <n v="30"/>
    <n v="0"/>
    <n v="10"/>
    <n v="0"/>
    <n v="20"/>
    <n v="0"/>
    <n v="20"/>
    <n v="0"/>
    <n v="10"/>
    <n v="0"/>
    <n v="30"/>
    <n v="0"/>
    <n v="30"/>
    <n v="0"/>
    <n v="0"/>
    <n v="0"/>
    <n v="20"/>
    <n v="0"/>
    <n v="0"/>
    <n v="0"/>
    <m/>
    <m/>
    <m/>
    <m/>
    <m/>
    <m/>
    <m/>
    <m/>
    <n v="0"/>
    <n v="0"/>
    <n v="0"/>
    <n v="0"/>
    <n v="0"/>
    <n v="0"/>
    <n v="0"/>
    <n v="0"/>
    <n v="0"/>
    <n v="0"/>
    <n v="0"/>
    <n v="0"/>
    <n v="0"/>
    <n v="0"/>
    <n v="0"/>
    <n v="0"/>
    <n v="0"/>
    <n v="0"/>
    <n v="0"/>
    <n v="0"/>
    <n v="0"/>
    <n v="0"/>
    <n v="0"/>
    <n v="0"/>
    <n v="0"/>
    <n v="0"/>
    <m/>
    <m/>
    <m/>
    <m/>
    <m/>
    <m/>
    <m/>
    <m/>
    <m/>
    <m/>
    <m/>
    <m/>
    <m/>
    <m/>
    <m/>
    <m/>
  </r>
  <r>
    <x v="5"/>
    <x v="5"/>
    <x v="0"/>
    <x v="1"/>
    <x v="2"/>
    <x v="5"/>
    <x v="0"/>
    <x v="3"/>
    <x v="4"/>
    <x v="0"/>
    <x v="3"/>
    <x v="9"/>
    <m/>
    <m/>
    <m/>
    <m/>
    <m/>
    <m/>
    <m/>
    <m/>
    <m/>
    <m/>
    <m/>
    <m/>
    <m/>
    <m/>
    <m/>
    <m/>
    <m/>
    <m/>
    <m/>
    <m/>
    <m/>
    <m/>
    <m/>
    <m/>
    <m/>
    <m/>
    <m/>
    <m/>
    <m/>
    <m/>
    <m/>
    <m/>
    <m/>
    <m/>
    <m/>
    <m/>
    <m/>
    <m/>
    <m/>
    <m/>
    <m/>
    <m/>
    <m/>
    <m/>
    <m/>
    <m/>
    <m/>
    <m/>
    <m/>
    <m/>
    <m/>
    <m/>
    <m/>
    <m/>
    <m/>
    <m/>
    <m/>
    <m/>
    <m/>
    <m/>
    <m/>
    <m/>
    <m/>
    <m/>
    <m/>
    <m/>
    <m/>
    <m/>
    <m/>
    <m/>
    <m/>
    <m/>
    <m/>
    <m/>
    <m/>
    <m/>
    <m/>
    <m/>
    <m/>
    <n v="49"/>
    <n v="64"/>
    <n v="63"/>
    <n v="55"/>
    <n v="63"/>
    <n v="48"/>
    <n v="37"/>
    <n v="31"/>
    <n v="36"/>
    <n v="37"/>
    <n v="34"/>
    <n v="34"/>
    <n v="43"/>
    <n v="51"/>
    <n v="39"/>
    <n v="46"/>
    <n v="35"/>
    <n v="33"/>
    <n v="29"/>
    <n v="27"/>
    <n v="21"/>
    <n v="22"/>
    <n v="24"/>
    <n v="21"/>
    <n v="20"/>
    <n v="21"/>
    <n v="18"/>
    <n v="13"/>
    <n v="8"/>
    <n v="10"/>
    <n v="8"/>
    <n v="9"/>
    <n v="8"/>
    <n v="9"/>
    <n v="9"/>
    <n v="7"/>
    <n v="9"/>
    <n v="9"/>
    <n v="7"/>
    <n v="10"/>
    <n v="11"/>
    <n v="10"/>
    <n v="7"/>
    <n v="8"/>
    <n v="8"/>
    <n v="8"/>
    <n v="9"/>
    <n v="6"/>
    <n v="12.35"/>
    <n v="19"/>
    <n v="30"/>
    <n v="33"/>
    <n v="30"/>
    <n v="44"/>
    <m/>
    <m/>
    <m/>
  </r>
  <r>
    <x v="5"/>
    <x v="5"/>
    <x v="0"/>
    <x v="1"/>
    <x v="2"/>
    <x v="5"/>
    <x v="0"/>
    <x v="3"/>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4"/>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4"/>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4"/>
    <x v="0"/>
    <x v="4"/>
    <x v="1"/>
    <n v="125"/>
    <n v="110"/>
    <n v="135"/>
    <n v="200"/>
    <n v="215"/>
    <n v="25"/>
    <n v="40"/>
    <n v="100"/>
    <n v="225"/>
    <n v="348"/>
    <n v="101"/>
    <n v="180"/>
    <n v="65"/>
    <n v="160"/>
    <n v="170"/>
    <n v="15"/>
    <n v="235"/>
    <n v="105"/>
    <n v="70"/>
    <n v="104"/>
    <n v="151"/>
    <n v="370"/>
    <n v="440"/>
    <n v="365"/>
    <n v="629"/>
    <n v="395"/>
    <n v="355"/>
    <n v="325"/>
    <n v="1829"/>
    <m/>
    <n v="10"/>
    <m/>
    <n v="115"/>
    <m/>
    <m/>
    <n v="100"/>
    <n v="10"/>
    <m/>
    <m/>
    <n v="100"/>
    <n v="35"/>
    <m/>
    <n v="30"/>
    <m/>
    <n v="170"/>
    <m/>
    <n v="65"/>
    <n v="130"/>
    <m/>
    <n v="5"/>
    <n v="15"/>
    <n v="5"/>
    <m/>
    <n v="5"/>
    <n v="15"/>
    <n v="10"/>
    <n v="10"/>
    <n v="5"/>
    <n v="15"/>
    <m/>
    <n v="80"/>
    <m/>
    <n v="20"/>
    <m/>
    <n v="145"/>
    <n v="35"/>
    <n v="45"/>
    <m/>
    <n v="150"/>
    <n v="28"/>
    <n v="20"/>
    <m/>
    <n v="150"/>
    <n v="1"/>
    <n v="100"/>
    <m/>
    <m/>
    <n v="10"/>
    <n v="40"/>
    <n v="130"/>
    <m/>
    <m/>
    <n v="20"/>
    <n v="25"/>
    <n v="20"/>
    <m/>
    <n v="120"/>
    <m/>
    <n v="40"/>
    <m/>
    <n v="100"/>
    <m/>
    <n v="20"/>
    <n v="50"/>
    <m/>
    <m/>
    <n v="15"/>
    <m/>
    <n v="150"/>
    <n v="5"/>
    <n v="50"/>
    <m/>
    <n v="30"/>
    <n v="50"/>
    <n v="20"/>
    <m/>
    <n v="35"/>
    <n v="50"/>
    <n v="10"/>
    <m/>
    <n v="10"/>
    <m/>
    <n v="60"/>
    <m/>
    <n v="30"/>
    <n v="14"/>
    <n v="121"/>
    <n v="5"/>
    <n v="20"/>
    <n v="5"/>
    <m/>
    <m/>
    <m/>
    <m/>
    <m/>
    <m/>
    <m/>
    <m/>
    <m/>
    <m/>
    <m/>
    <m/>
    <m/>
    <m/>
    <m/>
    <m/>
  </r>
  <r>
    <x v="5"/>
    <x v="5"/>
    <x v="0"/>
    <x v="1"/>
    <x v="2"/>
    <x v="5"/>
    <x v="0"/>
    <x v="3"/>
    <x v="4"/>
    <x v="0"/>
    <x v="4"/>
    <x v="2"/>
    <n v="217"/>
    <n v="234"/>
    <n v="186"/>
    <n v="105"/>
    <n v="159"/>
    <n v="123"/>
    <n v="129"/>
    <n v="138"/>
    <n v="106"/>
    <n v="161"/>
    <n v="176"/>
    <n v="220"/>
    <n v="129"/>
    <n v="170"/>
    <n v="157"/>
    <n v="102"/>
    <n v="138"/>
    <n v="114"/>
    <n v="108"/>
    <n v="140"/>
    <n v="113"/>
    <n v="637"/>
    <n v="387"/>
    <n v="373"/>
    <n v="557"/>
    <n v="456"/>
    <n v="354"/>
    <n v="361"/>
    <n v="1773"/>
    <n v="56"/>
    <n v="48"/>
    <n v="46"/>
    <n v="67"/>
    <n v="39"/>
    <n v="42"/>
    <n v="56"/>
    <n v="43"/>
    <n v="54"/>
    <n v="52"/>
    <n v="62"/>
    <n v="36"/>
    <n v="36"/>
    <n v="26"/>
    <n v="25"/>
    <n v="29"/>
    <n v="25"/>
    <n v="20"/>
    <n v="31"/>
    <n v="33"/>
    <n v="43"/>
    <n v="32"/>
    <n v="21"/>
    <n v="45"/>
    <n v="35"/>
    <n v="22"/>
    <n v="34"/>
    <n v="29"/>
    <n v="22"/>
    <n v="44"/>
    <n v="30"/>
    <n v="22"/>
    <n v="29"/>
    <n v="27"/>
    <n v="30"/>
    <n v="21"/>
    <n v="31"/>
    <n v="28"/>
    <n v="26"/>
    <n v="21"/>
    <n v="31"/>
    <n v="26"/>
    <n v="52"/>
    <n v="31"/>
    <n v="32"/>
    <n v="42"/>
    <n v="60"/>
    <n v="42"/>
    <n v="44"/>
    <n v="57"/>
    <n v="68"/>
    <n v="51"/>
    <n v="38"/>
    <n v="27"/>
    <n v="31"/>
    <n v="33"/>
    <n v="44"/>
    <n v="37"/>
    <n v="31"/>
    <n v="24"/>
    <n v="34"/>
    <n v="44"/>
    <n v="39"/>
    <n v="33"/>
    <n v="41"/>
    <n v="18"/>
    <n v="24"/>
    <n v="30"/>
    <n v="30"/>
    <n v="27"/>
    <n v="27"/>
    <n v="28"/>
    <n v="28"/>
    <n v="28"/>
    <n v="28"/>
    <n v="29"/>
    <n v="28"/>
    <n v="29"/>
    <n v="30"/>
    <n v="26"/>
    <n v="26"/>
    <n v="26"/>
    <n v="26"/>
    <n v="28"/>
    <n v="29"/>
    <n v="29"/>
    <n v="28"/>
    <n v="30"/>
    <n v="28"/>
    <n v="28"/>
    <n v="27"/>
    <m/>
    <m/>
    <m/>
    <m/>
    <m/>
    <m/>
    <m/>
    <m/>
    <m/>
    <m/>
    <m/>
    <m/>
    <m/>
    <m/>
    <m/>
    <m/>
  </r>
  <r>
    <x v="5"/>
    <x v="5"/>
    <x v="0"/>
    <x v="1"/>
    <x v="2"/>
    <x v="5"/>
    <x v="0"/>
    <x v="3"/>
    <x v="4"/>
    <x v="0"/>
    <x v="4"/>
    <x v="3"/>
    <n v="517"/>
    <n v="377"/>
    <n v="337"/>
    <n v="450"/>
    <n v="490"/>
    <n v="390"/>
    <n v="306"/>
    <n v="244"/>
    <n v="495"/>
    <n v="542"/>
    <n v="456"/>
    <n v="411"/>
    <n v="327"/>
    <n v="319"/>
    <n v="333"/>
    <n v="227"/>
    <n v="324"/>
    <n v="315"/>
    <n v="277"/>
    <n v="241"/>
    <n v="279"/>
    <n v="337"/>
    <n v="390"/>
    <n v="495"/>
    <n v="411"/>
    <n v="333"/>
    <n v="315"/>
    <n v="279"/>
    <n v="333"/>
    <n v="542"/>
    <n v="492"/>
    <n v="545"/>
    <n v="517"/>
    <n v="458"/>
    <n v="413"/>
    <n v="464"/>
    <n v="431"/>
    <n v="377"/>
    <n v="326"/>
    <n v="363"/>
    <n v="371"/>
    <n v="337"/>
    <n v="377"/>
    <n v="319"/>
    <n v="474"/>
    <n v="450"/>
    <n v="530"/>
    <n v="578"/>
    <n v="542"/>
    <n v="507"/>
    <n v="490"/>
    <n v="474"/>
    <n v="432"/>
    <n v="399"/>
    <n v="390"/>
    <n v="363"/>
    <n v="352"/>
    <n v="337"/>
    <n v="306"/>
    <n v="315"/>
    <n v="373"/>
    <n v="-502"/>
    <n v="284"/>
    <n v="244"/>
    <n v="421"/>
    <n v="387"/>
    <n v="394"/>
    <n v="495"/>
    <n v="494"/>
    <n v="492"/>
    <n v="484"/>
    <n v="430"/>
    <n v="542"/>
    <n v="516"/>
    <n v="554"/>
    <n v="503"/>
    <n v="456"/>
    <n v="427"/>
    <n v="398"/>
    <n v="464"/>
    <n v="411"/>
    <n v="376"/>
    <n v="352"/>
    <n v="346"/>
    <n v="327"/>
    <n v="274"/>
    <n v="376"/>
    <n v="346"/>
    <n v="370"/>
    <n v="319"/>
    <n v="373"/>
    <n v="334"/>
    <n v="321"/>
    <n v="333"/>
    <n v="307"/>
    <n v="272"/>
    <n v="257"/>
    <n v="227"/>
    <n v="350"/>
    <n v="328"/>
    <n v="350"/>
    <n v="322"/>
    <n v="324"/>
    <n v="346"/>
    <n v="337"/>
    <n v="309"/>
    <n v="315"/>
    <n v="335"/>
    <n v="319"/>
    <n v="293"/>
    <n v="277"/>
    <n v="251"/>
    <n v="283"/>
    <n v="254"/>
    <n v="255"/>
    <n v="241"/>
    <n v="332"/>
    <n v="309"/>
    <n v="301"/>
    <n v="279"/>
    <m/>
    <m/>
    <m/>
    <m/>
    <m/>
    <m/>
    <m/>
    <m/>
    <m/>
    <m/>
    <m/>
    <m/>
    <m/>
    <m/>
    <m/>
    <m/>
  </r>
  <r>
    <x v="5"/>
    <x v="5"/>
    <x v="0"/>
    <x v="1"/>
    <x v="2"/>
    <x v="5"/>
    <x v="0"/>
    <x v="3"/>
    <x v="4"/>
    <x v="0"/>
    <x v="4"/>
    <x v="4"/>
    <n v="11"/>
    <n v="8.9"/>
    <n v="13.5"/>
    <n v="14.2"/>
    <n v="15.6"/>
    <n v="12.3"/>
    <n v="11.1"/>
    <n v="9.6"/>
    <n v="15.4"/>
    <n v="12.3"/>
    <n v="8.8000000000000007"/>
    <n v="11.9"/>
    <n v="9.6"/>
    <n v="9.1"/>
    <n v="12.9"/>
    <n v="8.1999999999999993"/>
    <n v="11.3"/>
    <n v="11.8"/>
    <n v="9.9"/>
    <n v="10.7"/>
    <m/>
    <n v="13.5"/>
    <n v="12.3"/>
    <n v="15.4"/>
    <n v="11.9"/>
    <n v="12.9"/>
    <n v="11.8"/>
    <m/>
    <n v="12.9"/>
    <n v="11.2"/>
    <n v="9.8000000000000007"/>
    <n v="11"/>
    <n v="11"/>
    <n v="9.3000000000000007"/>
    <n v="7.7"/>
    <n v="9.4"/>
    <n v="9"/>
    <n v="8.9"/>
    <n v="8.8000000000000007"/>
    <n v="11.9"/>
    <n v="13.2"/>
    <n v="13.5"/>
    <n v="14.5"/>
    <n v="11.6"/>
    <n v="15.6"/>
    <n v="14.2"/>
    <n v="16.600000000000001"/>
    <n v="16.600000000000001"/>
    <n v="15.4"/>
    <n v="16.399999999999999"/>
    <n v="15.6"/>
    <n v="14.4"/>
    <n v="15.2"/>
    <n v="13.2"/>
    <n v="12.3"/>
    <n v="12.3"/>
    <n v="12"/>
    <n v="11.1"/>
    <n v="11.1"/>
    <n v="12.2"/>
    <n v="13.5"/>
    <n v="-18.3"/>
    <n v="10.4"/>
    <n v="9.6"/>
    <n v="15.4"/>
    <n v="14.7"/>
    <n v="12.6"/>
    <n v="15.4"/>
    <n v="14.4"/>
    <n v="13.4"/>
    <n v="11.2"/>
    <n v="10.4"/>
    <n v="12.3"/>
    <n v="10.5"/>
    <n v="10.199999999999999"/>
    <n v="9.6"/>
    <n v="8.8000000000000007"/>
    <n v="8.9"/>
    <n v="9.3000000000000007"/>
    <n v="12.9"/>
    <n v="11.9"/>
    <n v="10.9"/>
    <n v="10"/>
    <n v="10.199999999999999"/>
    <n v="9.6"/>
    <n v="8.1"/>
    <n v="10.9"/>
    <n v="9.9"/>
    <n v="9.6999999999999993"/>
    <n v="9.1"/>
    <n v="12"/>
    <n v="11.4"/>
    <n v="11.2"/>
    <n v="12.9"/>
    <n v="11.1"/>
    <n v="9.6"/>
    <n v="9.1999999999999993"/>
    <n v="8.1999999999999993"/>
    <n v="12.6"/>
    <n v="11.6"/>
    <n v="12.4"/>
    <n v="11.3"/>
    <n v="11.3"/>
    <n v="12.2"/>
    <n v="12.1"/>
    <n v="11.3"/>
    <n v="11.8"/>
    <n v="12.7"/>
    <n v="11.8"/>
    <n v="10.6"/>
    <n v="9.9"/>
    <n v="8.6999999999999993"/>
    <n v="9.8000000000000007"/>
    <n v="8.9"/>
    <n v="9"/>
    <n v="10.7"/>
    <n v="20"/>
    <n v="28.1"/>
    <n v="55.7"/>
    <m/>
    <m/>
    <m/>
    <m/>
    <m/>
    <m/>
    <m/>
    <m/>
    <m/>
    <m/>
    <m/>
    <m/>
    <m/>
    <m/>
    <m/>
    <m/>
    <m/>
  </r>
  <r>
    <x v="5"/>
    <x v="5"/>
    <x v="0"/>
    <x v="1"/>
    <x v="2"/>
    <x v="5"/>
    <x v="0"/>
    <x v="3"/>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4"/>
    <x v="0"/>
    <x v="5"/>
    <x v="1"/>
    <n v="132"/>
    <n v="275"/>
    <n v="131"/>
    <n v="90"/>
    <n v="340"/>
    <n v="163"/>
    <n v="371"/>
    <n v="205"/>
    <n v="118"/>
    <n v="296"/>
    <n v="825"/>
    <n v="180"/>
    <n v="125"/>
    <n v="110"/>
    <n v="135"/>
    <n v="200"/>
    <n v="215"/>
    <n v="25"/>
    <n v="40"/>
    <n v="100"/>
    <n v="225"/>
    <n v="538"/>
    <n v="593"/>
    <n v="694"/>
    <n v="1301"/>
    <n v="370"/>
    <n v="440"/>
    <n v="365"/>
    <n v="2958"/>
    <n v="25"/>
    <n v="28"/>
    <n v="5"/>
    <n v="74"/>
    <n v="150"/>
    <n v="25"/>
    <m/>
    <n v="100"/>
    <m/>
    <n v="31"/>
    <n v="80"/>
    <n v="20"/>
    <m/>
    <n v="27"/>
    <n v="28"/>
    <n v="30"/>
    <n v="5"/>
    <n v="65"/>
    <n v="100"/>
    <n v="30"/>
    <n v="60"/>
    <n v="85"/>
    <m/>
    <n v="13"/>
    <m/>
    <n v="150"/>
    <m/>
    <n v="210"/>
    <m/>
    <n v="161"/>
    <n v="5"/>
    <n v="80"/>
    <m/>
    <n v="70"/>
    <n v="50"/>
    <n v="4"/>
    <m/>
    <n v="114"/>
    <m/>
    <n v="84"/>
    <n v="32"/>
    <n v="50"/>
    <n v="30"/>
    <n v="100"/>
    <m/>
    <n v="100"/>
    <m/>
    <n v="725"/>
    <m/>
    <n v="60"/>
    <m/>
    <n v="120"/>
    <m/>
    <n v="10"/>
    <m/>
    <n v="115"/>
    <m/>
    <m/>
    <n v="100"/>
    <n v="10"/>
    <m/>
    <m/>
    <n v="100"/>
    <n v="35"/>
    <m/>
    <n v="30"/>
    <m/>
    <n v="170"/>
    <m/>
    <n v="65"/>
    <n v="130"/>
    <m/>
    <n v="5"/>
    <n v="15"/>
    <n v="5"/>
    <m/>
    <n v="5"/>
    <n v="15"/>
    <n v="10"/>
    <n v="10"/>
    <n v="5"/>
    <n v="15"/>
    <m/>
    <n v="80"/>
    <m/>
    <n v="20"/>
    <m/>
    <n v="145"/>
    <n v="35"/>
    <n v="45"/>
    <m/>
    <m/>
    <m/>
    <m/>
    <m/>
    <m/>
    <m/>
    <m/>
    <m/>
    <m/>
    <m/>
    <m/>
    <m/>
    <m/>
    <m/>
    <m/>
    <m/>
  </r>
  <r>
    <x v="5"/>
    <x v="5"/>
    <x v="0"/>
    <x v="1"/>
    <x v="2"/>
    <x v="5"/>
    <x v="0"/>
    <x v="3"/>
    <x v="4"/>
    <x v="0"/>
    <x v="5"/>
    <x v="2"/>
    <n v="200"/>
    <n v="277"/>
    <n v="224"/>
    <n v="139"/>
    <n v="201"/>
    <n v="172"/>
    <n v="188"/>
    <n v="218"/>
    <n v="159"/>
    <n v="168"/>
    <n v="210"/>
    <n v="751"/>
    <n v="217"/>
    <n v="234"/>
    <n v="186"/>
    <n v="105"/>
    <n v="159"/>
    <n v="123"/>
    <n v="129"/>
    <n v="138"/>
    <n v="106"/>
    <n v="701"/>
    <n v="512"/>
    <n v="565"/>
    <n v="1129"/>
    <n v="637"/>
    <n v="387"/>
    <n v="373"/>
    <n v="2843"/>
    <n v="56"/>
    <n v="63"/>
    <n v="53"/>
    <n v="28"/>
    <n v="48"/>
    <n v="50"/>
    <n v="61"/>
    <n v="57"/>
    <n v="61"/>
    <n v="68"/>
    <n v="68"/>
    <n v="48"/>
    <n v="40"/>
    <n v="40"/>
    <n v="34"/>
    <n v="39"/>
    <n v="26"/>
    <n v="44"/>
    <n v="28"/>
    <n v="35"/>
    <n v="44"/>
    <n v="50"/>
    <n v="39"/>
    <n v="58"/>
    <n v="37"/>
    <n v="38"/>
    <n v="33"/>
    <n v="47"/>
    <n v="59"/>
    <n v="49"/>
    <n v="56"/>
    <n v="28"/>
    <n v="29"/>
    <n v="41"/>
    <n v="64"/>
    <n v="53"/>
    <n v="22"/>
    <n v="40"/>
    <n v="44"/>
    <n v="29"/>
    <n v="33"/>
    <n v="36"/>
    <n v="28"/>
    <n v="42"/>
    <n v="45"/>
    <n v="39"/>
    <n v="73"/>
    <n v="53"/>
    <n v="51"/>
    <n v="70"/>
    <n v="72"/>
    <n v="558"/>
    <n v="56"/>
    <n v="48"/>
    <n v="46"/>
    <n v="67"/>
    <n v="39"/>
    <n v="42"/>
    <n v="56"/>
    <n v="43"/>
    <n v="54"/>
    <n v="52"/>
    <n v="62"/>
    <n v="36"/>
    <n v="36"/>
    <n v="26"/>
    <n v="25"/>
    <n v="29"/>
    <n v="25"/>
    <n v="20"/>
    <n v="31"/>
    <n v="33"/>
    <n v="43"/>
    <n v="32"/>
    <n v="21"/>
    <n v="45"/>
    <n v="35"/>
    <n v="22"/>
    <n v="34"/>
    <n v="29"/>
    <n v="22"/>
    <n v="44"/>
    <n v="30"/>
    <n v="22"/>
    <n v="29"/>
    <n v="27"/>
    <n v="30"/>
    <n v="21"/>
    <n v="31"/>
    <n v="28"/>
    <n v="26"/>
    <m/>
    <m/>
    <m/>
    <m/>
    <m/>
    <m/>
    <m/>
    <m/>
    <m/>
    <m/>
    <m/>
    <m/>
    <m/>
    <m/>
    <m/>
    <m/>
  </r>
  <r>
    <x v="5"/>
    <x v="5"/>
    <x v="0"/>
    <x v="1"/>
    <x v="2"/>
    <x v="5"/>
    <x v="0"/>
    <x v="3"/>
    <x v="4"/>
    <x v="0"/>
    <x v="5"/>
    <x v="3"/>
    <n v="424"/>
    <n v="472"/>
    <n v="365"/>
    <n v="298"/>
    <n v="433"/>
    <n v="420"/>
    <n v="475"/>
    <n v="583"/>
    <n v="483"/>
    <n v="674"/>
    <n v="1172"/>
    <n v="593"/>
    <n v="517"/>
    <n v="377"/>
    <n v="337"/>
    <n v="450"/>
    <n v="490"/>
    <n v="390"/>
    <n v="306"/>
    <n v="244"/>
    <n v="495"/>
    <n v="365"/>
    <n v="420"/>
    <n v="483"/>
    <n v="593"/>
    <n v="337"/>
    <n v="390"/>
    <n v="495"/>
    <n v="337"/>
    <n v="507"/>
    <n v="475"/>
    <n v="426"/>
    <n v="424"/>
    <n v="421"/>
    <n v="525"/>
    <n v="466"/>
    <n v="535"/>
    <n v="472"/>
    <n v="431"/>
    <n v="432"/>
    <n v="418"/>
    <n v="365"/>
    <n v="351"/>
    <n v="356"/>
    <n v="329"/>
    <n v="298"/>
    <n v="268"/>
    <n v="272"/>
    <n v="391"/>
    <n v="396"/>
    <n v="433"/>
    <n v="396"/>
    <n v="345"/>
    <n v="312"/>
    <n v="420"/>
    <n v="384"/>
    <n v="488"/>
    <n v="492"/>
    <n v="475"/>
    <n v="523"/>
    <n v="488"/>
    <n v="565"/>
    <n v="647"/>
    <n v="583"/>
    <n v="535"/>
    <n v="515"/>
    <n v="555"/>
    <n v="483"/>
    <n v="500"/>
    <n v="576"/>
    <n v="573"/>
    <n v="518"/>
    <n v="674"/>
    <n v="624"/>
    <n v="583"/>
    <n v="597"/>
    <n v="1172"/>
    <n v="1121"/>
    <n v="1110"/>
    <n v="1141"/>
    <n v="593"/>
    <n v="542"/>
    <n v="492"/>
    <n v="545"/>
    <n v="517"/>
    <n v="458"/>
    <n v="413"/>
    <n v="464"/>
    <n v="431"/>
    <n v="377"/>
    <n v="326"/>
    <n v="363"/>
    <n v="371"/>
    <n v="337"/>
    <n v="377"/>
    <n v="319"/>
    <n v="474"/>
    <n v="450"/>
    <n v="530"/>
    <n v="578"/>
    <n v="542"/>
    <n v="507"/>
    <n v="490"/>
    <n v="474"/>
    <n v="432"/>
    <n v="399"/>
    <n v="390"/>
    <n v="363"/>
    <n v="352"/>
    <n v="337"/>
    <n v="306"/>
    <n v="315"/>
    <n v="373"/>
    <n v="-502"/>
    <n v="284"/>
    <n v="244"/>
    <n v="421"/>
    <n v="387"/>
    <n v="394"/>
    <n v="495"/>
    <m/>
    <m/>
    <m/>
    <m/>
    <m/>
    <m/>
    <m/>
    <m/>
    <m/>
    <m/>
    <m/>
    <m/>
    <m/>
    <m/>
    <m/>
    <m/>
  </r>
  <r>
    <x v="5"/>
    <x v="5"/>
    <x v="0"/>
    <x v="1"/>
    <x v="2"/>
    <x v="5"/>
    <x v="0"/>
    <x v="3"/>
    <x v="4"/>
    <x v="0"/>
    <x v="5"/>
    <x v="4"/>
    <n v="7.7"/>
    <n v="8.9"/>
    <n v="10"/>
    <n v="7.4"/>
    <n v="10.6"/>
    <n v="8.6"/>
    <n v="10.9"/>
    <n v="15.5"/>
    <n v="14.4"/>
    <n v="12.9"/>
    <n v="7.3"/>
    <n v="11.6"/>
    <n v="11"/>
    <n v="8.9"/>
    <n v="13.5"/>
    <n v="14.2"/>
    <n v="15.6"/>
    <n v="12.3"/>
    <n v="11.1"/>
    <n v="11.5"/>
    <m/>
    <n v="10"/>
    <n v="8.6"/>
    <n v="14.4"/>
    <n v="11.6"/>
    <n v="13.5"/>
    <n v="12.3"/>
    <m/>
    <n v="13.5"/>
    <n v="10.5"/>
    <n v="9.9"/>
    <n v="8.6999999999999993"/>
    <n v="7.7"/>
    <n v="7.1"/>
    <n v="8.3000000000000007"/>
    <n v="7.7"/>
    <n v="9.4"/>
    <n v="8.9"/>
    <n v="9.4"/>
    <n v="10.7"/>
    <n v="11.7"/>
    <n v="10"/>
    <n v="10.3"/>
    <n v="10.3"/>
    <n v="9.3000000000000007"/>
    <n v="7.4"/>
    <n v="6.8"/>
    <n v="6"/>
    <n v="8.6"/>
    <n v="8.9"/>
    <n v="10.6"/>
    <n v="9.3000000000000007"/>
    <n v="8.1"/>
    <n v="6.9"/>
    <n v="8.6"/>
    <n v="8"/>
    <n v="11"/>
    <n v="12.1"/>
    <n v="10.9"/>
    <n v="12.2"/>
    <n v="11.7"/>
    <n v="12.8"/>
    <n v="14.5"/>
    <n v="15.5"/>
    <n v="15.9"/>
    <n v="14.1"/>
    <n v="16.3"/>
    <n v="14.4"/>
    <n v="13.6"/>
    <n v="15.2"/>
    <n v="12.6"/>
    <n v="10.3"/>
    <n v="12.9"/>
    <n v="10.9"/>
    <n v="9.1"/>
    <n v="3.7"/>
    <n v="7.3"/>
    <n v="7"/>
    <n v="7.1"/>
    <n v="7.4"/>
    <n v="11.6"/>
    <n v="11.2"/>
    <n v="9.8000000000000007"/>
    <n v="11"/>
    <n v="11"/>
    <n v="9.3000000000000007"/>
    <n v="7.7"/>
    <n v="9.4"/>
    <n v="9"/>
    <n v="8.9"/>
    <n v="8.8000000000000007"/>
    <n v="11.9"/>
    <n v="13.2"/>
    <n v="13.5"/>
    <n v="14.5"/>
    <n v="11.6"/>
    <n v="15.6"/>
    <n v="14.2"/>
    <n v="16.600000000000001"/>
    <n v="16.600000000000001"/>
    <n v="15.4"/>
    <n v="16.399999999999999"/>
    <n v="15.6"/>
    <n v="14.4"/>
    <n v="15.2"/>
    <n v="13.2"/>
    <n v="12.3"/>
    <n v="12.3"/>
    <n v="12"/>
    <n v="11.1"/>
    <n v="11.1"/>
    <n v="12.2"/>
    <n v="13.5"/>
    <n v="-18.3"/>
    <n v="10.4"/>
    <n v="11.5"/>
    <n v="24.8"/>
    <n v="35.799999999999997"/>
    <n v="75.8"/>
    <m/>
    <m/>
    <m/>
    <m/>
    <m/>
    <m/>
    <m/>
    <m/>
    <m/>
    <m/>
    <m/>
    <m/>
    <m/>
    <m/>
    <m/>
    <m/>
    <m/>
  </r>
  <r>
    <x v="8"/>
    <x v="8"/>
    <x v="0"/>
    <x v="1"/>
    <x v="2"/>
    <x v="8"/>
    <x v="0"/>
    <x v="6"/>
    <x v="4"/>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4"/>
    <x v="0"/>
    <x v="0"/>
    <x v="1"/>
    <m/>
    <m/>
    <m/>
    <n v="46"/>
    <n v="43"/>
    <n v="31"/>
    <n v="57"/>
    <n v="40"/>
    <n v="34"/>
    <n v="426"/>
    <n v="44"/>
    <n v="46"/>
    <n v="2"/>
    <n v="14"/>
    <n v="18"/>
    <m/>
    <m/>
    <m/>
    <m/>
    <m/>
    <m/>
    <m/>
    <n v="120"/>
    <n v="131"/>
    <n v="516"/>
    <n v="34"/>
    <m/>
    <m/>
    <n v="801"/>
    <m/>
    <m/>
    <m/>
    <m/>
    <m/>
    <m/>
    <m/>
    <m/>
    <m/>
    <m/>
    <m/>
    <m/>
    <m/>
    <n v="13"/>
    <n v="12"/>
    <n v="11"/>
    <n v="10"/>
    <n v="5"/>
    <n v="7"/>
    <n v="3"/>
    <n v="9"/>
    <n v="19"/>
    <n v="6"/>
    <n v="7"/>
    <n v="9"/>
    <n v="9"/>
    <n v="12"/>
    <n v="6"/>
    <n v="31"/>
    <n v="8"/>
    <n v="5"/>
    <n v="9"/>
    <n v="10"/>
    <n v="4"/>
    <n v="12"/>
    <n v="8"/>
    <n v="2"/>
    <n v="8"/>
    <n v="16"/>
    <n v="160"/>
    <n v="6"/>
    <n v="3"/>
    <n v="4"/>
    <n v="253"/>
    <m/>
    <n v="4"/>
    <n v="23"/>
    <n v="17"/>
    <n v="12"/>
    <n v="16"/>
    <n v="10"/>
    <n v="8"/>
    <n v="2"/>
    <m/>
    <m/>
    <m/>
    <m/>
    <n v="6"/>
    <n v="4"/>
    <n v="4"/>
    <m/>
    <m/>
    <n v="6"/>
    <n v="6"/>
    <n v="6"/>
    <m/>
    <m/>
    <m/>
    <m/>
    <m/>
    <m/>
    <m/>
    <m/>
    <m/>
    <m/>
    <m/>
    <m/>
    <m/>
    <m/>
    <m/>
    <m/>
    <m/>
    <m/>
    <m/>
    <m/>
    <m/>
    <m/>
    <m/>
    <m/>
    <m/>
    <m/>
    <m/>
    <m/>
    <m/>
    <m/>
    <m/>
    <m/>
    <m/>
    <m/>
    <m/>
    <m/>
    <m/>
    <m/>
    <m/>
    <m/>
    <m/>
    <m/>
  </r>
  <r>
    <x v="8"/>
    <x v="8"/>
    <x v="0"/>
    <x v="1"/>
    <x v="2"/>
    <x v="8"/>
    <x v="0"/>
    <x v="6"/>
    <x v="4"/>
    <x v="0"/>
    <x v="0"/>
    <x v="2"/>
    <m/>
    <m/>
    <m/>
    <n v="46"/>
    <n v="43"/>
    <n v="31"/>
    <n v="57"/>
    <n v="40"/>
    <n v="34"/>
    <n v="426"/>
    <n v="44"/>
    <n v="46"/>
    <n v="2"/>
    <n v="13"/>
    <n v="18"/>
    <m/>
    <m/>
    <m/>
    <m/>
    <m/>
    <m/>
    <m/>
    <n v="120"/>
    <n v="131"/>
    <n v="516"/>
    <n v="33"/>
    <m/>
    <m/>
    <n v="800"/>
    <m/>
    <m/>
    <m/>
    <m/>
    <m/>
    <m/>
    <m/>
    <m/>
    <m/>
    <m/>
    <m/>
    <m/>
    <m/>
    <n v="13"/>
    <n v="12"/>
    <n v="11"/>
    <n v="10"/>
    <n v="5"/>
    <n v="7"/>
    <n v="3"/>
    <n v="9"/>
    <n v="19"/>
    <n v="6"/>
    <n v="7"/>
    <n v="9"/>
    <n v="9"/>
    <n v="12"/>
    <n v="6"/>
    <n v="31"/>
    <n v="8"/>
    <n v="5"/>
    <n v="9"/>
    <n v="10"/>
    <n v="4"/>
    <n v="12"/>
    <n v="8"/>
    <n v="2"/>
    <n v="8"/>
    <n v="16"/>
    <n v="160"/>
    <n v="6"/>
    <n v="3"/>
    <n v="4"/>
    <n v="253"/>
    <m/>
    <n v="4"/>
    <n v="23"/>
    <n v="17"/>
    <n v="12"/>
    <n v="16"/>
    <n v="10"/>
    <n v="8"/>
    <n v="2"/>
    <m/>
    <m/>
    <m/>
    <m/>
    <n v="6"/>
    <n v="4"/>
    <n v="3"/>
    <m/>
    <m/>
    <n v="6"/>
    <n v="6"/>
    <n v="6"/>
    <m/>
    <m/>
    <m/>
    <m/>
    <m/>
    <m/>
    <m/>
    <m/>
    <m/>
    <m/>
    <m/>
    <m/>
    <m/>
    <m/>
    <m/>
    <m/>
    <m/>
    <m/>
    <m/>
    <m/>
    <m/>
    <m/>
    <m/>
    <m/>
    <m/>
    <m/>
    <m/>
    <m/>
    <m/>
    <m/>
    <m/>
    <m/>
    <m/>
    <m/>
    <m/>
    <m/>
    <m/>
    <m/>
    <m/>
    <m/>
    <m/>
    <m/>
  </r>
  <r>
    <x v="8"/>
    <x v="8"/>
    <x v="0"/>
    <x v="1"/>
    <x v="2"/>
    <x v="8"/>
    <x v="0"/>
    <x v="6"/>
    <x v="4"/>
    <x v="0"/>
    <x v="0"/>
    <x v="3"/>
    <m/>
    <m/>
    <m/>
    <n v="156"/>
    <n v="155"/>
    <n v="155"/>
    <n v="155"/>
    <n v="154"/>
    <n v="153"/>
    <n v="153"/>
    <n v="154"/>
    <n v="154"/>
    <n v="154"/>
    <n v="155"/>
    <n v="155"/>
    <n v="155"/>
    <n v="155"/>
    <m/>
    <m/>
    <m/>
    <m/>
    <m/>
    <n v="155"/>
    <n v="153"/>
    <n v="154"/>
    <n v="155"/>
    <n v="155"/>
    <m/>
    <n v="155"/>
    <m/>
    <m/>
    <m/>
    <m/>
    <m/>
    <m/>
    <m/>
    <m/>
    <m/>
    <m/>
    <m/>
    <m/>
    <m/>
    <n v="157"/>
    <n v="156"/>
    <n v="156"/>
    <n v="156"/>
    <n v="156"/>
    <n v="155"/>
    <n v="155"/>
    <n v="155"/>
    <n v="155"/>
    <n v="155"/>
    <n v="154"/>
    <n v="155"/>
    <n v="155"/>
    <n v="155"/>
    <n v="155"/>
    <n v="155"/>
    <n v="155"/>
    <n v="154"/>
    <n v="154"/>
    <n v="154"/>
    <n v="154"/>
    <n v="154"/>
    <n v="154"/>
    <n v="153"/>
    <n v="153"/>
    <n v="153"/>
    <n v="152"/>
    <n v="153"/>
    <n v="153"/>
    <n v="153"/>
    <n v="153"/>
    <n v="153"/>
    <n v="153"/>
    <n v="153"/>
    <n v="154"/>
    <n v="154"/>
    <n v="154"/>
    <n v="154"/>
    <n v="154"/>
    <n v="154"/>
    <n v="154"/>
    <n v="154"/>
    <n v="154"/>
    <n v="154"/>
    <n v="154"/>
    <n v="155"/>
    <n v="155"/>
    <n v="155"/>
    <n v="155"/>
    <n v="155"/>
    <n v="155"/>
    <n v="155"/>
    <n v="155"/>
    <n v="155"/>
    <n v="155"/>
    <n v="155"/>
    <n v="155"/>
    <n v="155"/>
    <n v="155"/>
    <n v="155"/>
    <n v="155"/>
    <m/>
    <m/>
    <m/>
    <m/>
    <m/>
    <m/>
    <m/>
    <m/>
    <m/>
    <m/>
    <m/>
    <m/>
    <m/>
    <m/>
    <m/>
    <m/>
    <m/>
    <m/>
    <m/>
    <m/>
    <m/>
    <m/>
    <m/>
    <m/>
    <m/>
    <m/>
    <m/>
    <m/>
    <m/>
    <m/>
    <m/>
    <m/>
    <m/>
  </r>
  <r>
    <x v="8"/>
    <x v="8"/>
    <x v="0"/>
    <x v="1"/>
    <x v="2"/>
    <x v="8"/>
    <x v="0"/>
    <x v="6"/>
    <x v="4"/>
    <x v="0"/>
    <x v="0"/>
    <x v="4"/>
    <m/>
    <m/>
    <m/>
    <n v="18.100000000000001"/>
    <n v="18"/>
    <n v="12.5"/>
    <n v="19.399999999999999"/>
    <n v="4"/>
    <n v="1.8"/>
    <n v="13.7"/>
    <n v="16"/>
    <n v="385"/>
    <n v="59.2"/>
    <n v="43.1"/>
    <m/>
    <m/>
    <m/>
    <m/>
    <m/>
    <m/>
    <m/>
    <m/>
    <n v="12.5"/>
    <n v="1.8"/>
    <n v="385"/>
    <m/>
    <m/>
    <m/>
    <m/>
    <m/>
    <m/>
    <m/>
    <m/>
    <m/>
    <m/>
    <m/>
    <m/>
    <m/>
    <m/>
    <m/>
    <m/>
    <m/>
    <n v="17.399999999999999"/>
    <n v="21.7"/>
    <n v="22.9"/>
    <n v="18.100000000000001"/>
    <n v="17.7"/>
    <n v="17.600000000000001"/>
    <n v="15.5"/>
    <n v="15.5"/>
    <n v="18"/>
    <n v="18"/>
    <n v="11.5"/>
    <n v="11.7"/>
    <n v="12.5"/>
    <n v="13.1"/>
    <n v="12.3"/>
    <n v="21.5"/>
    <n v="19.399999999999999"/>
    <n v="17.899999999999999"/>
    <n v="21.4"/>
    <n v="22.6"/>
    <n v="16.7"/>
    <n v="4"/>
    <n v="4"/>
    <n v="4"/>
    <n v="4"/>
    <n v="1.8"/>
    <n v="2.9"/>
    <n v="2.9"/>
    <n v="2.7"/>
    <n v="2.6"/>
    <n v="13.7"/>
    <n v="10.6"/>
    <n v="9.8000000000000007"/>
    <n v="12.1"/>
    <n v="16"/>
    <n v="21.4"/>
    <n v="38.5"/>
    <n v="77"/>
    <n v="385"/>
    <n v="128.30000000000001"/>
    <n v="77"/>
    <n v="59.2"/>
    <n v="59.2"/>
    <n v="59.2"/>
    <n v="59.2"/>
    <n v="51.7"/>
    <n v="43.1"/>
    <n v="43.1"/>
    <n v="43.1"/>
    <n v="64.599999999999994"/>
    <n v="129.19999999999999"/>
    <m/>
    <m/>
    <m/>
    <m/>
    <m/>
    <m/>
    <m/>
    <m/>
    <m/>
    <m/>
    <m/>
    <m/>
    <m/>
    <m/>
    <m/>
    <m/>
    <m/>
    <m/>
    <m/>
    <m/>
    <m/>
    <m/>
    <m/>
    <m/>
    <m/>
    <m/>
    <m/>
    <m/>
    <m/>
    <m/>
    <m/>
    <m/>
    <m/>
    <m/>
    <m/>
    <m/>
    <m/>
    <m/>
    <m/>
    <m/>
    <m/>
    <m/>
    <m/>
  </r>
  <r>
    <x v="8"/>
    <x v="8"/>
    <x v="0"/>
    <x v="1"/>
    <x v="2"/>
    <x v="8"/>
    <x v="0"/>
    <x v="6"/>
    <x v="4"/>
    <x v="0"/>
    <x v="1"/>
    <x v="5"/>
    <n v="10"/>
    <n v="120"/>
    <n v="55"/>
    <n v="20"/>
    <n v="169"/>
    <n v="120"/>
    <n v="20"/>
    <n v="130"/>
    <n v="20"/>
    <n v="255"/>
    <n v="85"/>
    <n v="200"/>
    <m/>
    <m/>
    <m/>
    <m/>
    <m/>
    <m/>
    <m/>
    <m/>
    <m/>
    <n v="185"/>
    <n v="309"/>
    <n v="170"/>
    <n v="540"/>
    <m/>
    <m/>
    <m/>
    <n v="1019"/>
    <m/>
    <m/>
    <m/>
    <n v="10"/>
    <m/>
    <n v="10"/>
    <n v="100"/>
    <n v="10"/>
    <m/>
    <n v="15"/>
    <m/>
    <n v="40"/>
    <m/>
    <n v="20"/>
    <m/>
    <m/>
    <m/>
    <n v="49"/>
    <m/>
    <n v="20"/>
    <m/>
    <n v="100"/>
    <m/>
    <n v="60"/>
    <m/>
    <n v="60"/>
    <m/>
    <n v="10"/>
    <m/>
    <n v="10"/>
    <m/>
    <n v="20"/>
    <m/>
    <n v="110"/>
    <m/>
    <m/>
    <m/>
    <n v="20"/>
    <m/>
    <m/>
    <m/>
    <n v="180"/>
    <m/>
    <n v="75"/>
    <m/>
    <n v="85"/>
    <m/>
    <m/>
    <m/>
    <n v="200"/>
    <m/>
    <m/>
    <m/>
    <m/>
    <m/>
    <m/>
    <m/>
    <m/>
    <m/>
    <m/>
    <m/>
    <m/>
    <m/>
    <m/>
    <m/>
    <m/>
    <m/>
    <m/>
    <m/>
    <m/>
    <m/>
    <m/>
    <m/>
    <m/>
    <m/>
    <m/>
    <m/>
    <m/>
    <m/>
    <m/>
    <m/>
    <m/>
    <m/>
    <m/>
    <m/>
    <m/>
    <m/>
    <m/>
    <m/>
    <m/>
    <m/>
    <m/>
    <m/>
    <m/>
    <m/>
    <m/>
    <m/>
    <m/>
    <m/>
    <m/>
    <m/>
    <m/>
    <m/>
    <m/>
    <m/>
    <m/>
    <m/>
  </r>
  <r>
    <x v="8"/>
    <x v="8"/>
    <x v="0"/>
    <x v="1"/>
    <x v="2"/>
    <x v="8"/>
    <x v="0"/>
    <x v="6"/>
    <x v="4"/>
    <x v="0"/>
    <x v="1"/>
    <x v="1"/>
    <n v="10"/>
    <n v="120"/>
    <n v="55"/>
    <n v="20"/>
    <n v="169"/>
    <n v="120"/>
    <n v="20"/>
    <n v="130"/>
    <n v="20"/>
    <n v="255"/>
    <n v="85"/>
    <n v="200"/>
    <n v="25"/>
    <n v="50"/>
    <n v="30"/>
    <m/>
    <m/>
    <m/>
    <m/>
    <n v="53"/>
    <n v="50"/>
    <n v="185"/>
    <n v="309"/>
    <n v="170"/>
    <n v="540"/>
    <n v="105"/>
    <m/>
    <n v="103"/>
    <n v="1124"/>
    <m/>
    <m/>
    <m/>
    <n v="10"/>
    <m/>
    <n v="10"/>
    <n v="100"/>
    <n v="10"/>
    <m/>
    <n v="15"/>
    <m/>
    <n v="40"/>
    <m/>
    <n v="20"/>
    <m/>
    <m/>
    <m/>
    <n v="49"/>
    <m/>
    <n v="20"/>
    <m/>
    <n v="100"/>
    <m/>
    <n v="60"/>
    <m/>
    <n v="60"/>
    <m/>
    <n v="10"/>
    <m/>
    <n v="10"/>
    <m/>
    <n v="20"/>
    <m/>
    <n v="110"/>
    <m/>
    <m/>
    <m/>
    <n v="20"/>
    <m/>
    <m/>
    <m/>
    <n v="180"/>
    <m/>
    <n v="75"/>
    <m/>
    <n v="85"/>
    <m/>
    <m/>
    <m/>
    <n v="200"/>
    <m/>
    <m/>
    <m/>
    <m/>
    <m/>
    <n v="25"/>
    <m/>
    <n v="35"/>
    <m/>
    <n v="15"/>
    <m/>
    <n v="15"/>
    <m/>
    <n v="15"/>
    <m/>
    <m/>
    <m/>
    <m/>
    <m/>
    <m/>
    <m/>
    <m/>
    <m/>
    <m/>
    <m/>
    <m/>
    <m/>
    <m/>
    <m/>
    <m/>
    <m/>
    <m/>
    <m/>
    <n v="12"/>
    <n v="13"/>
    <n v="14"/>
    <n v="14"/>
    <n v="14"/>
    <n v="11"/>
    <n v="12"/>
    <n v="13"/>
    <m/>
    <m/>
    <m/>
    <m/>
    <m/>
    <m/>
    <m/>
    <m/>
    <m/>
    <m/>
    <m/>
    <m/>
    <m/>
    <m/>
    <m/>
    <m/>
  </r>
  <r>
    <x v="8"/>
    <x v="8"/>
    <x v="0"/>
    <x v="1"/>
    <x v="2"/>
    <x v="8"/>
    <x v="0"/>
    <x v="6"/>
    <x v="4"/>
    <x v="0"/>
    <x v="1"/>
    <x v="2"/>
    <n v="75"/>
    <n v="154"/>
    <n v="33"/>
    <n v="25"/>
    <n v="73"/>
    <n v="189"/>
    <n v="64"/>
    <n v="34"/>
    <n v="74"/>
    <n v="216"/>
    <n v="157"/>
    <n v="155"/>
    <n v="45"/>
    <n v="104"/>
    <n v="46"/>
    <n v="31"/>
    <n v="33"/>
    <n v="20"/>
    <n v="20"/>
    <n v="58"/>
    <n v="50"/>
    <n v="262"/>
    <n v="287"/>
    <n v="172"/>
    <n v="528"/>
    <n v="195"/>
    <n v="84"/>
    <n v="128"/>
    <n v="1182"/>
    <n v="5"/>
    <n v="8"/>
    <n v="53"/>
    <n v="9"/>
    <n v="8"/>
    <n v="11"/>
    <n v="12"/>
    <n v="112"/>
    <n v="11"/>
    <n v="6"/>
    <n v="12"/>
    <n v="8"/>
    <n v="7"/>
    <n v="11"/>
    <n v="5"/>
    <n v="6"/>
    <n v="3"/>
    <n v="10"/>
    <n v="45"/>
    <n v="5"/>
    <n v="8"/>
    <n v="5"/>
    <n v="66"/>
    <n v="6"/>
    <n v="8"/>
    <n v="109"/>
    <n v="5"/>
    <n v="3"/>
    <n v="1"/>
    <n v="55"/>
    <n v="8"/>
    <n v="4"/>
    <n v="5"/>
    <n v="12"/>
    <n v="5"/>
    <n v="57"/>
    <n v="10"/>
    <n v="4"/>
    <n v="3"/>
    <n v="2"/>
    <n v="5"/>
    <n v="4"/>
    <n v="101"/>
    <n v="104"/>
    <n v="7"/>
    <n v="5"/>
    <n v="132"/>
    <n v="13"/>
    <n v="17"/>
    <n v="11"/>
    <n v="21"/>
    <n v="106"/>
    <n v="5"/>
    <n v="10"/>
    <n v="10"/>
    <n v="10"/>
    <n v="10"/>
    <n v="15"/>
    <n v="10"/>
    <n v="68"/>
    <n v="11"/>
    <n v="16"/>
    <n v="10"/>
    <n v="10"/>
    <n v="10"/>
    <n v="8"/>
    <n v="8"/>
    <n v="8"/>
    <n v="7"/>
    <n v="8"/>
    <n v="7"/>
    <n v="7"/>
    <n v="6"/>
    <n v="5"/>
    <n v="5"/>
    <n v="5"/>
    <n v="5"/>
    <n v="5"/>
    <n v="5"/>
    <n v="5"/>
    <n v="5"/>
    <n v="5"/>
    <n v="5"/>
    <n v="12"/>
    <n v="13"/>
    <n v="14"/>
    <n v="14"/>
    <n v="14"/>
    <n v="11"/>
    <n v="12"/>
    <n v="13"/>
    <m/>
    <m/>
    <m/>
    <m/>
    <m/>
    <m/>
    <m/>
    <m/>
    <m/>
    <m/>
    <m/>
    <m/>
    <m/>
    <m/>
    <m/>
    <m/>
  </r>
  <r>
    <x v="8"/>
    <x v="8"/>
    <x v="0"/>
    <x v="1"/>
    <x v="2"/>
    <x v="8"/>
    <x v="0"/>
    <x v="6"/>
    <x v="4"/>
    <x v="0"/>
    <x v="1"/>
    <x v="3"/>
    <n v="112"/>
    <n v="64"/>
    <n v="100"/>
    <n v="72"/>
    <n v="165"/>
    <n v="89"/>
    <n v="35"/>
    <n v="85"/>
    <n v="84"/>
    <n v="125"/>
    <n v="49"/>
    <n v="97"/>
    <n v="77"/>
    <n v="23"/>
    <n v="7"/>
    <n v="-14"/>
    <n v="-47"/>
    <n v="-67"/>
    <n v="-87"/>
    <n v="-92"/>
    <n v="-92"/>
    <n v="100"/>
    <n v="89"/>
    <n v="84"/>
    <n v="97"/>
    <n v="7"/>
    <n v="-67"/>
    <n v="-92"/>
    <n v="7"/>
    <n v="171"/>
    <n v="164"/>
    <n v="113"/>
    <n v="112"/>
    <n v="100"/>
    <n v="99"/>
    <n v="186"/>
    <n v="76"/>
    <n v="64"/>
    <n v="71"/>
    <n v="57"/>
    <n v="91"/>
    <n v="100"/>
    <n v="89"/>
    <n v="77"/>
    <n v="74"/>
    <n v="72"/>
    <n v="111"/>
    <n v="67"/>
    <n v="80"/>
    <n v="73"/>
    <n v="165"/>
    <n v="97"/>
    <n v="143"/>
    <n v="135"/>
    <n v="89"/>
    <n v="84"/>
    <n v="92"/>
    <n v="36"/>
    <n v="35"/>
    <n v="34"/>
    <n v="51"/>
    <n v="46"/>
    <n v="143"/>
    <n v="85"/>
    <n v="77"/>
    <n v="70"/>
    <n v="86"/>
    <n v="84"/>
    <n v="87"/>
    <n v="79"/>
    <n v="155"/>
    <n v="53"/>
    <n v="125"/>
    <n v="119"/>
    <n v="73"/>
    <n v="121"/>
    <n v="49"/>
    <n v="32"/>
    <n v="222"/>
    <n v="204"/>
    <n v="97"/>
    <n v="92"/>
    <n v="82"/>
    <n v="72"/>
    <n v="87"/>
    <n v="77"/>
    <n v="97"/>
    <n v="87"/>
    <n v="34"/>
    <n v="23"/>
    <n v="22"/>
    <n v="12"/>
    <n v="17"/>
    <n v="7"/>
    <n v="-1"/>
    <n v="1"/>
    <n v="-7"/>
    <n v="-14"/>
    <n v="-22"/>
    <n v="-29"/>
    <n v="-36"/>
    <n v="-42"/>
    <n v="-47"/>
    <n v="-52"/>
    <n v="-57"/>
    <n v="-62"/>
    <n v="-67"/>
    <n v="-72"/>
    <n v="-77"/>
    <n v="-82"/>
    <n v="-87"/>
    <n v="-92"/>
    <n v="-92"/>
    <n v="-92"/>
    <n v="-92"/>
    <n v="-92"/>
    <n v="-92"/>
    <n v="-92"/>
    <n v="-92"/>
    <n v="-92"/>
    <m/>
    <m/>
    <m/>
    <m/>
    <m/>
    <m/>
    <m/>
    <m/>
    <m/>
    <m/>
    <m/>
    <m/>
    <m/>
    <m/>
    <m/>
    <m/>
  </r>
  <r>
    <x v="8"/>
    <x v="8"/>
    <x v="0"/>
    <x v="1"/>
    <x v="2"/>
    <x v="8"/>
    <x v="0"/>
    <x v="6"/>
    <x v="4"/>
    <x v="0"/>
    <x v="1"/>
    <x v="4"/>
    <n v="3.6"/>
    <n v="7.3"/>
    <n v="14.3"/>
    <n v="4.9000000000000004"/>
    <n v="4.3"/>
    <n v="6.2"/>
    <n v="5.0999999999999996"/>
    <n v="5.6"/>
    <n v="1.9"/>
    <n v="3.6"/>
    <n v="1.5"/>
    <n v="10.8"/>
    <n v="3.2"/>
    <n v="2.1"/>
    <n v="0.9"/>
    <n v="-2.1"/>
    <n v="-9.4"/>
    <n v="-13.4"/>
    <n v="-7.5"/>
    <n v="-9.1999999999999993"/>
    <m/>
    <n v="14.3"/>
    <n v="6.2"/>
    <n v="1.9"/>
    <n v="10.8"/>
    <n v="0.9"/>
    <n v="-13.4"/>
    <m/>
    <n v="0.9"/>
    <n v="9.6"/>
    <n v="8.8000000000000007"/>
    <n v="3.7"/>
    <n v="3.6"/>
    <n v="3.3"/>
    <n v="3.2"/>
    <n v="6.2"/>
    <n v="8.6"/>
    <n v="7.3"/>
    <n v="8.3000000000000007"/>
    <n v="7.7"/>
    <n v="14.2"/>
    <n v="14.3"/>
    <n v="6.4"/>
    <n v="5.6"/>
    <n v="5.2"/>
    <n v="4.9000000000000004"/>
    <n v="4.3"/>
    <n v="3.7"/>
    <n v="4.3"/>
    <n v="1.9"/>
    <n v="4.3"/>
    <n v="3.7"/>
    <n v="5.7"/>
    <n v="3.9"/>
    <n v="6.2"/>
    <n v="5.9"/>
    <n v="6.3"/>
    <n v="2.1"/>
    <n v="5.0999999999999996"/>
    <n v="2"/>
    <n v="2.9"/>
    <n v="2.6"/>
    <n v="9.1"/>
    <n v="5.6"/>
    <n v="16"/>
    <n v="19.399999999999999"/>
    <n v="3.7"/>
    <n v="1.9"/>
    <n v="2"/>
    <n v="1.8"/>
    <n v="2.2000000000000002"/>
    <n v="1"/>
    <n v="3.6"/>
    <n v="3.3"/>
    <n v="1.9"/>
    <n v="3.6"/>
    <n v="1.5"/>
    <n v="1"/>
    <n v="7.3"/>
    <n v="7.2"/>
    <n v="10.8"/>
    <n v="8.4"/>
    <n v="7.5"/>
    <n v="3.2"/>
    <n v="3.8"/>
    <n v="3.2"/>
    <n v="4.2"/>
    <n v="3.8"/>
    <n v="3"/>
    <n v="2.1"/>
    <n v="2.4"/>
    <n v="1.4"/>
    <n v="2.1"/>
    <n v="0.9"/>
    <n v="-0.1"/>
    <n v="0.1"/>
    <n v="-1"/>
    <n v="-2.1"/>
    <n v="-3.7"/>
    <n v="-5.2"/>
    <n v="-6.9"/>
    <n v="-8.4"/>
    <n v="-9.4"/>
    <n v="-10.4"/>
    <n v="-11.4"/>
    <n v="-12.4"/>
    <n v="-13.4"/>
    <n v="-11.3"/>
    <n v="-9.6"/>
    <n v="-8.4"/>
    <n v="-7.5"/>
    <n v="-6.9"/>
    <n v="-7"/>
    <n v="-7.1"/>
    <n v="-7.2"/>
    <n v="-9.1999999999999993"/>
    <n v="-12.8"/>
    <n v="-18.399999999999999"/>
    <n v="-35.4"/>
    <m/>
    <m/>
    <m/>
    <m/>
    <m/>
    <m/>
    <m/>
    <m/>
    <m/>
    <m/>
    <m/>
    <m/>
    <m/>
    <m/>
    <m/>
    <m/>
    <m/>
  </r>
  <r>
    <x v="8"/>
    <x v="8"/>
    <x v="0"/>
    <x v="1"/>
    <x v="2"/>
    <x v="8"/>
    <x v="0"/>
    <x v="6"/>
    <x v="4"/>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4"/>
    <x v="0"/>
    <x v="2"/>
    <x v="1"/>
    <n v="10"/>
    <n v="120"/>
    <n v="55"/>
    <n v="20"/>
    <n v="169"/>
    <n v="120"/>
    <n v="20"/>
    <n v="130"/>
    <n v="20"/>
    <n v="255"/>
    <n v="185"/>
    <n v="200"/>
    <n v="426"/>
    <n v="181"/>
    <m/>
    <m/>
    <m/>
    <m/>
    <m/>
    <m/>
    <m/>
    <n v="185"/>
    <n v="309"/>
    <n v="170"/>
    <n v="640"/>
    <n v="607"/>
    <m/>
    <m/>
    <n v="1726"/>
    <m/>
    <m/>
    <m/>
    <n v="10"/>
    <m/>
    <n v="10"/>
    <n v="100"/>
    <n v="10"/>
    <m/>
    <n v="15"/>
    <m/>
    <n v="40"/>
    <m/>
    <n v="20"/>
    <m/>
    <m/>
    <m/>
    <n v="49"/>
    <m/>
    <n v="20"/>
    <m/>
    <n v="100"/>
    <m/>
    <n v="60"/>
    <m/>
    <n v="60"/>
    <m/>
    <n v="10"/>
    <m/>
    <n v="10"/>
    <m/>
    <n v="20"/>
    <m/>
    <n v="110"/>
    <m/>
    <m/>
    <m/>
    <n v="20"/>
    <m/>
    <m/>
    <m/>
    <n v="180"/>
    <m/>
    <n v="75"/>
    <m/>
    <n v="85"/>
    <m/>
    <n v="100"/>
    <m/>
    <n v="200"/>
    <m/>
    <m/>
    <n v="199"/>
    <n v="63"/>
    <n v="62"/>
    <n v="52"/>
    <n v="50"/>
    <n v="36"/>
    <n v="109"/>
    <n v="36"/>
    <m/>
    <m/>
    <m/>
    <m/>
    <m/>
    <m/>
    <m/>
    <m/>
    <m/>
    <m/>
    <m/>
    <m/>
    <m/>
    <m/>
    <m/>
    <m/>
    <m/>
    <m/>
    <m/>
    <m/>
    <m/>
    <m/>
    <m/>
    <m/>
    <m/>
    <m/>
    <m/>
    <m/>
    <m/>
    <m/>
    <m/>
    <m/>
    <m/>
    <m/>
    <m/>
    <m/>
    <m/>
    <m/>
    <m/>
    <m/>
    <m/>
    <m/>
    <m/>
    <m/>
    <m/>
    <m/>
    <m/>
  </r>
  <r>
    <x v="8"/>
    <x v="8"/>
    <x v="0"/>
    <x v="1"/>
    <x v="2"/>
    <x v="8"/>
    <x v="0"/>
    <x v="6"/>
    <x v="4"/>
    <x v="0"/>
    <x v="2"/>
    <x v="2"/>
    <n v="75"/>
    <n v="154"/>
    <n v="33"/>
    <n v="25"/>
    <n v="73"/>
    <n v="189"/>
    <n v="64"/>
    <n v="34"/>
    <n v="74"/>
    <n v="216"/>
    <n v="177"/>
    <n v="340"/>
    <n v="183"/>
    <n v="80"/>
    <n v="97"/>
    <n v="72"/>
    <n v="88"/>
    <n v="29"/>
    <m/>
    <m/>
    <m/>
    <n v="262"/>
    <n v="287"/>
    <n v="172"/>
    <n v="733"/>
    <n v="360"/>
    <n v="189"/>
    <m/>
    <n v="1552"/>
    <n v="5"/>
    <n v="8"/>
    <n v="53"/>
    <n v="9"/>
    <n v="8"/>
    <n v="11"/>
    <n v="12"/>
    <n v="112"/>
    <n v="11"/>
    <n v="6"/>
    <n v="12"/>
    <n v="8"/>
    <n v="7"/>
    <n v="11"/>
    <n v="5"/>
    <n v="6"/>
    <n v="3"/>
    <n v="10"/>
    <n v="45"/>
    <n v="5"/>
    <n v="8"/>
    <n v="5"/>
    <n v="66"/>
    <n v="6"/>
    <n v="8"/>
    <n v="109"/>
    <n v="5"/>
    <n v="3"/>
    <n v="1"/>
    <n v="55"/>
    <n v="8"/>
    <n v="4"/>
    <n v="5"/>
    <n v="12"/>
    <n v="5"/>
    <n v="57"/>
    <n v="10"/>
    <n v="4"/>
    <n v="3"/>
    <n v="2"/>
    <n v="5"/>
    <n v="4"/>
    <n v="101"/>
    <n v="104"/>
    <n v="7"/>
    <n v="5"/>
    <n v="132"/>
    <n v="33"/>
    <n v="101"/>
    <n v="86"/>
    <n v="82"/>
    <n v="71"/>
    <n v="74"/>
    <n v="55"/>
    <n v="12"/>
    <n v="22"/>
    <n v="20"/>
    <n v="17"/>
    <n v="16"/>
    <n v="14"/>
    <n v="33"/>
    <n v="28"/>
    <n v="24"/>
    <n v="24"/>
    <n v="21"/>
    <n v="18"/>
    <n v="18"/>
    <n v="18"/>
    <n v="18"/>
    <n v="18"/>
    <n v="17"/>
    <n v="17"/>
    <n v="18"/>
    <n v="18"/>
    <n v="19"/>
    <n v="10"/>
    <m/>
    <m/>
    <m/>
    <m/>
    <m/>
    <m/>
    <m/>
    <m/>
    <m/>
    <m/>
    <m/>
    <m/>
    <m/>
    <m/>
    <m/>
    <m/>
    <m/>
    <m/>
    <m/>
    <m/>
    <m/>
    <m/>
    <m/>
    <m/>
    <m/>
    <m/>
    <m/>
    <m/>
    <m/>
    <m/>
    <m/>
  </r>
  <r>
    <x v="8"/>
    <x v="8"/>
    <x v="0"/>
    <x v="1"/>
    <x v="2"/>
    <x v="8"/>
    <x v="0"/>
    <x v="6"/>
    <x v="4"/>
    <x v="0"/>
    <x v="2"/>
    <x v="3"/>
    <m/>
    <n v="92"/>
    <n v="107"/>
    <n v="79"/>
    <n v="177"/>
    <m/>
    <n v="43"/>
    <n v="45"/>
    <n v="67"/>
    <m/>
    <n v="135"/>
    <n v="-9"/>
    <n v="233"/>
    <n v="332"/>
    <n v="232"/>
    <n v="120"/>
    <n v="29"/>
    <m/>
    <m/>
    <m/>
    <m/>
    <n v="107"/>
    <m/>
    <n v="67"/>
    <n v="-9"/>
    <n v="232"/>
    <m/>
    <m/>
    <n v="232"/>
    <m/>
    <m/>
    <m/>
    <m/>
    <n v="105"/>
    <n v="105"/>
    <n v="190"/>
    <n v="92"/>
    <n v="92"/>
    <n v="81"/>
    <n v="63"/>
    <n v="98"/>
    <n v="107"/>
    <n v="96"/>
    <n v="84"/>
    <n v="81"/>
    <n v="79"/>
    <n v="120"/>
    <n v="77"/>
    <n v="90"/>
    <n v="83"/>
    <n v="177"/>
    <m/>
    <m/>
    <m/>
    <m/>
    <n v="92"/>
    <n v="100"/>
    <n v="44"/>
    <n v="43"/>
    <n v="42"/>
    <n v="58"/>
    <n v="53"/>
    <n v="60"/>
    <n v="45"/>
    <n v="85"/>
    <n v="78"/>
    <n v="95"/>
    <n v="67"/>
    <n v="91"/>
    <n v="83"/>
    <n v="159"/>
    <n v="57"/>
    <m/>
    <n v="119"/>
    <n v="73"/>
    <n v="68"/>
    <n v="135"/>
    <n v="33"/>
    <n v="146"/>
    <n v="63"/>
    <n v="-9"/>
    <n v="116"/>
    <n v="124"/>
    <n v="174"/>
    <n v="203"/>
    <n v="233"/>
    <n v="251"/>
    <n v="344"/>
    <n v="365"/>
    <n v="332"/>
    <n v="304"/>
    <n v="279"/>
    <n v="254"/>
    <n v="232"/>
    <n v="177"/>
    <n v="158"/>
    <n v="139"/>
    <n v="120"/>
    <n v="101"/>
    <n v="83"/>
    <n v="65"/>
    <n v="47"/>
    <n v="29"/>
    <n v="10"/>
    <m/>
    <m/>
    <m/>
    <m/>
    <m/>
    <m/>
    <m/>
    <m/>
    <m/>
    <m/>
    <m/>
    <m/>
    <m/>
    <m/>
    <m/>
    <m/>
    <m/>
    <m/>
    <m/>
    <m/>
    <m/>
    <m/>
    <m/>
    <m/>
    <m/>
    <m/>
    <m/>
    <m/>
    <m/>
    <m/>
    <m/>
    <m/>
  </r>
  <r>
    <x v="8"/>
    <x v="8"/>
    <x v="0"/>
    <x v="1"/>
    <x v="2"/>
    <x v="8"/>
    <x v="0"/>
    <x v="6"/>
    <x v="4"/>
    <x v="0"/>
    <x v="2"/>
    <x v="4"/>
    <m/>
    <n v="10.5"/>
    <n v="15.3"/>
    <n v="5.4"/>
    <n v="4.5999999999999996"/>
    <m/>
    <n v="6.3"/>
    <n v="3"/>
    <n v="1.6"/>
    <m/>
    <n v="1.6"/>
    <n v="-0.2"/>
    <n v="10.8"/>
    <n v="14.4"/>
    <n v="12.9"/>
    <n v="6.8"/>
    <n v="5"/>
    <m/>
    <m/>
    <m/>
    <m/>
    <n v="15.3"/>
    <m/>
    <n v="1.6"/>
    <n v="-0.2"/>
    <n v="12.9"/>
    <m/>
    <m/>
    <n v="12.9"/>
    <m/>
    <m/>
    <m/>
    <m/>
    <n v="3.5"/>
    <n v="3.4"/>
    <n v="6.4"/>
    <n v="10.5"/>
    <n v="10.5"/>
    <n v="9.4"/>
    <n v="8.5"/>
    <n v="15.3"/>
    <n v="15.3"/>
    <n v="7"/>
    <n v="6.1"/>
    <n v="5.7"/>
    <n v="5.4"/>
    <n v="4.7"/>
    <n v="4.3"/>
    <n v="4.8"/>
    <n v="2.1"/>
    <n v="4.5999999999999996"/>
    <m/>
    <m/>
    <m/>
    <m/>
    <n v="6.5"/>
    <n v="6.8"/>
    <n v="2.6"/>
    <n v="6.3"/>
    <n v="2.5"/>
    <n v="3.3"/>
    <n v="3"/>
    <n v="3.8"/>
    <n v="3"/>
    <n v="17.7"/>
    <n v="21.7"/>
    <n v="4.0999999999999996"/>
    <n v="1.6"/>
    <n v="2.1"/>
    <n v="1.9"/>
    <n v="2.2999999999999998"/>
    <n v="1"/>
    <m/>
    <n v="1.7"/>
    <n v="0.8"/>
    <n v="0.9"/>
    <n v="1.6"/>
    <n v="0.4"/>
    <n v="2.5"/>
    <n v="1.3"/>
    <n v="-0.2"/>
    <n v="4.5999999999999996"/>
    <n v="7.1"/>
    <n v="9.8000000000000007"/>
    <n v="10.199999999999999"/>
    <n v="10.8"/>
    <n v="10.9"/>
    <n v="14"/>
    <n v="14"/>
    <n v="14.4"/>
    <n v="14.5"/>
    <n v="14.1"/>
    <n v="13.7"/>
    <n v="12.9"/>
    <n v="9.9"/>
    <n v="9"/>
    <n v="7.9"/>
    <n v="6.8"/>
    <n v="5.7"/>
    <n v="5.0999999999999996"/>
    <n v="5"/>
    <n v="5"/>
    <n v="5"/>
    <n v="5"/>
    <m/>
    <m/>
    <m/>
    <m/>
    <m/>
    <m/>
    <m/>
    <m/>
    <m/>
    <m/>
    <m/>
    <m/>
    <m/>
    <m/>
    <m/>
    <m/>
    <m/>
    <m/>
    <m/>
    <m/>
    <m/>
    <m/>
    <m/>
    <m/>
    <m/>
    <m/>
    <m/>
    <m/>
    <m/>
    <m/>
    <m/>
    <m/>
  </r>
  <r>
    <x v="8"/>
    <x v="8"/>
    <x v="0"/>
    <x v="1"/>
    <x v="2"/>
    <x v="8"/>
    <x v="0"/>
    <x v="6"/>
    <x v="4"/>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4"/>
    <x v="0"/>
    <x v="3"/>
    <x v="1"/>
    <n v="10"/>
    <n v="120"/>
    <n v="55"/>
    <n v="20"/>
    <n v="169"/>
    <n v="120"/>
    <n v="20"/>
    <n v="130"/>
    <n v="20"/>
    <n v="255"/>
    <n v="85"/>
    <n v="200"/>
    <n v="227"/>
    <n v="181"/>
    <n v="0"/>
    <n v="0"/>
    <n v="0"/>
    <n v="0"/>
    <n v="0"/>
    <n v="0"/>
    <n v="0"/>
    <n v="185"/>
    <n v="309"/>
    <n v="170"/>
    <n v="540"/>
    <n v="408"/>
    <n v="0"/>
    <n v="0"/>
    <n v="1427"/>
    <m/>
    <m/>
    <m/>
    <n v="10"/>
    <m/>
    <n v="10"/>
    <n v="100"/>
    <n v="10"/>
    <m/>
    <n v="15"/>
    <m/>
    <n v="40"/>
    <m/>
    <n v="20"/>
    <m/>
    <m/>
    <m/>
    <n v="49"/>
    <m/>
    <n v="20"/>
    <m/>
    <n v="100"/>
    <m/>
    <n v="60"/>
    <m/>
    <n v="60"/>
    <m/>
    <n v="10"/>
    <m/>
    <n v="10"/>
    <m/>
    <n v="20"/>
    <m/>
    <n v="110"/>
    <m/>
    <m/>
    <m/>
    <n v="20"/>
    <m/>
    <m/>
    <m/>
    <n v="180"/>
    <m/>
    <n v="75"/>
    <m/>
    <n v="85"/>
    <m/>
    <m/>
    <m/>
    <n v="200"/>
    <m/>
    <m/>
    <m/>
    <n v="63"/>
    <n v="62"/>
    <n v="52"/>
    <n v="50"/>
    <n v="36"/>
    <n v="109"/>
    <n v="36"/>
    <n v="0"/>
    <n v="0"/>
    <n v="0"/>
    <n v="0"/>
    <n v="0"/>
    <n v="0"/>
    <n v="0"/>
    <n v="0"/>
    <n v="0"/>
    <n v="0"/>
    <n v="0"/>
    <n v="0"/>
    <n v="0"/>
    <n v="0"/>
    <n v="0"/>
    <n v="0"/>
    <n v="0"/>
    <n v="0"/>
    <n v="0"/>
    <n v="0"/>
    <n v="0"/>
    <n v="0"/>
    <n v="0"/>
    <n v="0"/>
    <n v="0"/>
    <n v="0"/>
    <n v="0"/>
    <n v="0"/>
    <n v="0"/>
    <n v="0"/>
    <n v="0"/>
    <m/>
    <m/>
    <m/>
    <m/>
    <m/>
    <m/>
    <m/>
    <m/>
    <m/>
    <m/>
    <m/>
    <m/>
    <m/>
    <m/>
    <m/>
    <m/>
  </r>
  <r>
    <x v="8"/>
    <x v="8"/>
    <x v="0"/>
    <x v="1"/>
    <x v="2"/>
    <x v="8"/>
    <x v="0"/>
    <x v="6"/>
    <x v="4"/>
    <x v="0"/>
    <x v="3"/>
    <x v="2"/>
    <n v="75"/>
    <n v="154"/>
    <n v="33"/>
    <n v="25"/>
    <n v="73"/>
    <n v="189"/>
    <n v="64"/>
    <n v="34"/>
    <n v="74"/>
    <n v="216"/>
    <n v="157"/>
    <n v="155"/>
    <n v="138"/>
    <n v="95"/>
    <n v="128"/>
    <n v="51"/>
    <n v="45"/>
    <n v="65"/>
    <n v="120"/>
    <n v="84"/>
    <n v="56"/>
    <n v="262"/>
    <n v="287"/>
    <n v="172"/>
    <n v="528"/>
    <n v="361"/>
    <n v="161"/>
    <n v="260"/>
    <n v="1348"/>
    <n v="5"/>
    <n v="8"/>
    <n v="53"/>
    <n v="9"/>
    <n v="8"/>
    <n v="11"/>
    <n v="12"/>
    <n v="112"/>
    <n v="11"/>
    <n v="6"/>
    <n v="12"/>
    <n v="8"/>
    <n v="7"/>
    <n v="11"/>
    <n v="5"/>
    <n v="6"/>
    <n v="3"/>
    <n v="10"/>
    <n v="45"/>
    <n v="5"/>
    <n v="8"/>
    <n v="5"/>
    <n v="66"/>
    <n v="6"/>
    <n v="8"/>
    <n v="109"/>
    <n v="5"/>
    <n v="3"/>
    <n v="1"/>
    <n v="55"/>
    <n v="8"/>
    <n v="4"/>
    <n v="5"/>
    <n v="12"/>
    <n v="5"/>
    <n v="57"/>
    <n v="10"/>
    <n v="4"/>
    <n v="3"/>
    <n v="2"/>
    <n v="5"/>
    <n v="4"/>
    <n v="101"/>
    <n v="104"/>
    <n v="7"/>
    <n v="5"/>
    <n v="132"/>
    <n v="13"/>
    <n v="17"/>
    <n v="11"/>
    <n v="21"/>
    <n v="106"/>
    <n v="5"/>
    <n v="66"/>
    <n v="15"/>
    <n v="27"/>
    <n v="25"/>
    <n v="21"/>
    <n v="19"/>
    <n v="17"/>
    <n v="38"/>
    <n v="38"/>
    <n v="31"/>
    <n v="30"/>
    <n v="29"/>
    <n v="24"/>
    <n v="10"/>
    <n v="9"/>
    <n v="8"/>
    <n v="6"/>
    <n v="6"/>
    <n v="13"/>
    <n v="9"/>
    <n v="11"/>
    <n v="11"/>
    <n v="19"/>
    <n v="19"/>
    <n v="16"/>
    <n v="31"/>
    <n v="33"/>
    <n v="33"/>
    <n v="23"/>
    <n v="23"/>
    <n v="24"/>
    <n v="11"/>
    <n v="13"/>
    <n v="13"/>
    <n v="14"/>
    <n v="14"/>
    <n v="14"/>
    <n v="14"/>
    <m/>
    <m/>
    <m/>
    <m/>
    <m/>
    <m/>
    <m/>
    <m/>
    <m/>
    <m/>
    <m/>
    <m/>
    <m/>
    <m/>
    <m/>
    <m/>
  </r>
  <r>
    <x v="8"/>
    <x v="8"/>
    <x v="0"/>
    <x v="1"/>
    <x v="2"/>
    <x v="8"/>
    <x v="0"/>
    <x v="6"/>
    <x v="4"/>
    <x v="0"/>
    <x v="3"/>
    <x v="3"/>
    <n v="112"/>
    <n v="64"/>
    <n v="100"/>
    <n v="72"/>
    <n v="165"/>
    <n v="89"/>
    <n v="35"/>
    <n v="85"/>
    <n v="84"/>
    <n v="125"/>
    <n v="49"/>
    <n v="97"/>
    <n v="186"/>
    <n v="272"/>
    <n v="144"/>
    <n v="93"/>
    <n v="48"/>
    <n v="-17"/>
    <n v="-137"/>
    <n v="-221"/>
    <n v="-277"/>
    <n v="100"/>
    <n v="89"/>
    <n v="84"/>
    <n v="97"/>
    <n v="144"/>
    <n v="-17"/>
    <n v="-277"/>
    <n v="144"/>
    <n v="171"/>
    <n v="164"/>
    <n v="113"/>
    <n v="112"/>
    <n v="100"/>
    <n v="99"/>
    <n v="186"/>
    <n v="76"/>
    <n v="64"/>
    <n v="71"/>
    <n v="57"/>
    <n v="91"/>
    <n v="100"/>
    <n v="89"/>
    <n v="77"/>
    <n v="74"/>
    <n v="72"/>
    <n v="111"/>
    <n v="67"/>
    <n v="80"/>
    <n v="73"/>
    <n v="165"/>
    <n v="97"/>
    <n v="143"/>
    <n v="135"/>
    <n v="89"/>
    <n v="84"/>
    <n v="92"/>
    <n v="36"/>
    <n v="35"/>
    <n v="34"/>
    <n v="51"/>
    <n v="46"/>
    <n v="143"/>
    <n v="85"/>
    <n v="77"/>
    <n v="70"/>
    <n v="86"/>
    <n v="84"/>
    <n v="87"/>
    <n v="79"/>
    <n v="155"/>
    <n v="53"/>
    <n v="125"/>
    <n v="119"/>
    <n v="73"/>
    <n v="121"/>
    <n v="49"/>
    <n v="32"/>
    <n v="222"/>
    <n v="204"/>
    <n v="97"/>
    <n v="92"/>
    <n v="89"/>
    <n v="136"/>
    <n v="161"/>
    <n v="186"/>
    <n v="201"/>
    <n v="291"/>
    <n v="310"/>
    <n v="272"/>
    <n v="234"/>
    <n v="203"/>
    <n v="173"/>
    <n v="144"/>
    <n v="120"/>
    <n v="110"/>
    <n v="101"/>
    <n v="93"/>
    <n v="87"/>
    <n v="81"/>
    <n v="68"/>
    <n v="59"/>
    <n v="48"/>
    <n v="37"/>
    <n v="18"/>
    <n v="-1"/>
    <n v="-17"/>
    <n v="-48"/>
    <n v="-81"/>
    <n v="-114"/>
    <n v="-137"/>
    <n v="-160"/>
    <n v="-184"/>
    <n v="-195"/>
    <n v="-208"/>
    <n v="-221"/>
    <n v="-235"/>
    <n v="-249"/>
    <n v="-263"/>
    <n v="-277"/>
    <m/>
    <m/>
    <m/>
    <m/>
    <m/>
    <m/>
    <m/>
    <m/>
    <m/>
    <m/>
    <m/>
    <m/>
    <m/>
    <m/>
    <m/>
    <m/>
  </r>
  <r>
    <x v="8"/>
    <x v="8"/>
    <x v="0"/>
    <x v="1"/>
    <x v="2"/>
    <x v="8"/>
    <x v="0"/>
    <x v="6"/>
    <x v="4"/>
    <x v="0"/>
    <x v="3"/>
    <x v="4"/>
    <n v="3.6363636363636367"/>
    <n v="7.2727272727272734"/>
    <n v="14.285714285714286"/>
    <n v="4.9315068493150687"/>
    <n v="4.2525773195876289"/>
    <n v="6.1805555555555554"/>
    <n v="5.1470588235294112"/>
    <n v="5.5921052631578947"/>
    <n v="1.9444444444444444"/>
    <n v="3.5919540229885056"/>
    <n v="1.53125"/>
    <n v="3.5144927536231885"/>
    <n v="6.992481203007519"/>
    <n v="8.9473684210526319"/>
    <n v="12.631578947368421"/>
    <n v="10.333333333333334"/>
    <n v="2.5"/>
    <n v="-0.59440559440559437"/>
    <n v="-8.1547619047619051"/>
    <n v="-19.732142857142858"/>
    <n v="0"/>
    <n v="14.285714285714286"/>
    <n v="6.1805555555555554"/>
    <n v="1.9444444444444444"/>
    <n v="3.5144927536231885"/>
    <n v="12.631578947368421"/>
    <n v="-0.59440559440559437"/>
    <n v="0"/>
    <n v="12.631578947368421"/>
    <n v="9.6"/>
    <n v="8.8172043010752681"/>
    <n v="3.7171052631578947"/>
    <n v="3.6363636363636367"/>
    <n v="3.2894736842105265"/>
    <n v="3.2352941176470589"/>
    <n v="6.2416107382550337"/>
    <n v="8.6363636363636367"/>
    <n v="7.2727272727272734"/>
    <n v="8.2558139534883725"/>
    <n v="7.7027027027027026"/>
    <n v="14.21875"/>
    <n v="14.285714285714286"/>
    <n v="6.4492753623188399"/>
    <n v="5.579710144927537"/>
    <n v="5.2112676056338021"/>
    <n v="4.9315068493150687"/>
    <n v="4.3023255813953485"/>
    <n v="3.7222222222222223"/>
    <n v="4.301075268817204"/>
    <n v="1.8814432989690721"/>
    <n v="4.2525773195876289"/>
    <n v="3.7022900763358777"/>
    <n v="5.674603174603174"/>
    <n v="3.901734104046243"/>
    <n v="6.1805555555555554"/>
    <n v="5.915492957746479"/>
    <n v="6.3013698630136981"/>
    <n v="2.1428571428571428"/>
    <n v="5.1470588235294112"/>
    <n v="2.0481927710843371"/>
    <n v="2.8651685393258424"/>
    <n v="2.6136363636363633"/>
    <n v="9.0506329113924053"/>
    <n v="5.5921052631578947"/>
    <n v="16.041666666666668"/>
    <n v="19.444444444444443"/>
    <n v="3.7391304347826089"/>
    <n v="1.9444444444444444"/>
    <n v="1.9683257918552035"/>
    <n v="1.7873303167420815"/>
    <n v="2.2206303724928365"/>
    <n v="1.0153256704980842"/>
    <n v="3.5919540229885056"/>
    <n v="3.3426966292134832"/>
    <n v="1.8814432989690721"/>
    <n v="3.6011904761904763"/>
    <n v="1.53125"/>
    <n v="0.76555023923444976"/>
    <n v="5.2112676056338021"/>
    <n v="4.6575342465753424"/>
    <n v="3.5144927536231885"/>
    <n v="2.9870129870129869"/>
    <n v="4.1588785046728969"/>
    <n v="6.238532110091743"/>
    <n v="6.708333333333333"/>
    <n v="6.992481203007519"/>
    <n v="7.0279720279720284"/>
    <n v="9.4480519480519476"/>
    <n v="9.3373493975903603"/>
    <n v="8.9473684210526319"/>
    <n v="9.435483870967742"/>
    <n v="9.9509803921568629"/>
    <n v="10.8125"/>
    <n v="12.631578947368421"/>
    <n v="15.384615384615385"/>
    <n v="13.095238095238095"/>
    <n v="12.023809523809524"/>
    <n v="10.333333333333334"/>
    <n v="8.6999999999999993"/>
    <n v="6.4285714285714288"/>
    <n v="4.9275362318840585"/>
    <n v="3.8815789473684208"/>
    <n v="2.5"/>
    <n v="1.5677966101694916"/>
    <n v="0.68181818181818177"/>
    <n v="-3.6764705882352942E-2"/>
    <n v="-0.59440559440559437"/>
    <n v="-1.7647058823529413"/>
    <n v="-3.5526315789473681"/>
    <n v="-6.0638297872340434"/>
    <n v="-8.1547619047619051"/>
    <n v="-10.666666666666666"/>
    <n v="-14.153846153846155"/>
    <n v="-14.338235294117647"/>
    <n v="-15.072463768115941"/>
    <n v="-19.732142857142858"/>
    <n v="-27.976190476190474"/>
    <n v="-44.464285714285708"/>
    <n v="-93.928571428571416"/>
    <n v="0"/>
    <m/>
    <m/>
    <m/>
    <m/>
    <m/>
    <m/>
    <m/>
    <m/>
    <m/>
    <m/>
    <m/>
    <m/>
    <m/>
    <m/>
    <m/>
    <m/>
  </r>
  <r>
    <x v="8"/>
    <x v="8"/>
    <x v="0"/>
    <x v="1"/>
    <x v="2"/>
    <x v="8"/>
    <x v="0"/>
    <x v="6"/>
    <x v="4"/>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4"/>
    <x v="0"/>
    <x v="3"/>
    <x v="8"/>
    <m/>
    <m/>
    <m/>
    <m/>
    <m/>
    <m/>
    <m/>
    <m/>
    <m/>
    <m/>
    <m/>
    <m/>
    <m/>
    <m/>
    <m/>
    <m/>
    <m/>
    <m/>
    <m/>
    <m/>
    <m/>
    <m/>
    <m/>
    <m/>
    <m/>
    <m/>
    <m/>
    <m/>
    <m/>
    <m/>
    <m/>
    <m/>
    <m/>
    <m/>
    <m/>
    <m/>
    <m/>
    <n v="0"/>
    <n v="15"/>
    <m/>
    <n v="24"/>
    <n v="4"/>
    <n v="0"/>
    <m/>
    <m/>
    <m/>
    <n v="54"/>
    <n v="5"/>
    <n v="20"/>
    <n v="0"/>
    <n v="11"/>
    <m/>
    <n v="60"/>
    <m/>
    <n v="60"/>
    <m/>
    <n v="60"/>
    <m/>
    <n v="20"/>
    <n v="0"/>
    <n v="20"/>
    <n v="0"/>
    <n v="20"/>
    <n v="0"/>
    <n v="20"/>
    <n v="0"/>
    <n v="30"/>
    <n v="0"/>
    <n v="0"/>
    <n v="0"/>
    <n v="120"/>
    <n v="0"/>
    <n v="75"/>
    <n v="0"/>
    <n v="85"/>
    <n v="0"/>
    <n v="100"/>
    <n v="0"/>
    <n v="200"/>
    <n v="0"/>
    <n v="0"/>
    <n v="200"/>
    <m/>
    <m/>
    <m/>
    <m/>
    <m/>
    <m/>
    <m/>
    <n v="0"/>
    <n v="0"/>
    <n v="0"/>
    <n v="0"/>
    <n v="0"/>
    <n v="0"/>
    <n v="0"/>
    <n v="0"/>
    <n v="0"/>
    <n v="0"/>
    <n v="0"/>
    <n v="0"/>
    <n v="0"/>
    <n v="0"/>
    <n v="0"/>
    <n v="0"/>
    <n v="0"/>
    <n v="0"/>
    <n v="0"/>
    <n v="0"/>
    <n v="0"/>
    <n v="0"/>
    <n v="0"/>
    <n v="0"/>
    <n v="0"/>
    <n v="0"/>
    <n v="0"/>
    <n v="0"/>
    <n v="0"/>
    <n v="0"/>
    <n v="0"/>
    <m/>
    <m/>
    <m/>
    <m/>
    <m/>
    <m/>
    <m/>
    <m/>
    <m/>
    <m/>
    <m/>
    <m/>
    <m/>
    <m/>
    <m/>
    <m/>
  </r>
  <r>
    <x v="8"/>
    <x v="8"/>
    <x v="0"/>
    <x v="1"/>
    <x v="2"/>
    <x v="8"/>
    <x v="0"/>
    <x v="6"/>
    <x v="4"/>
    <x v="0"/>
    <x v="3"/>
    <x v="9"/>
    <m/>
    <m/>
    <m/>
    <m/>
    <m/>
    <m/>
    <m/>
    <m/>
    <m/>
    <m/>
    <m/>
    <m/>
    <m/>
    <m/>
    <m/>
    <m/>
    <m/>
    <m/>
    <m/>
    <m/>
    <m/>
    <m/>
    <m/>
    <m/>
    <m/>
    <m/>
    <m/>
    <m/>
    <m/>
    <m/>
    <m/>
    <m/>
    <m/>
    <m/>
    <m/>
    <m/>
    <m/>
    <m/>
    <m/>
    <m/>
    <m/>
    <m/>
    <m/>
    <m/>
    <m/>
    <m/>
    <m/>
    <m/>
    <m/>
    <m/>
    <m/>
    <m/>
    <m/>
    <m/>
    <m/>
    <m/>
    <m/>
    <m/>
    <m/>
    <m/>
    <m/>
    <m/>
    <m/>
    <m/>
    <m/>
    <m/>
    <m/>
    <m/>
    <m/>
    <m/>
    <m/>
    <m/>
    <m/>
    <m/>
    <m/>
    <m/>
    <m/>
    <m/>
    <m/>
    <n v="94"/>
    <n v="83"/>
    <n v="78"/>
    <n v="66"/>
    <n v="15"/>
    <n v="27"/>
    <n v="25"/>
    <n v="21"/>
    <n v="19"/>
    <n v="17"/>
    <n v="38"/>
    <n v="38"/>
    <n v="31"/>
    <n v="30"/>
    <n v="29"/>
    <n v="24"/>
    <n v="10"/>
    <n v="9"/>
    <n v="8"/>
    <n v="6"/>
    <n v="6"/>
    <n v="13"/>
    <n v="9"/>
    <n v="11"/>
    <n v="11"/>
    <n v="19"/>
    <n v="19"/>
    <n v="16"/>
    <n v="31"/>
    <n v="33"/>
    <n v="33"/>
    <n v="23"/>
    <n v="23"/>
    <n v="24"/>
    <n v="11"/>
    <n v="13"/>
    <n v="13"/>
    <n v="14"/>
    <n v="14"/>
    <n v="14"/>
    <n v="14"/>
    <n v="11"/>
    <n v="12"/>
    <n v="12"/>
    <n v="4"/>
    <n v="21"/>
    <n v="39"/>
    <n v="45"/>
    <n v="35.75"/>
    <n v="55"/>
    <n v="52"/>
    <n v="44"/>
    <n v="73"/>
    <n v="64"/>
    <m/>
    <m/>
    <m/>
  </r>
  <r>
    <x v="8"/>
    <x v="8"/>
    <x v="0"/>
    <x v="1"/>
    <x v="2"/>
    <x v="8"/>
    <x v="0"/>
    <x v="6"/>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4"/>
    <x v="0"/>
    <x v="3"/>
    <x v="12"/>
    <m/>
    <m/>
    <m/>
    <m/>
    <m/>
    <m/>
    <m/>
    <m/>
    <m/>
    <m/>
    <m/>
    <m/>
    <m/>
    <m/>
    <m/>
    <m/>
    <m/>
    <m/>
    <m/>
    <m/>
    <m/>
    <m/>
    <m/>
    <m/>
    <m/>
    <m/>
    <m/>
    <m/>
    <m/>
    <m/>
    <m/>
    <m/>
    <m/>
    <m/>
    <m/>
    <m/>
    <m/>
    <m/>
    <m/>
    <m/>
    <m/>
    <m/>
    <n v="-0.32841328413284099"/>
    <n v="-0.32841328413284099"/>
    <n v="-0.32841328413284099"/>
    <n v="-0.32841328413284099"/>
    <n v="-0.32841328413284099"/>
    <n v="-0.32841328413284099"/>
    <n v="-0.32841328413284099"/>
    <n v="-0.32841328413284099"/>
    <s v="9 units shifted to D2C"/>
    <n v="-0.32841328413284099"/>
    <n v="-0.32841328413284099"/>
    <n v="-0.32841328413284099"/>
    <n v="-0.32841328413284099"/>
    <n v="-0.25726141078838199"/>
    <n v="-0.25726141078838199"/>
    <n v="-0.25726141078838199"/>
    <n v="-0.25726141078838199"/>
    <s v="Supply constraint in July so shifted July volume to Aug"/>
    <m/>
    <m/>
    <m/>
    <m/>
    <n v="-0.25726141078838199"/>
    <n v="-0.25726141078838199"/>
    <n v="-0.25726141078838199"/>
    <n v="-0.25726141078838199"/>
    <n v="-0.48060010346611498"/>
    <n v="-0.48060010346611498"/>
    <n v="-0.48060010346611498"/>
    <n v="-0.48060010346611498"/>
    <n v="-0.48060010346611498"/>
    <n v="-0.48060010346611498"/>
    <n v="-0.48060010346611498"/>
    <n v="-0.48060010346611498"/>
    <n v="-0.48060010346611498"/>
    <n v="-0.48060010346611498"/>
    <n v="-0.48060010346611498"/>
    <n v="-0.48060010346611498"/>
    <n v="-0.48060010346611498"/>
    <n v="-0.6"/>
    <n v="-0.6"/>
    <n v="-0.6"/>
    <n v="-0.6"/>
    <n v="-0.6"/>
    <n v="-0.6"/>
    <n v="-0.6"/>
    <n v="-0.6"/>
    <n v="-0.6"/>
    <n v="-0.6"/>
    <n v="-0.6"/>
    <n v="-0.6"/>
    <n v="-0.6"/>
    <m/>
    <m/>
    <m/>
    <m/>
    <m/>
    <m/>
    <m/>
    <m/>
    <m/>
    <m/>
    <m/>
    <m/>
    <m/>
    <m/>
    <m/>
    <m/>
    <m/>
    <m/>
    <m/>
    <m/>
    <m/>
    <m/>
    <m/>
    <m/>
    <m/>
    <m/>
    <m/>
    <m/>
    <m/>
    <m/>
    <m/>
    <m/>
    <m/>
    <m/>
    <m/>
    <m/>
    <m/>
    <m/>
    <m/>
    <m/>
    <m/>
    <m/>
  </r>
  <r>
    <x v="8"/>
    <x v="8"/>
    <x v="0"/>
    <x v="1"/>
    <x v="2"/>
    <x v="8"/>
    <x v="0"/>
    <x v="6"/>
    <x v="4"/>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4"/>
    <x v="0"/>
    <x v="4"/>
    <x v="1"/>
    <n v="30"/>
    <n v="30"/>
    <n v="80"/>
    <n v="10"/>
    <n v="90"/>
    <n v="50"/>
    <n v="80"/>
    <n v="365"/>
    <n v="130"/>
    <n v="81"/>
    <n v="440"/>
    <n v="40"/>
    <n v="25"/>
    <n v="120"/>
    <n v="55"/>
    <n v="25"/>
    <n v="102"/>
    <n v="1244"/>
    <n v="24"/>
    <n v="25"/>
    <n v="45"/>
    <n v="140"/>
    <n v="150"/>
    <n v="575"/>
    <n v="561"/>
    <n v="200"/>
    <n v="1371"/>
    <n v="94"/>
    <n v="1486"/>
    <m/>
    <n v="15"/>
    <m/>
    <n v="15"/>
    <m/>
    <n v="10"/>
    <m/>
    <n v="20"/>
    <m/>
    <n v="20"/>
    <m/>
    <n v="40"/>
    <n v="20"/>
    <m/>
    <m/>
    <n v="10"/>
    <m/>
    <n v="65"/>
    <m/>
    <m/>
    <n v="5"/>
    <n v="20"/>
    <n v="5"/>
    <n v="20"/>
    <n v="5"/>
    <n v="20"/>
    <n v="30"/>
    <m/>
    <n v="5"/>
    <n v="45"/>
    <m/>
    <n v="340"/>
    <m/>
    <n v="25"/>
    <m/>
    <n v="30"/>
    <n v="60"/>
    <n v="40"/>
    <m/>
    <n v="20"/>
    <n v="11"/>
    <n v="30"/>
    <m/>
    <n v="20"/>
    <m/>
    <n v="20"/>
    <m/>
    <n v="420"/>
    <m/>
    <n v="20"/>
    <m/>
    <n v="20"/>
    <m/>
    <n v="15"/>
    <m/>
    <n v="10"/>
    <m/>
    <n v="10"/>
    <n v="100"/>
    <n v="10"/>
    <m/>
    <n v="15"/>
    <m/>
    <n v="40"/>
    <m/>
    <n v="20"/>
    <m/>
    <m/>
    <n v="5"/>
    <n v="54"/>
    <n v="5"/>
    <n v="21"/>
    <n v="1"/>
    <n v="21"/>
    <n v="1"/>
    <n v="31"/>
    <n v="1"/>
    <n v="1211"/>
    <n v="1"/>
    <n v="11"/>
    <n v="1"/>
    <n v="11"/>
    <n v="1"/>
    <n v="11"/>
    <n v="1"/>
    <n v="11"/>
    <n v="1"/>
    <n v="17"/>
    <n v="6"/>
    <n v="16"/>
    <n v="6"/>
    <m/>
    <m/>
    <m/>
    <m/>
    <m/>
    <m/>
    <m/>
    <m/>
    <m/>
    <m/>
    <m/>
    <m/>
    <m/>
    <m/>
    <m/>
    <m/>
  </r>
  <r>
    <x v="8"/>
    <x v="8"/>
    <x v="0"/>
    <x v="1"/>
    <x v="2"/>
    <x v="8"/>
    <x v="0"/>
    <x v="6"/>
    <x v="4"/>
    <x v="0"/>
    <x v="4"/>
    <x v="2"/>
    <n v="96"/>
    <n v="83"/>
    <n v="61"/>
    <n v="70"/>
    <n v="66"/>
    <n v="46"/>
    <n v="77"/>
    <n v="55"/>
    <n v="47"/>
    <n v="356"/>
    <n v="469"/>
    <n v="82"/>
    <n v="83"/>
    <n v="164"/>
    <n v="38"/>
    <n v="42"/>
    <n v="50"/>
    <n v="35"/>
    <n v="46"/>
    <n v="61"/>
    <n v="46"/>
    <n v="240"/>
    <n v="182"/>
    <n v="179"/>
    <n v="907"/>
    <n v="285"/>
    <n v="127"/>
    <n v="153"/>
    <n v="1553"/>
    <n v="40"/>
    <n v="22"/>
    <n v="14"/>
    <n v="20"/>
    <n v="15"/>
    <n v="24"/>
    <n v="19"/>
    <n v="14"/>
    <n v="11"/>
    <n v="15"/>
    <n v="12"/>
    <n v="16"/>
    <n v="18"/>
    <n v="20"/>
    <n v="18"/>
    <n v="17"/>
    <n v="15"/>
    <n v="8"/>
    <n v="11"/>
    <n v="5"/>
    <n v="13"/>
    <n v="29"/>
    <n v="9"/>
    <n v="11"/>
    <n v="13"/>
    <n v="13"/>
    <n v="16"/>
    <n v="8"/>
    <n v="42"/>
    <n v="11"/>
    <n v="7"/>
    <n v="12"/>
    <n v="14"/>
    <n v="6"/>
    <n v="16"/>
    <n v="11"/>
    <n v="3"/>
    <n v="11"/>
    <n v="22"/>
    <n v="312"/>
    <n v="9"/>
    <n v="10"/>
    <n v="10"/>
    <n v="15"/>
    <n v="114"/>
    <n v="7"/>
    <n v="21"/>
    <n v="327"/>
    <n v="13"/>
    <n v="25"/>
    <n v="24"/>
    <n v="20"/>
    <n v="7"/>
    <n v="10"/>
    <n v="57"/>
    <n v="9"/>
    <n v="10"/>
    <n v="15"/>
    <n v="14"/>
    <n v="113"/>
    <n v="12"/>
    <n v="7"/>
    <n v="16"/>
    <n v="8"/>
    <n v="7"/>
    <n v="11"/>
    <n v="5"/>
    <n v="13"/>
    <n v="13"/>
    <n v="11"/>
    <n v="11"/>
    <n v="8"/>
    <n v="9"/>
    <n v="11"/>
    <n v="10"/>
    <n v="8"/>
    <n v="8"/>
    <n v="9"/>
    <n v="13"/>
    <n v="10"/>
    <n v="10"/>
    <n v="13"/>
    <n v="10"/>
    <n v="12"/>
    <n v="15"/>
    <n v="10"/>
    <n v="14"/>
    <n v="10"/>
    <n v="9"/>
    <n v="10"/>
    <n v="17"/>
    <m/>
    <m/>
    <m/>
    <m/>
    <m/>
    <m/>
    <m/>
    <m/>
    <m/>
    <m/>
    <m/>
    <m/>
    <m/>
    <m/>
    <m/>
    <m/>
  </r>
  <r>
    <x v="8"/>
    <x v="8"/>
    <x v="0"/>
    <x v="1"/>
    <x v="2"/>
    <x v="8"/>
    <x v="0"/>
    <x v="6"/>
    <x v="4"/>
    <x v="0"/>
    <x v="4"/>
    <x v="3"/>
    <n v="197"/>
    <n v="132"/>
    <n v="165"/>
    <n v="111"/>
    <n v="128"/>
    <n v="132"/>
    <n v="138"/>
    <n v="442"/>
    <n v="521"/>
    <n v="147"/>
    <n v="219"/>
    <n v="182"/>
    <n v="118"/>
    <n v="75"/>
    <n v="107"/>
    <n v="63"/>
    <n v="115"/>
    <n v="1324"/>
    <n v="1302"/>
    <n v="1266"/>
    <n v="1265"/>
    <n v="165"/>
    <n v="132"/>
    <n v="521"/>
    <n v="182"/>
    <n v="107"/>
    <n v="1324"/>
    <n v="1265"/>
    <n v="107"/>
    <n v="252"/>
    <n v="214"/>
    <n v="200"/>
    <n v="197"/>
    <n v="182"/>
    <n v="168"/>
    <n v="147"/>
    <n v="149"/>
    <n v="132"/>
    <n v="140"/>
    <n v="141"/>
    <n v="135"/>
    <n v="165"/>
    <n v="137"/>
    <n v="120"/>
    <n v="125"/>
    <n v="111"/>
    <n v="201"/>
    <n v="152"/>
    <n v="148"/>
    <n v="136"/>
    <n v="128"/>
    <n v="124"/>
    <n v="153"/>
    <n v="126"/>
    <n v="132"/>
    <n v="128"/>
    <n v="108"/>
    <n v="112"/>
    <n v="138"/>
    <n v="170"/>
    <n v="498"/>
    <n v="152"/>
    <n v="453"/>
    <n v="442"/>
    <n v="456"/>
    <n v="524"/>
    <n v="541"/>
    <n v="521"/>
    <n v="228"/>
    <n v="229"/>
    <n v="220"/>
    <n v="265"/>
    <n v="147"/>
    <n v="36"/>
    <n v="151"/>
    <n v="124"/>
    <n v="219"/>
    <n v="209"/>
    <n v="202"/>
    <n v="197"/>
    <n v="182"/>
    <n v="173"/>
    <n v="174"/>
    <n v="119"/>
    <n v="118"/>
    <n v="105"/>
    <n v="105"/>
    <n v="190"/>
    <n v="88"/>
    <n v="75"/>
    <n v="81"/>
    <n v="63"/>
    <n v="98"/>
    <n v="107"/>
    <n v="96"/>
    <n v="84"/>
    <n v="71"/>
    <n v="63"/>
    <n v="106"/>
    <n v="100"/>
    <n v="113"/>
    <n v="105"/>
    <n v="115"/>
    <n v="106"/>
    <n v="129"/>
    <n v="122"/>
    <n v="1324"/>
    <n v="1312"/>
    <n v="1313"/>
    <n v="1304"/>
    <n v="1302"/>
    <n v="1293"/>
    <n v="1292"/>
    <n v="1278"/>
    <n v="1279"/>
    <n v="1266"/>
    <n v="1273"/>
    <n v="1270"/>
    <n v="1276"/>
    <n v="1265"/>
    <m/>
    <m/>
    <m/>
    <m/>
    <m/>
    <m/>
    <m/>
    <m/>
    <m/>
    <m/>
    <m/>
    <m/>
    <m/>
    <m/>
    <m/>
    <m/>
  </r>
  <r>
    <x v="8"/>
    <x v="8"/>
    <x v="0"/>
    <x v="1"/>
    <x v="2"/>
    <x v="8"/>
    <x v="0"/>
    <x v="6"/>
    <x v="4"/>
    <x v="0"/>
    <x v="4"/>
    <x v="4"/>
    <n v="11.9"/>
    <n v="8.1"/>
    <n v="10.6"/>
    <n v="8.4"/>
    <n v="10.3"/>
    <n v="7.9"/>
    <n v="12.5"/>
    <n v="6.2"/>
    <n v="7.3"/>
    <n v="1.5"/>
    <n v="12.3"/>
    <n v="9.8000000000000007"/>
    <n v="3.6"/>
    <n v="7.7"/>
    <n v="10.1"/>
    <n v="6.3"/>
    <n v="12"/>
    <n v="118.2"/>
    <n v="106.7"/>
    <n v="137.6"/>
    <m/>
    <n v="10.6"/>
    <n v="7.9"/>
    <n v="7.3"/>
    <n v="9.8000000000000007"/>
    <n v="10.1"/>
    <n v="118.2"/>
    <m/>
    <n v="10.1"/>
    <n v="13.3"/>
    <n v="11.6"/>
    <n v="10.9"/>
    <n v="11.9"/>
    <n v="11"/>
    <n v="11.8"/>
    <n v="10.8"/>
    <n v="10.3"/>
    <n v="8.1"/>
    <n v="8.3000000000000007"/>
    <n v="7.9"/>
    <n v="7.7"/>
    <n v="10.6"/>
    <n v="9.9"/>
    <n v="10.7"/>
    <n v="12"/>
    <n v="8.4"/>
    <n v="15"/>
    <n v="11.3"/>
    <n v="9.9"/>
    <n v="9.1"/>
    <n v="10.3"/>
    <n v="10.199999999999999"/>
    <n v="8.3000000000000007"/>
    <n v="7"/>
    <n v="7.9"/>
    <n v="8"/>
    <n v="6.3"/>
    <n v="11.2"/>
    <n v="12.5"/>
    <n v="14.4"/>
    <n v="49.8"/>
    <n v="16.2"/>
    <n v="36"/>
    <n v="6.2"/>
    <n v="6.4"/>
    <n v="7.2"/>
    <n v="7.5"/>
    <n v="7.3"/>
    <n v="7.2"/>
    <n v="7.3"/>
    <n v="6.6"/>
    <n v="2.7"/>
    <n v="1.5"/>
    <n v="0.5"/>
    <n v="1.8"/>
    <n v="1.5"/>
    <n v="12.3"/>
    <n v="12.2"/>
    <n v="8.6"/>
    <n v="9.6"/>
    <n v="9.8000000000000007"/>
    <n v="8.6"/>
    <n v="8.3000000000000007"/>
    <n v="3.7"/>
    <n v="3.6"/>
    <n v="3.3"/>
    <n v="3.2"/>
    <n v="6.1"/>
    <n v="8.8000000000000007"/>
    <n v="7.7"/>
    <n v="8.6"/>
    <n v="7.2"/>
    <n v="10"/>
    <n v="10.1"/>
    <n v="9.1"/>
    <n v="7.5"/>
    <n v="6.8"/>
    <n v="6.3"/>
    <n v="10.8"/>
    <n v="10.9"/>
    <n v="12.3"/>
    <n v="11.4"/>
    <n v="12"/>
    <n v="11"/>
    <n v="12.9"/>
    <n v="11.1"/>
    <n v="118.2"/>
    <n v="119.3"/>
    <n v="109.4"/>
    <n v="108.7"/>
    <n v="106.7"/>
    <n v="106"/>
    <n v="111.4"/>
    <n v="120.6"/>
    <n v="106.6"/>
    <n v="137.6"/>
    <n v="176.8"/>
    <n v="235.2"/>
    <n v="375.3"/>
    <m/>
    <m/>
    <m/>
    <m/>
    <m/>
    <m/>
    <m/>
    <m/>
    <m/>
    <m/>
    <m/>
    <m/>
    <m/>
    <m/>
    <m/>
    <m/>
    <m/>
  </r>
  <r>
    <x v="8"/>
    <x v="8"/>
    <x v="0"/>
    <x v="1"/>
    <x v="2"/>
    <x v="8"/>
    <x v="0"/>
    <x v="6"/>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4"/>
    <x v="0"/>
    <x v="5"/>
    <x v="1"/>
    <n v="253"/>
    <n v="68"/>
    <n v="99"/>
    <n v="25"/>
    <n v="245"/>
    <n v="63"/>
    <n v="84"/>
    <n v="34"/>
    <n v="86"/>
    <n v="340"/>
    <n v="1100"/>
    <n v="595"/>
    <n v="30"/>
    <n v="30"/>
    <n v="80"/>
    <n v="10"/>
    <n v="90"/>
    <n v="50"/>
    <n v="80"/>
    <n v="365"/>
    <n v="130"/>
    <n v="420"/>
    <n v="333"/>
    <n v="204"/>
    <n v="2035"/>
    <n v="140"/>
    <n v="150"/>
    <n v="575"/>
    <n v="2712"/>
    <n v="30"/>
    <n v="100"/>
    <n v="50"/>
    <n v="73"/>
    <m/>
    <n v="45"/>
    <m/>
    <n v="23"/>
    <m/>
    <n v="65"/>
    <m/>
    <n v="34"/>
    <m/>
    <m/>
    <m/>
    <n v="25"/>
    <m/>
    <n v="140"/>
    <m/>
    <n v="40"/>
    <n v="40"/>
    <n v="25"/>
    <m/>
    <m/>
    <n v="20"/>
    <n v="43"/>
    <m/>
    <n v="43"/>
    <m/>
    <n v="41"/>
    <n v="20"/>
    <n v="14"/>
    <m/>
    <m/>
    <m/>
    <n v="11"/>
    <m/>
    <n v="75"/>
    <m/>
    <n v="112"/>
    <n v="33"/>
    <n v="65"/>
    <m/>
    <n v="130"/>
    <n v="20"/>
    <n v="30"/>
    <m/>
    <n v="1050"/>
    <m/>
    <n v="570"/>
    <m/>
    <n v="25"/>
    <m/>
    <n v="15"/>
    <m/>
    <n v="15"/>
    <m/>
    <n v="10"/>
    <m/>
    <n v="20"/>
    <m/>
    <n v="20"/>
    <m/>
    <n v="40"/>
    <n v="20"/>
    <m/>
    <m/>
    <n v="10"/>
    <m/>
    <n v="65"/>
    <m/>
    <m/>
    <n v="5"/>
    <n v="20"/>
    <n v="5"/>
    <n v="20"/>
    <n v="5"/>
    <n v="20"/>
    <n v="30"/>
    <m/>
    <n v="5"/>
    <n v="45"/>
    <m/>
    <n v="340"/>
    <m/>
    <n v="25"/>
    <m/>
    <n v="30"/>
    <n v="60"/>
    <n v="40"/>
    <m/>
    <m/>
    <m/>
    <m/>
    <m/>
    <m/>
    <m/>
    <m/>
    <m/>
    <m/>
    <m/>
    <m/>
    <m/>
    <m/>
    <m/>
    <m/>
    <m/>
  </r>
  <r>
    <x v="8"/>
    <x v="8"/>
    <x v="0"/>
    <x v="1"/>
    <x v="2"/>
    <x v="8"/>
    <x v="0"/>
    <x v="6"/>
    <x v="4"/>
    <x v="0"/>
    <x v="5"/>
    <x v="2"/>
    <n v="97"/>
    <n v="218"/>
    <n v="99"/>
    <n v="64"/>
    <n v="124"/>
    <n v="83"/>
    <n v="67"/>
    <n v="129"/>
    <n v="45"/>
    <n v="50"/>
    <n v="238"/>
    <n v="1645"/>
    <n v="96"/>
    <n v="83"/>
    <n v="61"/>
    <n v="70"/>
    <n v="66"/>
    <n v="46"/>
    <n v="77"/>
    <n v="55"/>
    <n v="47"/>
    <n v="414"/>
    <n v="271"/>
    <n v="241"/>
    <n v="1933"/>
    <n v="240"/>
    <n v="182"/>
    <n v="179"/>
    <n v="2685"/>
    <n v="37"/>
    <n v="25"/>
    <n v="17"/>
    <n v="18"/>
    <n v="111"/>
    <n v="22"/>
    <n v="18"/>
    <n v="50"/>
    <n v="17"/>
    <n v="43"/>
    <n v="12"/>
    <n v="18"/>
    <n v="26"/>
    <n v="18"/>
    <n v="16"/>
    <n v="17"/>
    <n v="13"/>
    <n v="14"/>
    <n v="57"/>
    <n v="11"/>
    <n v="21"/>
    <n v="21"/>
    <n v="19"/>
    <n v="26"/>
    <n v="17"/>
    <n v="21"/>
    <n v="11"/>
    <n v="20"/>
    <n v="14"/>
    <n v="22"/>
    <n v="13"/>
    <n v="63"/>
    <n v="15"/>
    <n v="23"/>
    <n v="15"/>
    <n v="15"/>
    <n v="13"/>
    <n v="8"/>
    <n v="9"/>
    <n v="9"/>
    <n v="11"/>
    <n v="10"/>
    <n v="9"/>
    <n v="11"/>
    <n v="14"/>
    <n v="26"/>
    <n v="23"/>
    <n v="175"/>
    <n v="12"/>
    <n v="1025"/>
    <n v="43"/>
    <n v="565"/>
    <n v="40"/>
    <n v="22"/>
    <n v="14"/>
    <n v="20"/>
    <n v="15"/>
    <n v="24"/>
    <n v="19"/>
    <n v="14"/>
    <n v="11"/>
    <n v="15"/>
    <n v="12"/>
    <n v="16"/>
    <n v="18"/>
    <n v="20"/>
    <n v="18"/>
    <n v="17"/>
    <n v="15"/>
    <n v="8"/>
    <n v="11"/>
    <n v="5"/>
    <n v="13"/>
    <n v="29"/>
    <n v="9"/>
    <n v="11"/>
    <n v="13"/>
    <n v="13"/>
    <n v="16"/>
    <n v="8"/>
    <n v="42"/>
    <n v="11"/>
    <n v="7"/>
    <n v="12"/>
    <n v="14"/>
    <n v="6"/>
    <n v="16"/>
    <n v="11"/>
    <n v="3"/>
    <n v="11"/>
    <n v="22"/>
    <m/>
    <m/>
    <m/>
    <m/>
    <m/>
    <m/>
    <m/>
    <m/>
    <m/>
    <m/>
    <m/>
    <m/>
    <m/>
    <m/>
    <m/>
    <m/>
  </r>
  <r>
    <x v="8"/>
    <x v="8"/>
    <x v="0"/>
    <x v="1"/>
    <x v="2"/>
    <x v="8"/>
    <x v="0"/>
    <x v="6"/>
    <x v="4"/>
    <x v="0"/>
    <x v="5"/>
    <x v="3"/>
    <n v="233"/>
    <n v="133"/>
    <n v="161"/>
    <n v="124"/>
    <n v="235"/>
    <n v="212"/>
    <n v="198"/>
    <n v="148"/>
    <n v="105"/>
    <n v="446"/>
    <n v="243"/>
    <n v="253"/>
    <n v="197"/>
    <n v="132"/>
    <n v="165"/>
    <n v="111"/>
    <n v="128"/>
    <n v="132"/>
    <n v="138"/>
    <n v="442"/>
    <n v="521"/>
    <n v="161"/>
    <n v="212"/>
    <n v="105"/>
    <n v="253"/>
    <n v="165"/>
    <n v="132"/>
    <n v="521"/>
    <n v="165"/>
    <n v="135"/>
    <n v="243"/>
    <n v="280"/>
    <n v="233"/>
    <n v="214"/>
    <n v="214"/>
    <n v="160"/>
    <n v="188"/>
    <n v="133"/>
    <n v="208"/>
    <n v="178"/>
    <n v="196"/>
    <n v="161"/>
    <n v="148"/>
    <n v="131"/>
    <n v="137"/>
    <n v="124"/>
    <n v="208"/>
    <n v="173"/>
    <n v="222"/>
    <n v="242"/>
    <n v="235"/>
    <n v="212"/>
    <n v="186"/>
    <n v="189"/>
    <n v="212"/>
    <n v="203"/>
    <n v="186"/>
    <n v="215"/>
    <n v="198"/>
    <n v="175"/>
    <n v="180"/>
    <n v="180"/>
    <n v="154"/>
    <n v="148"/>
    <n v="133"/>
    <n v="121"/>
    <n v="157"/>
    <n v="105"/>
    <n v="246"/>
    <n v="231"/>
    <n v="262"/>
    <n v="282"/>
    <n v="446"/>
    <n v="455"/>
    <n v="461"/>
    <n v="350"/>
    <n v="243"/>
    <n v="233"/>
    <n v="775"/>
    <n v="734"/>
    <n v="253"/>
    <n v="252"/>
    <n v="214"/>
    <n v="200"/>
    <n v="197"/>
    <n v="182"/>
    <n v="168"/>
    <n v="147"/>
    <n v="149"/>
    <n v="132"/>
    <n v="140"/>
    <n v="141"/>
    <n v="135"/>
    <n v="165"/>
    <n v="137"/>
    <n v="120"/>
    <n v="125"/>
    <n v="111"/>
    <n v="201"/>
    <n v="152"/>
    <n v="148"/>
    <n v="136"/>
    <n v="128"/>
    <n v="124"/>
    <n v="153"/>
    <n v="126"/>
    <n v="132"/>
    <n v="128"/>
    <n v="108"/>
    <n v="112"/>
    <n v="138"/>
    <n v="170"/>
    <n v="498"/>
    <n v="152"/>
    <n v="453"/>
    <n v="442"/>
    <n v="456"/>
    <n v="524"/>
    <n v="541"/>
    <n v="521"/>
    <m/>
    <m/>
    <m/>
    <m/>
    <m/>
    <m/>
    <m/>
    <m/>
    <m/>
    <m/>
    <m/>
    <m/>
    <m/>
    <m/>
    <m/>
    <m/>
  </r>
  <r>
    <x v="8"/>
    <x v="8"/>
    <x v="0"/>
    <x v="1"/>
    <x v="2"/>
    <x v="8"/>
    <x v="0"/>
    <x v="6"/>
    <x v="4"/>
    <x v="0"/>
    <x v="5"/>
    <x v="4"/>
    <n v="5.3"/>
    <n v="5.7"/>
    <n v="10.3"/>
    <n v="5"/>
    <n v="12.5"/>
    <n v="13.3"/>
    <n v="7.7"/>
    <n v="13.7"/>
    <n v="10.5"/>
    <n v="8.9"/>
    <n v="0.7"/>
    <n v="11.4"/>
    <n v="11.9"/>
    <n v="8.1"/>
    <n v="10.6"/>
    <n v="8.4"/>
    <n v="10.3"/>
    <n v="7.9"/>
    <n v="12.5"/>
    <n v="47"/>
    <m/>
    <n v="10.3"/>
    <n v="13.3"/>
    <n v="10.5"/>
    <n v="11.4"/>
    <n v="10.6"/>
    <n v="7.9"/>
    <m/>
    <n v="10.6"/>
    <n v="3.5"/>
    <n v="6.5"/>
    <n v="6.4"/>
    <n v="5.3"/>
    <n v="7.1"/>
    <n v="7.6"/>
    <n v="5.7"/>
    <n v="8.1"/>
    <n v="5.7"/>
    <n v="11.6"/>
    <n v="9.4"/>
    <n v="10.9"/>
    <n v="10.3"/>
    <n v="6.3"/>
    <n v="5.8"/>
    <n v="5.9"/>
    <n v="5"/>
    <n v="8.1"/>
    <n v="8.8000000000000007"/>
    <n v="10.7"/>
    <n v="11.6"/>
    <n v="12.5"/>
    <n v="11.2"/>
    <n v="11.2"/>
    <n v="10.7"/>
    <n v="13.3"/>
    <n v="7.7"/>
    <n v="7.3"/>
    <n v="7.9"/>
    <n v="7.7"/>
    <n v="6.7"/>
    <n v="11.1"/>
    <n v="12.2"/>
    <n v="12.8"/>
    <n v="13.7"/>
    <n v="13.3"/>
    <n v="12.9"/>
    <n v="16.399999999999999"/>
    <n v="10.5"/>
    <n v="22.4"/>
    <n v="16.5"/>
    <n v="15.8"/>
    <n v="5.7"/>
    <n v="8.9"/>
    <n v="1.8"/>
    <n v="1.8"/>
    <n v="1"/>
    <n v="0.7"/>
    <n v="0.7"/>
    <n v="5.7"/>
    <n v="5.6"/>
    <n v="11.4"/>
    <n v="13.3"/>
    <n v="11.6"/>
    <n v="10.9"/>
    <n v="11.9"/>
    <n v="11"/>
    <n v="11.8"/>
    <n v="10.8"/>
    <n v="10.3"/>
    <n v="8.1"/>
    <n v="8.3000000000000007"/>
    <n v="7.9"/>
    <n v="7.7"/>
    <n v="10.6"/>
    <n v="9.9"/>
    <n v="10.7"/>
    <n v="12"/>
    <n v="8.4"/>
    <n v="15"/>
    <n v="11.3"/>
    <n v="9.9"/>
    <n v="9.1"/>
    <n v="10.3"/>
    <n v="10.199999999999999"/>
    <n v="8.3000000000000007"/>
    <n v="7"/>
    <n v="7.9"/>
    <n v="8"/>
    <n v="6.3"/>
    <n v="11.2"/>
    <n v="12.5"/>
    <n v="14.4"/>
    <n v="49.8"/>
    <n v="16.2"/>
    <n v="36"/>
    <n v="47"/>
    <n v="63.3"/>
    <n v="79.400000000000006"/>
    <n v="123"/>
    <m/>
    <m/>
    <m/>
    <m/>
    <m/>
    <m/>
    <m/>
    <m/>
    <m/>
    <m/>
    <m/>
    <m/>
    <m/>
    <m/>
    <m/>
    <m/>
    <m/>
  </r>
  <r>
    <x v="6"/>
    <x v="6"/>
    <x v="0"/>
    <x v="2"/>
    <x v="3"/>
    <x v="6"/>
    <x v="0"/>
    <x v="4"/>
    <x v="4"/>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0"/>
    <x v="1"/>
    <m/>
    <m/>
    <m/>
    <n v="99"/>
    <n v="112"/>
    <n v="75"/>
    <n v="83"/>
    <n v="90"/>
    <n v="61"/>
    <n v="126"/>
    <n v="96"/>
    <n v="85"/>
    <n v="40"/>
    <n v="38"/>
    <n v="35"/>
    <m/>
    <m/>
    <m/>
    <m/>
    <m/>
    <m/>
    <m/>
    <n v="286"/>
    <n v="234"/>
    <n v="307"/>
    <n v="113"/>
    <m/>
    <m/>
    <n v="940"/>
    <m/>
    <m/>
    <m/>
    <m/>
    <m/>
    <m/>
    <m/>
    <m/>
    <m/>
    <m/>
    <m/>
    <m/>
    <m/>
    <n v="24"/>
    <n v="20"/>
    <n v="24"/>
    <n v="31"/>
    <n v="27"/>
    <n v="21"/>
    <n v="15"/>
    <n v="27"/>
    <n v="22"/>
    <n v="18"/>
    <n v="18"/>
    <n v="24"/>
    <n v="15"/>
    <n v="33"/>
    <n v="19"/>
    <n v="21"/>
    <n v="10"/>
    <n v="17"/>
    <n v="14"/>
    <n v="22"/>
    <n v="21"/>
    <n v="16"/>
    <n v="16"/>
    <n v="20"/>
    <n v="13"/>
    <n v="12"/>
    <n v="15"/>
    <n v="13"/>
    <n v="15"/>
    <n v="11"/>
    <n v="72"/>
    <n v="12"/>
    <n v="14"/>
    <n v="20"/>
    <n v="50"/>
    <n v="31"/>
    <n v="27"/>
    <n v="17"/>
    <n v="10"/>
    <n v="11"/>
    <n v="9"/>
    <n v="5"/>
    <n v="5"/>
    <n v="10"/>
    <n v="11"/>
    <n v="9"/>
    <n v="9"/>
    <n v="9"/>
    <n v="9"/>
    <n v="10"/>
    <n v="9"/>
    <n v="7"/>
    <m/>
    <m/>
    <m/>
    <m/>
    <m/>
    <m/>
    <m/>
    <m/>
    <m/>
    <m/>
    <m/>
    <m/>
    <m/>
    <m/>
    <m/>
    <m/>
    <m/>
    <m/>
    <m/>
    <m/>
    <m/>
    <m/>
    <m/>
    <m/>
    <m/>
    <m/>
    <m/>
    <m/>
    <m/>
    <m/>
    <m/>
    <m/>
    <m/>
    <m/>
    <m/>
    <m/>
    <m/>
    <m/>
    <m/>
    <m/>
    <m/>
    <m/>
  </r>
  <r>
    <x v="6"/>
    <x v="6"/>
    <x v="0"/>
    <x v="2"/>
    <x v="3"/>
    <x v="6"/>
    <x v="0"/>
    <x v="4"/>
    <x v="4"/>
    <x v="0"/>
    <x v="0"/>
    <x v="2"/>
    <m/>
    <m/>
    <m/>
    <n v="99"/>
    <n v="112"/>
    <n v="75"/>
    <n v="83"/>
    <n v="90"/>
    <n v="61"/>
    <n v="126"/>
    <n v="96"/>
    <n v="85"/>
    <n v="40"/>
    <n v="38"/>
    <n v="35"/>
    <m/>
    <m/>
    <m/>
    <m/>
    <m/>
    <m/>
    <m/>
    <n v="286"/>
    <n v="234"/>
    <n v="307"/>
    <n v="113"/>
    <m/>
    <m/>
    <n v="940"/>
    <m/>
    <m/>
    <m/>
    <m/>
    <m/>
    <m/>
    <m/>
    <m/>
    <m/>
    <m/>
    <m/>
    <m/>
    <m/>
    <n v="24"/>
    <n v="20"/>
    <n v="24"/>
    <n v="31"/>
    <n v="27"/>
    <n v="21"/>
    <n v="15"/>
    <n v="27"/>
    <n v="22"/>
    <n v="18"/>
    <n v="18"/>
    <n v="24"/>
    <n v="15"/>
    <n v="33"/>
    <n v="19"/>
    <n v="21"/>
    <n v="10"/>
    <n v="17"/>
    <n v="14"/>
    <n v="22"/>
    <n v="21"/>
    <n v="16"/>
    <n v="16"/>
    <n v="20"/>
    <n v="13"/>
    <n v="12"/>
    <n v="15"/>
    <n v="13"/>
    <n v="15"/>
    <n v="11"/>
    <n v="72"/>
    <n v="12"/>
    <n v="14"/>
    <n v="20"/>
    <n v="50"/>
    <n v="31"/>
    <n v="27"/>
    <n v="17"/>
    <n v="10"/>
    <n v="11"/>
    <n v="9"/>
    <n v="5"/>
    <n v="5"/>
    <n v="10"/>
    <n v="11"/>
    <n v="9"/>
    <n v="9"/>
    <n v="9"/>
    <n v="9"/>
    <n v="10"/>
    <n v="9"/>
    <n v="7"/>
    <m/>
    <m/>
    <m/>
    <m/>
    <m/>
    <m/>
    <m/>
    <m/>
    <m/>
    <m/>
    <m/>
    <m/>
    <m/>
    <m/>
    <m/>
    <m/>
    <m/>
    <m/>
    <m/>
    <m/>
    <m/>
    <m/>
    <m/>
    <m/>
    <m/>
    <m/>
    <m/>
    <m/>
    <m/>
    <m/>
    <m/>
    <m/>
    <m/>
    <m/>
    <m/>
    <m/>
    <m/>
    <m/>
    <m/>
    <m/>
    <m/>
    <m/>
  </r>
  <r>
    <x v="6"/>
    <x v="6"/>
    <x v="0"/>
    <x v="2"/>
    <x v="3"/>
    <x v="6"/>
    <x v="0"/>
    <x v="4"/>
    <x v="4"/>
    <x v="0"/>
    <x v="0"/>
    <x v="3"/>
    <m/>
    <m/>
    <m/>
    <n v="264"/>
    <n v="264"/>
    <n v="263"/>
    <n v="263"/>
    <n v="264"/>
    <n v="265"/>
    <n v="265"/>
    <n v="265"/>
    <n v="264"/>
    <n v="263"/>
    <n v="264"/>
    <n v="264"/>
    <n v="264"/>
    <n v="264"/>
    <m/>
    <m/>
    <m/>
    <m/>
    <m/>
    <n v="263"/>
    <n v="265"/>
    <n v="264"/>
    <n v="264"/>
    <n v="264"/>
    <m/>
    <n v="264"/>
    <m/>
    <m/>
    <m/>
    <m/>
    <m/>
    <m/>
    <m/>
    <m/>
    <m/>
    <m/>
    <m/>
    <m/>
    <m/>
    <n v="265"/>
    <n v="264"/>
    <n v="264"/>
    <n v="264"/>
    <n v="264"/>
    <n v="264"/>
    <n v="264"/>
    <n v="264"/>
    <n v="264"/>
    <n v="264"/>
    <n v="264"/>
    <n v="264"/>
    <n v="263"/>
    <n v="264"/>
    <n v="264"/>
    <n v="263"/>
    <n v="263"/>
    <n v="263"/>
    <n v="264"/>
    <n v="264"/>
    <n v="264"/>
    <n v="264"/>
    <n v="264"/>
    <n v="264"/>
    <n v="265"/>
    <n v="265"/>
    <n v="265"/>
    <n v="265"/>
    <n v="265"/>
    <n v="265"/>
    <n v="265"/>
    <n v="265"/>
    <n v="265"/>
    <n v="265"/>
    <n v="265"/>
    <n v="264"/>
    <n v="264"/>
    <n v="264"/>
    <n v="264"/>
    <n v="264"/>
    <n v="264"/>
    <n v="263"/>
    <n v="263"/>
    <n v="263"/>
    <n v="263"/>
    <n v="263"/>
    <n v="264"/>
    <n v="264"/>
    <n v="264"/>
    <n v="264"/>
    <n v="264"/>
    <n v="264"/>
    <n v="264"/>
    <n v="264"/>
    <n v="264"/>
    <n v="264"/>
    <n v="264"/>
    <n v="264"/>
    <n v="264"/>
    <n v="264"/>
    <n v="264"/>
    <m/>
    <m/>
    <m/>
    <m/>
    <m/>
    <m/>
    <m/>
    <m/>
    <m/>
    <m/>
    <m/>
    <m/>
    <m/>
    <m/>
    <m/>
    <m/>
    <m/>
    <m/>
    <m/>
    <m/>
    <m/>
    <m/>
    <m/>
    <m/>
    <m/>
    <m/>
    <m/>
    <m/>
    <m/>
    <m/>
    <m/>
    <m/>
    <m/>
  </r>
  <r>
    <x v="6"/>
    <x v="6"/>
    <x v="0"/>
    <x v="2"/>
    <x v="3"/>
    <x v="6"/>
    <x v="0"/>
    <x v="4"/>
    <x v="4"/>
    <x v="0"/>
    <x v="0"/>
    <x v="4"/>
    <m/>
    <m/>
    <m/>
    <n v="11.8"/>
    <n v="12.2"/>
    <n v="13.2"/>
    <n v="14.6"/>
    <n v="17.399999999999999"/>
    <n v="10.5"/>
    <n v="10.4"/>
    <n v="13.8"/>
    <n v="33"/>
    <n v="28"/>
    <n v="37.700000000000003"/>
    <m/>
    <m/>
    <m/>
    <m/>
    <m/>
    <m/>
    <m/>
    <m/>
    <n v="13.2"/>
    <n v="10.5"/>
    <n v="33"/>
    <m/>
    <m/>
    <m/>
    <m/>
    <m/>
    <m/>
    <m/>
    <m/>
    <m/>
    <m/>
    <m/>
    <m/>
    <m/>
    <m/>
    <m/>
    <m/>
    <m/>
    <n v="10.8"/>
    <n v="11.2"/>
    <n v="10.9"/>
    <n v="11.8"/>
    <n v="12.8"/>
    <n v="13.2"/>
    <n v="12.1"/>
    <n v="13.6"/>
    <n v="12.2"/>
    <n v="12.1"/>
    <n v="11.8"/>
    <n v="13.5"/>
    <n v="13.2"/>
    <n v="16.3"/>
    <n v="15.7"/>
    <n v="15.7"/>
    <n v="14.6"/>
    <n v="14.8"/>
    <n v="13.9"/>
    <n v="15.3"/>
    <n v="17.100000000000001"/>
    <n v="17.399999999999999"/>
    <n v="18.100000000000001"/>
    <n v="19.399999999999999"/>
    <n v="20.100000000000001"/>
    <n v="10.5"/>
    <n v="10.8"/>
    <n v="10.7"/>
    <n v="10.3"/>
    <n v="7.9"/>
    <n v="10.4"/>
    <n v="9.3000000000000007"/>
    <n v="9.1"/>
    <n v="9.8000000000000007"/>
    <n v="13.8"/>
    <n v="17.8"/>
    <n v="25.4"/>
    <n v="33"/>
    <n v="33"/>
    <n v="33"/>
    <n v="33"/>
    <n v="29.9"/>
    <n v="27.4"/>
    <n v="28"/>
    <n v="28.6"/>
    <n v="28.6"/>
    <n v="30"/>
    <n v="37.700000000000003"/>
    <n v="50.8"/>
    <n v="82.5"/>
    <n v="188.6"/>
    <m/>
    <m/>
    <m/>
    <m/>
    <m/>
    <m/>
    <m/>
    <m/>
    <m/>
    <m/>
    <m/>
    <m/>
    <m/>
    <m/>
    <m/>
    <m/>
    <m/>
    <m/>
    <m/>
    <m/>
    <m/>
    <m/>
    <m/>
    <m/>
    <m/>
    <m/>
    <m/>
    <m/>
    <m/>
    <m/>
    <m/>
    <m/>
    <m/>
    <m/>
    <m/>
    <m/>
    <m/>
    <m/>
    <m/>
    <m/>
    <m/>
    <m/>
    <m/>
  </r>
  <r>
    <x v="6"/>
    <x v="6"/>
    <x v="0"/>
    <x v="2"/>
    <x v="3"/>
    <x v="6"/>
    <x v="0"/>
    <x v="4"/>
    <x v="4"/>
    <x v="0"/>
    <x v="1"/>
    <x v="5"/>
    <n v="30"/>
    <n v="15"/>
    <n v="25"/>
    <n v="20"/>
    <n v="30"/>
    <n v="15"/>
    <n v="5"/>
    <n v="30"/>
    <n v="10"/>
    <n v="35"/>
    <n v="40"/>
    <n v="15"/>
    <n v="15"/>
    <n v="10"/>
    <m/>
    <m/>
    <m/>
    <m/>
    <m/>
    <m/>
    <m/>
    <n v="70"/>
    <n v="65"/>
    <n v="45"/>
    <n v="90"/>
    <n v="25"/>
    <m/>
    <m/>
    <n v="225"/>
    <m/>
    <m/>
    <n v="15"/>
    <n v="15"/>
    <m/>
    <n v="10"/>
    <m/>
    <n v="5"/>
    <m/>
    <n v="15"/>
    <m/>
    <n v="10"/>
    <m/>
    <n v="10"/>
    <m/>
    <n v="10"/>
    <m/>
    <n v="20"/>
    <n v="-15"/>
    <n v="25"/>
    <m/>
    <m/>
    <m/>
    <n v="10"/>
    <m/>
    <n v="5"/>
    <m/>
    <m/>
    <m/>
    <n v="5"/>
    <m/>
    <n v="10"/>
    <m/>
    <n v="5"/>
    <n v="15"/>
    <m/>
    <m/>
    <n v="10"/>
    <m/>
    <m/>
    <m/>
    <n v="15"/>
    <m/>
    <n v="20"/>
    <m/>
    <n v="15"/>
    <m/>
    <n v="25"/>
    <m/>
    <n v="15"/>
    <m/>
    <m/>
    <m/>
    <n v="5"/>
    <m/>
    <n v="10"/>
    <m/>
    <n v="5"/>
    <m/>
    <n v="5"/>
    <m/>
    <m/>
    <m/>
    <m/>
    <m/>
    <m/>
    <m/>
    <m/>
    <m/>
    <m/>
    <m/>
    <m/>
    <m/>
    <m/>
    <m/>
    <m/>
    <m/>
    <m/>
    <m/>
    <m/>
    <m/>
    <m/>
    <m/>
    <m/>
    <m/>
    <m/>
    <m/>
    <m/>
    <m/>
    <m/>
    <m/>
    <m/>
    <m/>
    <m/>
    <m/>
    <m/>
    <m/>
    <m/>
    <m/>
    <m/>
    <m/>
    <m/>
    <m/>
    <m/>
    <m/>
    <m/>
    <m/>
  </r>
  <r>
    <x v="6"/>
    <x v="6"/>
    <x v="0"/>
    <x v="2"/>
    <x v="3"/>
    <x v="6"/>
    <x v="0"/>
    <x v="4"/>
    <x v="4"/>
    <x v="0"/>
    <x v="1"/>
    <x v="1"/>
    <n v="30"/>
    <n v="15"/>
    <n v="25"/>
    <n v="20"/>
    <n v="45"/>
    <n v="15"/>
    <n v="5"/>
    <n v="15"/>
    <n v="10"/>
    <n v="35"/>
    <n v="40"/>
    <n v="15"/>
    <n v="15"/>
    <n v="15"/>
    <n v="15"/>
    <m/>
    <m/>
    <m/>
    <m/>
    <n v="14"/>
    <n v="13"/>
    <n v="70"/>
    <n v="80"/>
    <n v="30"/>
    <n v="90"/>
    <n v="45"/>
    <m/>
    <n v="27"/>
    <n v="245"/>
    <m/>
    <m/>
    <n v="15"/>
    <n v="15"/>
    <m/>
    <n v="10"/>
    <m/>
    <n v="5"/>
    <m/>
    <n v="15"/>
    <m/>
    <n v="10"/>
    <m/>
    <n v="10"/>
    <m/>
    <n v="10"/>
    <m/>
    <n v="5"/>
    <m/>
    <n v="25"/>
    <m/>
    <n v="15"/>
    <m/>
    <n v="10"/>
    <m/>
    <n v="5"/>
    <m/>
    <m/>
    <m/>
    <n v="5"/>
    <m/>
    <n v="10"/>
    <m/>
    <n v="5"/>
    <m/>
    <m/>
    <m/>
    <n v="10"/>
    <m/>
    <m/>
    <m/>
    <n v="15"/>
    <m/>
    <n v="20"/>
    <m/>
    <n v="15"/>
    <m/>
    <n v="25"/>
    <m/>
    <n v="15"/>
    <m/>
    <m/>
    <m/>
    <n v="5"/>
    <m/>
    <n v="10"/>
    <m/>
    <n v="10"/>
    <m/>
    <n v="5"/>
    <m/>
    <n v="10"/>
    <m/>
    <n v="5"/>
    <m/>
    <m/>
    <m/>
    <m/>
    <m/>
    <m/>
    <m/>
    <m/>
    <m/>
    <m/>
    <m/>
    <m/>
    <m/>
    <m/>
    <m/>
    <m/>
    <m/>
    <m/>
    <m/>
    <n v="3"/>
    <n v="3"/>
    <n v="4"/>
    <n v="4"/>
    <n v="4"/>
    <n v="3"/>
    <n v="3"/>
    <n v="3"/>
    <m/>
    <m/>
    <m/>
    <m/>
    <m/>
    <m/>
    <m/>
    <m/>
    <m/>
    <m/>
    <m/>
    <m/>
    <m/>
    <m/>
    <m/>
    <m/>
  </r>
  <r>
    <x v="6"/>
    <x v="6"/>
    <x v="0"/>
    <x v="2"/>
    <x v="3"/>
    <x v="6"/>
    <x v="0"/>
    <x v="4"/>
    <x v="4"/>
    <x v="0"/>
    <x v="1"/>
    <x v="2"/>
    <n v="23"/>
    <n v="26"/>
    <n v="16"/>
    <n v="14"/>
    <n v="15"/>
    <n v="20"/>
    <n v="10"/>
    <n v="20"/>
    <n v="13"/>
    <n v="29"/>
    <n v="24"/>
    <n v="36"/>
    <n v="21"/>
    <n v="20"/>
    <n v="20"/>
    <n v="20"/>
    <n v="25"/>
    <n v="20"/>
    <n v="20"/>
    <n v="23"/>
    <n v="17"/>
    <n v="65"/>
    <n v="49"/>
    <n v="43"/>
    <n v="89"/>
    <n v="61"/>
    <n v="65"/>
    <n v="60"/>
    <n v="242"/>
    <n v="5"/>
    <n v="7"/>
    <n v="7"/>
    <n v="4"/>
    <n v="5"/>
    <n v="5"/>
    <n v="4"/>
    <n v="2"/>
    <n v="10"/>
    <n v="5"/>
    <n v="5"/>
    <n v="3"/>
    <n v="3"/>
    <n v="6"/>
    <n v="1"/>
    <n v="5"/>
    <n v="2"/>
    <n v="4"/>
    <n v="2"/>
    <n v="1"/>
    <n v="3"/>
    <n v="5"/>
    <n v="6"/>
    <n v="7"/>
    <n v="6"/>
    <n v="1"/>
    <n v="3"/>
    <n v="4"/>
    <n v="2"/>
    <n v="1"/>
    <n v="1"/>
    <n v="3"/>
    <n v="6"/>
    <n v="5"/>
    <n v="5"/>
    <m/>
    <n v="3"/>
    <n v="5"/>
    <n v="5"/>
    <n v="4"/>
    <n v="7"/>
    <n v="7"/>
    <n v="5"/>
    <n v="6"/>
    <n v="5"/>
    <n v="4"/>
    <n v="3"/>
    <n v="12"/>
    <n v="7"/>
    <n v="9"/>
    <n v="13"/>
    <n v="7"/>
    <n v="1"/>
    <n v="5"/>
    <n v="5"/>
    <n v="5"/>
    <n v="5"/>
    <n v="5"/>
    <n v="5"/>
    <n v="5"/>
    <n v="5"/>
    <n v="5"/>
    <n v="5"/>
    <n v="5"/>
    <n v="5"/>
    <n v="5"/>
    <n v="5"/>
    <n v="5"/>
    <n v="5"/>
    <n v="5"/>
    <n v="5"/>
    <n v="5"/>
    <n v="5"/>
    <n v="5"/>
    <n v="5"/>
    <n v="5"/>
    <n v="5"/>
    <n v="5"/>
    <n v="5"/>
    <n v="5"/>
    <n v="5"/>
    <n v="5"/>
    <n v="5"/>
    <n v="4"/>
    <n v="4"/>
    <n v="5"/>
    <n v="5"/>
    <n v="5"/>
    <n v="4"/>
    <n v="4"/>
    <n v="4"/>
    <m/>
    <m/>
    <m/>
    <m/>
    <m/>
    <m/>
    <m/>
    <m/>
    <m/>
    <m/>
    <m/>
    <m/>
    <m/>
    <m/>
    <m/>
    <m/>
  </r>
  <r>
    <x v="6"/>
    <x v="6"/>
    <x v="0"/>
    <x v="2"/>
    <x v="3"/>
    <x v="6"/>
    <x v="0"/>
    <x v="4"/>
    <x v="4"/>
    <x v="0"/>
    <x v="1"/>
    <x v="3"/>
    <n v="49"/>
    <n v="38"/>
    <n v="47"/>
    <n v="43"/>
    <n v="74"/>
    <n v="64"/>
    <n v="60"/>
    <n v="55"/>
    <n v="51"/>
    <n v="58"/>
    <n v="73"/>
    <n v="52"/>
    <n v="46"/>
    <n v="41"/>
    <n v="36"/>
    <n v="16"/>
    <n v="-9"/>
    <n v="-29"/>
    <n v="-49"/>
    <n v="-58"/>
    <n v="-62"/>
    <n v="47"/>
    <n v="64"/>
    <n v="51"/>
    <n v="52"/>
    <n v="36"/>
    <n v="-29"/>
    <n v="-62"/>
    <n v="36"/>
    <n v="41"/>
    <n v="32"/>
    <n v="40"/>
    <n v="49"/>
    <n v="44"/>
    <n v="50"/>
    <n v="45"/>
    <n v="49"/>
    <n v="38"/>
    <n v="47"/>
    <n v="42"/>
    <n v="49"/>
    <n v="47"/>
    <n v="51"/>
    <n v="40"/>
    <n v="46"/>
    <n v="43"/>
    <n v="44"/>
    <n v="42"/>
    <n v="70"/>
    <n v="66"/>
    <n v="74"/>
    <n v="69"/>
    <n v="65"/>
    <n v="59"/>
    <n v="64"/>
    <n v="62"/>
    <n v="58"/>
    <n v="56"/>
    <n v="60"/>
    <n v="59"/>
    <n v="66"/>
    <n v="60"/>
    <n v="59"/>
    <n v="55"/>
    <n v="54"/>
    <n v="50"/>
    <n v="57"/>
    <n v="51"/>
    <n v="49"/>
    <n v="43"/>
    <n v="49"/>
    <n v="43"/>
    <n v="58"/>
    <n v="53"/>
    <n v="64"/>
    <n v="114"/>
    <n v="73"/>
    <n v="66"/>
    <n v="73"/>
    <n v="60"/>
    <n v="52"/>
    <n v="51"/>
    <n v="51"/>
    <n v="46"/>
    <n v="51"/>
    <n v="46"/>
    <n v="51"/>
    <n v="46"/>
    <n v="46"/>
    <n v="41"/>
    <n v="46"/>
    <n v="41"/>
    <n v="41"/>
    <n v="36"/>
    <n v="31"/>
    <n v="26"/>
    <n v="21"/>
    <n v="16"/>
    <n v="11"/>
    <n v="6"/>
    <n v="1"/>
    <n v="-4"/>
    <n v="-9"/>
    <n v="-14"/>
    <n v="-19"/>
    <n v="-24"/>
    <n v="-29"/>
    <n v="-34"/>
    <n v="-39"/>
    <n v="-44"/>
    <n v="-49"/>
    <n v="-54"/>
    <n v="-55"/>
    <n v="-56"/>
    <n v="-57"/>
    <n v="-58"/>
    <n v="-59"/>
    <n v="-60"/>
    <n v="-61"/>
    <n v="-62"/>
    <m/>
    <m/>
    <m/>
    <m/>
    <m/>
    <m/>
    <m/>
    <m/>
    <m/>
    <m/>
    <m/>
    <m/>
    <m/>
    <m/>
    <m/>
    <m/>
  </r>
  <r>
    <x v="6"/>
    <x v="6"/>
    <x v="0"/>
    <x v="2"/>
    <x v="3"/>
    <x v="6"/>
    <x v="0"/>
    <x v="4"/>
    <x v="4"/>
    <x v="0"/>
    <x v="1"/>
    <x v="4"/>
    <n v="9.4"/>
    <n v="8.6"/>
    <n v="13.1"/>
    <n v="14.3"/>
    <n v="16.100000000000001"/>
    <n v="29.1"/>
    <n v="15"/>
    <n v="16.2"/>
    <n v="8.8000000000000007"/>
    <n v="9.4"/>
    <n v="9.9"/>
    <n v="12.4"/>
    <n v="9.1999999999999993"/>
    <n v="8.1999999999999993"/>
    <n v="7.2"/>
    <n v="3.2"/>
    <n v="-1.8"/>
    <n v="-5.8"/>
    <n v="-10.7"/>
    <n v="-17.100000000000001"/>
    <m/>
    <n v="13.1"/>
    <n v="29.1"/>
    <n v="8.8000000000000007"/>
    <n v="12.4"/>
    <n v="7.2"/>
    <n v="-5.8"/>
    <m/>
    <n v="7.2"/>
    <n v="7.3"/>
    <n v="6.4"/>
    <n v="10"/>
    <n v="9.4"/>
    <n v="8.5"/>
    <n v="9.6"/>
    <n v="9"/>
    <n v="9.4"/>
    <n v="8.6"/>
    <n v="13.1"/>
    <n v="11.7"/>
    <n v="14.4"/>
    <n v="13.1"/>
    <n v="18.2"/>
    <n v="14.3"/>
    <n v="19.2"/>
    <n v="14.3"/>
    <n v="12.9"/>
    <n v="9.5"/>
    <n v="13"/>
    <n v="13.2"/>
    <n v="16.100000000000001"/>
    <n v="16.399999999999999"/>
    <n v="20.3"/>
    <n v="26.8"/>
    <n v="29.1"/>
    <n v="28.2"/>
    <n v="22.3"/>
    <n v="17.5"/>
    <n v="15"/>
    <n v="15.5"/>
    <n v="17.399999999999999"/>
    <n v="16.7"/>
    <n v="16.399999999999999"/>
    <n v="16.2"/>
    <n v="11.3"/>
    <n v="8.9"/>
    <n v="10.199999999999999"/>
    <n v="8.8000000000000007"/>
    <n v="8.1999999999999993"/>
    <n v="8"/>
    <n v="10.7"/>
    <n v="7.2"/>
    <n v="9.4"/>
    <n v="7.6"/>
    <n v="7.3"/>
    <n v="11.9"/>
    <n v="9.9"/>
    <n v="9.4"/>
    <n v="11.8"/>
    <n v="13"/>
    <n v="12.4"/>
    <n v="10.199999999999999"/>
    <n v="10.199999999999999"/>
    <n v="9.1999999999999993"/>
    <n v="10.199999999999999"/>
    <n v="9.1999999999999993"/>
    <n v="10.199999999999999"/>
    <n v="9.1999999999999993"/>
    <n v="9.1999999999999993"/>
    <n v="8.1999999999999993"/>
    <n v="9.1999999999999993"/>
    <n v="8.1999999999999993"/>
    <n v="8.1999999999999993"/>
    <n v="7.2"/>
    <n v="6.2"/>
    <n v="5.2"/>
    <n v="4.2"/>
    <n v="3.2"/>
    <n v="2.2000000000000002"/>
    <n v="1.2"/>
    <n v="0.2"/>
    <n v="-0.8"/>
    <n v="-1.8"/>
    <n v="-2.8"/>
    <n v="-3.8"/>
    <n v="-4.8"/>
    <n v="-5.8"/>
    <n v="-7.1"/>
    <n v="-8.5"/>
    <n v="-9.6"/>
    <n v="-10.7"/>
    <n v="-11.7"/>
    <n v="-12"/>
    <n v="-12.2"/>
    <n v="-13"/>
    <n v="-17.100000000000001"/>
    <n v="-24.6"/>
    <n v="-37.5"/>
    <n v="-76.3"/>
    <m/>
    <m/>
    <m/>
    <m/>
    <m/>
    <m/>
    <m/>
    <m/>
    <m/>
    <m/>
    <m/>
    <m/>
    <m/>
    <m/>
    <m/>
    <m/>
    <m/>
  </r>
  <r>
    <x v="6"/>
    <x v="6"/>
    <x v="0"/>
    <x v="2"/>
    <x v="3"/>
    <x v="6"/>
    <x v="0"/>
    <x v="4"/>
    <x v="4"/>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2"/>
    <x v="1"/>
    <n v="30"/>
    <n v="15"/>
    <n v="25"/>
    <n v="20"/>
    <n v="45"/>
    <n v="15"/>
    <n v="5"/>
    <n v="15"/>
    <n v="10"/>
    <n v="35"/>
    <n v="40"/>
    <n v="15"/>
    <n v="20"/>
    <n v="22"/>
    <n v="34"/>
    <n v="47"/>
    <n v="14"/>
    <n v="16"/>
    <n v="9"/>
    <n v="32"/>
    <n v="104"/>
    <n v="70"/>
    <n v="80"/>
    <n v="30"/>
    <n v="90"/>
    <n v="76"/>
    <n v="77"/>
    <n v="145"/>
    <n v="276"/>
    <m/>
    <m/>
    <n v="15"/>
    <n v="15"/>
    <m/>
    <n v="10"/>
    <m/>
    <n v="5"/>
    <m/>
    <n v="15"/>
    <m/>
    <n v="10"/>
    <m/>
    <n v="10"/>
    <m/>
    <n v="10"/>
    <m/>
    <n v="5"/>
    <m/>
    <n v="25"/>
    <m/>
    <n v="15"/>
    <m/>
    <n v="10"/>
    <m/>
    <n v="5"/>
    <m/>
    <m/>
    <m/>
    <n v="5"/>
    <m/>
    <n v="10"/>
    <m/>
    <n v="5"/>
    <m/>
    <m/>
    <m/>
    <n v="10"/>
    <m/>
    <m/>
    <m/>
    <n v="15"/>
    <m/>
    <n v="20"/>
    <m/>
    <n v="15"/>
    <m/>
    <n v="25"/>
    <m/>
    <n v="15"/>
    <m/>
    <m/>
    <n v="6"/>
    <n v="6"/>
    <m/>
    <n v="3"/>
    <n v="5"/>
    <n v="9"/>
    <n v="5"/>
    <n v="3"/>
    <n v="5"/>
    <n v="9"/>
    <n v="10"/>
    <n v="9"/>
    <n v="6"/>
    <n v="40"/>
    <m/>
    <n v="5"/>
    <n v="2"/>
    <n v="4"/>
    <n v="2"/>
    <m/>
    <n v="3"/>
    <n v="5"/>
    <n v="5"/>
    <n v="6"/>
    <n v="5"/>
    <m/>
    <n v="3"/>
    <n v="4"/>
    <n v="2"/>
    <m/>
    <m/>
    <n v="3"/>
    <n v="6"/>
    <n v="5"/>
    <n v="18"/>
    <n v="18"/>
    <n v="19"/>
    <n v="34"/>
    <n v="33"/>
    <m/>
    <m/>
    <m/>
    <m/>
    <m/>
    <m/>
    <m/>
    <m/>
    <m/>
    <m/>
    <m/>
    <m/>
    <m/>
    <m/>
    <m/>
    <m/>
  </r>
  <r>
    <x v="6"/>
    <x v="6"/>
    <x v="0"/>
    <x v="2"/>
    <x v="3"/>
    <x v="6"/>
    <x v="0"/>
    <x v="4"/>
    <x v="4"/>
    <x v="0"/>
    <x v="2"/>
    <x v="2"/>
    <n v="23"/>
    <n v="26"/>
    <n v="16"/>
    <n v="14"/>
    <n v="15"/>
    <n v="20"/>
    <n v="10"/>
    <n v="20"/>
    <n v="13"/>
    <n v="29"/>
    <n v="37"/>
    <n v="124"/>
    <n v="173"/>
    <n v="100"/>
    <n v="98"/>
    <n v="11"/>
    <n v="11"/>
    <n v="16"/>
    <n v="6"/>
    <n v="29"/>
    <n v="100"/>
    <n v="65"/>
    <n v="49"/>
    <n v="43"/>
    <n v="190"/>
    <n v="371"/>
    <n v="38"/>
    <n v="135"/>
    <n v="653"/>
    <n v="5"/>
    <n v="7"/>
    <n v="7"/>
    <n v="4"/>
    <n v="5"/>
    <n v="5"/>
    <n v="4"/>
    <n v="2"/>
    <n v="10"/>
    <n v="5"/>
    <n v="5"/>
    <n v="3"/>
    <n v="3"/>
    <n v="6"/>
    <n v="1"/>
    <n v="5"/>
    <n v="2"/>
    <n v="4"/>
    <n v="2"/>
    <n v="1"/>
    <n v="3"/>
    <n v="5"/>
    <n v="6"/>
    <n v="7"/>
    <n v="6"/>
    <n v="1"/>
    <n v="3"/>
    <n v="4"/>
    <n v="2"/>
    <n v="1"/>
    <n v="1"/>
    <n v="3"/>
    <n v="6"/>
    <n v="5"/>
    <n v="5"/>
    <m/>
    <n v="3"/>
    <n v="5"/>
    <n v="5"/>
    <n v="4"/>
    <n v="7"/>
    <n v="7"/>
    <n v="5"/>
    <n v="6"/>
    <n v="5"/>
    <n v="4"/>
    <n v="3"/>
    <n v="25"/>
    <n v="28"/>
    <n v="28"/>
    <n v="33"/>
    <n v="35"/>
    <n v="42"/>
    <n v="33"/>
    <n v="35"/>
    <n v="33"/>
    <n v="30"/>
    <n v="25"/>
    <n v="25"/>
    <n v="25"/>
    <n v="25"/>
    <n v="25"/>
    <n v="25"/>
    <n v="26"/>
    <n v="22"/>
    <n v="5"/>
    <m/>
    <n v="5"/>
    <n v="1"/>
    <n v="3"/>
    <n v="1"/>
    <m/>
    <n v="2"/>
    <n v="5"/>
    <n v="5"/>
    <n v="6"/>
    <n v="5"/>
    <m/>
    <n v="2"/>
    <n v="3"/>
    <n v="1"/>
    <m/>
    <m/>
    <n v="2"/>
    <n v="5"/>
    <n v="5"/>
    <n v="17"/>
    <n v="17"/>
    <n v="18"/>
    <n v="33"/>
    <n v="32"/>
    <m/>
    <m/>
    <m/>
    <m/>
    <m/>
    <m/>
    <m/>
    <m/>
    <m/>
    <m/>
    <m/>
    <m/>
    <m/>
    <m/>
    <m/>
    <m/>
  </r>
  <r>
    <x v="6"/>
    <x v="6"/>
    <x v="0"/>
    <x v="2"/>
    <x v="3"/>
    <x v="6"/>
    <x v="0"/>
    <x v="4"/>
    <x v="4"/>
    <x v="0"/>
    <x v="2"/>
    <x v="3"/>
    <m/>
    <n v="231"/>
    <n v="237"/>
    <n v="247"/>
    <n v="373"/>
    <m/>
    <n v="406"/>
    <n v="340"/>
    <n v="316"/>
    <m/>
    <n v="62"/>
    <n v="-49"/>
    <n v="-204"/>
    <n v="-283"/>
    <n v="-350"/>
    <n v="34"/>
    <n v="34"/>
    <n v="34"/>
    <n v="34"/>
    <n v="34"/>
    <n v="34"/>
    <n v="237"/>
    <m/>
    <n v="316"/>
    <n v="-49"/>
    <n v="-350"/>
    <n v="34"/>
    <n v="34"/>
    <n v="-350"/>
    <m/>
    <m/>
    <m/>
    <m/>
    <n v="214"/>
    <n v="304"/>
    <n v="279"/>
    <n v="255"/>
    <n v="231"/>
    <n v="279"/>
    <n v="259"/>
    <n v="249"/>
    <n v="237"/>
    <n v="324"/>
    <n v="293"/>
    <n v="273"/>
    <n v="247"/>
    <n v="379"/>
    <n v="370"/>
    <n v="386"/>
    <n v="375"/>
    <n v="373"/>
    <m/>
    <m/>
    <m/>
    <m/>
    <n v="348"/>
    <n v="432"/>
    <n v="314"/>
    <n v="406"/>
    <n v="396"/>
    <n v="393"/>
    <n v="370"/>
    <n v="358"/>
    <n v="340"/>
    <n v="832"/>
    <n v="828"/>
    <n v="349"/>
    <n v="316"/>
    <n v="331"/>
    <n v="307"/>
    <n v="293"/>
    <n v="388"/>
    <m/>
    <n v="53"/>
    <n v="64"/>
    <n v="63"/>
    <n v="62"/>
    <n v="34"/>
    <n v="20"/>
    <n v="-13"/>
    <n v="-49"/>
    <n v="-86"/>
    <n v="-114"/>
    <n v="-149"/>
    <n v="-180"/>
    <n v="-204"/>
    <n v="-220"/>
    <n v="-241"/>
    <n v="-263"/>
    <n v="-283"/>
    <n v="-300"/>
    <n v="-316"/>
    <n v="-334"/>
    <n v="-350"/>
    <n v="34"/>
    <n v="34"/>
    <n v="34"/>
    <n v="34"/>
    <n v="34"/>
    <n v="34"/>
    <n v="34"/>
    <n v="34"/>
    <n v="34"/>
    <n v="34"/>
    <n v="34"/>
    <n v="34"/>
    <n v="34"/>
    <n v="34"/>
    <n v="34"/>
    <n v="34"/>
    <n v="34"/>
    <n v="34"/>
    <n v="34"/>
    <n v="34"/>
    <n v="34"/>
    <n v="34"/>
    <n v="34"/>
    <n v="34"/>
    <n v="34"/>
    <n v="34"/>
    <m/>
    <m/>
    <m/>
    <m/>
    <m/>
    <m/>
    <m/>
    <m/>
    <m/>
    <m/>
    <m/>
    <m/>
    <m/>
    <m/>
    <m/>
    <m/>
  </r>
  <r>
    <x v="6"/>
    <x v="6"/>
    <x v="0"/>
    <x v="2"/>
    <x v="3"/>
    <x v="6"/>
    <x v="0"/>
    <x v="4"/>
    <x v="4"/>
    <x v="0"/>
    <x v="2"/>
    <x v="4"/>
    <m/>
    <n v="52.5"/>
    <n v="65.8"/>
    <n v="82.3"/>
    <n v="81.099999999999994"/>
    <m/>
    <n v="101.5"/>
    <n v="100"/>
    <n v="54.5"/>
    <m/>
    <n v="1.9"/>
    <n v="-1.4"/>
    <n v="-8.1999999999999993"/>
    <n v="-13.7"/>
    <n v="-125"/>
    <n v="15.5"/>
    <n v="9.4"/>
    <n v="28.3"/>
    <n v="5.9"/>
    <n v="1.7"/>
    <m/>
    <n v="65.8"/>
    <m/>
    <n v="54.5"/>
    <n v="-1.4"/>
    <n v="-125"/>
    <n v="28.3"/>
    <m/>
    <n v="-125"/>
    <m/>
    <m/>
    <m/>
    <m/>
    <n v="41.2"/>
    <n v="58.5"/>
    <n v="55.8"/>
    <n v="49"/>
    <n v="52.5"/>
    <n v="77.5"/>
    <n v="71.900000000000006"/>
    <n v="73.2"/>
    <n v="65.8"/>
    <n v="115.7"/>
    <n v="104.6"/>
    <n v="113.8"/>
    <n v="82.3"/>
    <n v="111.5"/>
    <n v="84.1"/>
    <n v="71.5"/>
    <n v="75"/>
    <n v="81.099999999999994"/>
    <m/>
    <m/>
    <m/>
    <m/>
    <n v="158.19999999999999"/>
    <n v="166.2"/>
    <n v="98.1"/>
    <n v="101.5"/>
    <n v="104.2"/>
    <n v="103.4"/>
    <n v="102.8"/>
    <n v="99.4"/>
    <n v="100"/>
    <n v="173.3"/>
    <n v="147.9"/>
    <n v="62.3"/>
    <n v="54.5"/>
    <n v="55.2"/>
    <n v="56.9"/>
    <n v="63.7"/>
    <n v="45.1"/>
    <m/>
    <n v="3"/>
    <n v="2.7"/>
    <n v="2.1"/>
    <n v="1.9"/>
    <n v="1"/>
    <n v="0.6"/>
    <n v="-0.4"/>
    <n v="-1.4"/>
    <n v="-2.8"/>
    <n v="-3.9"/>
    <n v="-5.4"/>
    <n v="-6.9"/>
    <n v="-8.1999999999999993"/>
    <n v="-8.8000000000000007"/>
    <n v="-9.6"/>
    <n v="-10.7"/>
    <n v="-13.7"/>
    <n v="-19.2"/>
    <n v="-27.2"/>
    <n v="-50.6"/>
    <n v="-125"/>
    <n v="17"/>
    <n v="17"/>
    <n v="24.3"/>
    <n v="15.5"/>
    <n v="13.1"/>
    <n v="9.4"/>
    <n v="7.4"/>
    <n v="8.1"/>
    <n v="9.4"/>
    <n v="10.6"/>
    <n v="15.5"/>
    <n v="28.3"/>
    <n v="28.3"/>
    <n v="28.3"/>
    <n v="21.3"/>
    <n v="14.2"/>
    <n v="5.9"/>
    <n v="3.7"/>
    <n v="2.7"/>
    <n v="1.9"/>
    <n v="1.5"/>
    <n v="1.7"/>
    <n v="2"/>
    <n v="2.6"/>
    <n v="5.3"/>
    <m/>
    <m/>
    <m/>
    <m/>
    <m/>
    <m/>
    <m/>
    <m/>
    <m/>
    <m/>
    <m/>
    <m/>
    <m/>
    <m/>
    <m/>
    <m/>
    <m/>
  </r>
  <r>
    <x v="6"/>
    <x v="6"/>
    <x v="0"/>
    <x v="2"/>
    <x v="3"/>
    <x v="6"/>
    <x v="0"/>
    <x v="4"/>
    <x v="4"/>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3"/>
    <x v="1"/>
    <n v="30"/>
    <n v="15"/>
    <n v="25"/>
    <n v="20"/>
    <n v="45"/>
    <n v="15"/>
    <n v="5"/>
    <n v="15"/>
    <n v="10"/>
    <n v="35"/>
    <n v="40"/>
    <n v="15"/>
    <n v="15"/>
    <n v="22"/>
    <n v="35"/>
    <n v="11"/>
    <n v="17"/>
    <n v="15"/>
    <n v="14"/>
    <n v="19"/>
    <n v="14"/>
    <n v="70"/>
    <n v="80"/>
    <n v="30"/>
    <n v="90"/>
    <n v="72"/>
    <n v="43"/>
    <n v="47"/>
    <n v="272"/>
    <m/>
    <m/>
    <n v="15"/>
    <n v="15"/>
    <m/>
    <n v="10"/>
    <m/>
    <n v="5"/>
    <m/>
    <n v="15"/>
    <m/>
    <n v="10"/>
    <m/>
    <n v="10"/>
    <m/>
    <n v="10"/>
    <m/>
    <n v="5"/>
    <m/>
    <n v="25"/>
    <m/>
    <n v="15"/>
    <m/>
    <n v="10"/>
    <m/>
    <n v="5"/>
    <m/>
    <m/>
    <m/>
    <n v="5"/>
    <m/>
    <n v="10"/>
    <m/>
    <n v="5"/>
    <m/>
    <m/>
    <m/>
    <n v="10"/>
    <m/>
    <m/>
    <m/>
    <n v="15"/>
    <m/>
    <n v="20"/>
    <m/>
    <n v="15"/>
    <m/>
    <n v="25"/>
    <m/>
    <n v="15"/>
    <m/>
    <m/>
    <m/>
    <n v="5"/>
    <n v="0"/>
    <n v="10"/>
    <n v="0"/>
    <n v="9"/>
    <n v="5"/>
    <n v="3"/>
    <n v="5"/>
    <n v="9"/>
    <n v="10"/>
    <n v="9"/>
    <n v="7"/>
    <n v="3"/>
    <n v="3"/>
    <n v="3"/>
    <n v="2"/>
    <n v="4"/>
    <n v="3"/>
    <n v="3"/>
    <n v="3"/>
    <n v="4"/>
    <n v="3"/>
    <n v="4"/>
    <n v="4"/>
    <n v="4"/>
    <n v="4"/>
    <n v="3"/>
    <n v="4"/>
    <n v="3"/>
    <n v="4"/>
    <n v="3"/>
    <n v="4"/>
    <n v="4"/>
    <n v="4"/>
    <n v="4"/>
    <n v="3"/>
    <n v="3"/>
    <n v="4"/>
    <m/>
    <m/>
    <m/>
    <m/>
    <m/>
    <m/>
    <m/>
    <m/>
    <m/>
    <m/>
    <m/>
    <m/>
    <m/>
    <m/>
    <m/>
    <m/>
  </r>
  <r>
    <x v="6"/>
    <x v="6"/>
    <x v="0"/>
    <x v="2"/>
    <x v="3"/>
    <x v="6"/>
    <x v="0"/>
    <x v="4"/>
    <x v="4"/>
    <x v="0"/>
    <x v="3"/>
    <x v="2"/>
    <n v="23"/>
    <n v="26"/>
    <n v="16"/>
    <n v="14"/>
    <n v="15"/>
    <n v="20"/>
    <n v="10"/>
    <n v="20"/>
    <n v="13"/>
    <n v="29"/>
    <n v="24"/>
    <n v="36"/>
    <n v="140"/>
    <n v="96"/>
    <n v="103"/>
    <n v="76"/>
    <n v="102"/>
    <n v="39"/>
    <n v="15"/>
    <n v="7"/>
    <n v="8"/>
    <n v="65"/>
    <n v="49"/>
    <n v="43"/>
    <n v="89"/>
    <n v="339"/>
    <n v="217"/>
    <n v="30"/>
    <n v="520"/>
    <n v="5"/>
    <n v="7"/>
    <n v="7"/>
    <n v="4"/>
    <n v="5"/>
    <n v="5"/>
    <n v="4"/>
    <n v="2"/>
    <n v="10"/>
    <n v="5"/>
    <n v="5"/>
    <n v="3"/>
    <n v="3"/>
    <n v="6"/>
    <n v="1"/>
    <n v="5"/>
    <n v="2"/>
    <n v="4"/>
    <n v="2"/>
    <n v="1"/>
    <n v="3"/>
    <n v="5"/>
    <n v="6"/>
    <n v="7"/>
    <n v="6"/>
    <n v="1"/>
    <n v="3"/>
    <n v="4"/>
    <n v="2"/>
    <n v="1"/>
    <n v="1"/>
    <n v="3"/>
    <n v="6"/>
    <n v="5"/>
    <n v="5"/>
    <m/>
    <n v="3"/>
    <n v="5"/>
    <n v="5"/>
    <n v="4"/>
    <n v="7"/>
    <n v="7"/>
    <n v="5"/>
    <n v="6"/>
    <n v="5"/>
    <n v="4"/>
    <n v="3"/>
    <n v="12"/>
    <n v="7"/>
    <n v="9"/>
    <n v="13"/>
    <n v="7"/>
    <n v="1"/>
    <n v="36"/>
    <n v="36"/>
    <n v="36"/>
    <n v="31"/>
    <n v="25"/>
    <n v="25"/>
    <n v="23"/>
    <n v="23"/>
    <n v="25"/>
    <n v="27"/>
    <n v="27"/>
    <n v="24"/>
    <n v="20"/>
    <n v="17"/>
    <n v="19"/>
    <n v="20"/>
    <n v="22"/>
    <n v="22"/>
    <n v="21"/>
    <n v="20"/>
    <n v="17"/>
    <n v="13"/>
    <n v="10"/>
    <n v="8"/>
    <n v="8"/>
    <n v="4"/>
    <n v="4"/>
    <n v="4"/>
    <n v="3"/>
    <n v="2"/>
    <n v="1"/>
    <n v="1"/>
    <n v="1"/>
    <n v="2"/>
    <n v="2"/>
    <n v="2"/>
    <n v="2"/>
    <n v="2"/>
    <m/>
    <m/>
    <m/>
    <m/>
    <m/>
    <m/>
    <m/>
    <m/>
    <m/>
    <m/>
    <m/>
    <m/>
    <m/>
    <m/>
    <m/>
    <m/>
  </r>
  <r>
    <x v="6"/>
    <x v="6"/>
    <x v="0"/>
    <x v="2"/>
    <x v="3"/>
    <x v="6"/>
    <x v="0"/>
    <x v="4"/>
    <x v="4"/>
    <x v="0"/>
    <x v="3"/>
    <x v="3"/>
    <n v="49"/>
    <n v="38"/>
    <n v="47"/>
    <n v="43"/>
    <n v="74"/>
    <n v="64"/>
    <n v="60"/>
    <n v="55"/>
    <n v="51"/>
    <n v="58"/>
    <n v="73"/>
    <n v="52"/>
    <n v="-73"/>
    <n v="-147"/>
    <n v="-215"/>
    <n v="-280"/>
    <n v="-365"/>
    <n v="-389"/>
    <n v="-390"/>
    <n v="-378"/>
    <n v="-372"/>
    <n v="47"/>
    <n v="64"/>
    <n v="51"/>
    <n v="52"/>
    <n v="-215"/>
    <n v="-389"/>
    <n v="-372"/>
    <n v="-215"/>
    <n v="41"/>
    <n v="32"/>
    <n v="40"/>
    <n v="49"/>
    <n v="44"/>
    <n v="50"/>
    <n v="45"/>
    <n v="49"/>
    <n v="38"/>
    <n v="47"/>
    <n v="42"/>
    <n v="49"/>
    <n v="47"/>
    <n v="51"/>
    <n v="40"/>
    <n v="46"/>
    <n v="43"/>
    <n v="44"/>
    <n v="42"/>
    <n v="70"/>
    <n v="66"/>
    <n v="74"/>
    <n v="69"/>
    <n v="65"/>
    <n v="59"/>
    <n v="64"/>
    <n v="62"/>
    <n v="58"/>
    <n v="56"/>
    <n v="60"/>
    <n v="59"/>
    <n v="66"/>
    <n v="60"/>
    <n v="59"/>
    <n v="55"/>
    <n v="54"/>
    <n v="50"/>
    <n v="57"/>
    <n v="51"/>
    <n v="49"/>
    <n v="43"/>
    <n v="49"/>
    <n v="43"/>
    <n v="58"/>
    <n v="53"/>
    <n v="64"/>
    <n v="114"/>
    <n v="73"/>
    <n v="66"/>
    <n v="73"/>
    <n v="60"/>
    <n v="52"/>
    <n v="51"/>
    <n v="20"/>
    <n v="-16"/>
    <n v="-42"/>
    <n v="-73"/>
    <n v="-89"/>
    <n v="-109"/>
    <n v="-129"/>
    <n v="-147"/>
    <n v="-163"/>
    <n v="-180"/>
    <n v="-198"/>
    <n v="-215"/>
    <n v="-232"/>
    <n v="-246"/>
    <n v="-262"/>
    <n v="-280"/>
    <n v="-298"/>
    <n v="-317"/>
    <n v="-335"/>
    <n v="-352"/>
    <n v="-365"/>
    <n v="-375"/>
    <n v="-381"/>
    <n v="-385"/>
    <n v="-389"/>
    <n v="-389"/>
    <n v="-390"/>
    <n v="-390"/>
    <n v="-390"/>
    <n v="-388"/>
    <n v="-386"/>
    <n v="-383"/>
    <n v="-380"/>
    <n v="-378"/>
    <n v="-376"/>
    <n v="-375"/>
    <n v="-374"/>
    <n v="-372"/>
    <m/>
    <m/>
    <m/>
    <m/>
    <m/>
    <m/>
    <m/>
    <m/>
    <m/>
    <m/>
    <m/>
    <m/>
    <m/>
    <m/>
    <m/>
    <m/>
  </r>
  <r>
    <x v="6"/>
    <x v="6"/>
    <x v="0"/>
    <x v="2"/>
    <x v="3"/>
    <x v="6"/>
    <x v="0"/>
    <x v="4"/>
    <x v="4"/>
    <x v="0"/>
    <x v="3"/>
    <x v="4"/>
    <n v="9.4230769230769234"/>
    <n v="8.6363636363636367"/>
    <n v="13.055555555555555"/>
    <n v="14.333333333333334"/>
    <n v="16.086956521739133"/>
    <n v="29.090909090909093"/>
    <n v="15"/>
    <n v="16.176470588235293"/>
    <n v="8.7931034482758612"/>
    <n v="9.3548387096774182"/>
    <n v="9.8648648648648649"/>
    <n v="1.8571428571428572"/>
    <n v="-3.0165289256198347"/>
    <n v="-5.975609756097561"/>
    <n v="-10.969387755102041"/>
    <n v="-13.725490196078432"/>
    <n v="-42.441860465116285"/>
    <n v="-114.41176470588235"/>
    <n v="-278.57142857142856"/>
    <n v="-236.25"/>
    <n v="0"/>
    <n v="13.055555555555555"/>
    <n v="29.090909090909093"/>
    <n v="8.7931034482758612"/>
    <n v="1.8571428571428572"/>
    <n v="-10.969387755102041"/>
    <n v="-114.41176470588235"/>
    <n v="0"/>
    <n v="-10.969387755102041"/>
    <n v="7.3"/>
    <n v="6.4"/>
    <n v="10"/>
    <n v="9.4230769230769234"/>
    <n v="8.4615384615384617"/>
    <n v="9.615384615384615"/>
    <n v="9"/>
    <n v="9.4230769230769234"/>
    <n v="8.6363636363636367"/>
    <n v="13.055555555555555"/>
    <n v="11.666666666666668"/>
    <n v="14.411764705882353"/>
    <n v="13.055555555555555"/>
    <n v="18.214285714285715"/>
    <n v="14.285714285714286"/>
    <n v="19.166666666666668"/>
    <n v="14.333333333333334"/>
    <n v="12.941176470588236"/>
    <n v="9.5454545454545467"/>
    <n v="12.962962962962962"/>
    <n v="13.200000000000001"/>
    <n v="16.086956521739133"/>
    <n v="16.428571428571427"/>
    <n v="20.3125"/>
    <n v="26.818181818181817"/>
    <n v="29.090909090909093"/>
    <n v="28.181818181818183"/>
    <n v="22.307692307692307"/>
    <n v="17.5"/>
    <n v="15"/>
    <n v="15.526315789473683"/>
    <n v="17.368421052631579"/>
    <n v="16.666666666666668"/>
    <n v="16.388888888888889"/>
    <n v="16.176470588235293"/>
    <n v="11.25"/>
    <n v="8.9285714285714288"/>
    <n v="10.178571428571427"/>
    <n v="8.7931034482758612"/>
    <n v="8.1666666666666661"/>
    <n v="7.9629629629629628"/>
    <n v="10.652173913043478"/>
    <n v="7.166666666666667"/>
    <n v="9.3548387096774182"/>
    <n v="7.5714285714285712"/>
    <n v="7.2727272727272734"/>
    <n v="11.875"/>
    <n v="9.8648648648648649"/>
    <n v="5"/>
    <n v="3.924731182795699"/>
    <n v="2.5862068965517242"/>
    <n v="1.8571428571428572"/>
    <n v="1.5548780487804879"/>
    <n v="0.65359477124183007"/>
    <n v="-0.5714285714285714"/>
    <n v="-1.6535433070866143"/>
    <n v="-3.0165289256198347"/>
    <n v="-3.6178861788617889"/>
    <n v="-4.3600000000000003"/>
    <n v="-5.1190476190476186"/>
    <n v="-5.975609756097561"/>
    <n v="-7.0869565217391308"/>
    <n v="-8.4112149532710276"/>
    <n v="-9.9"/>
    <n v="-10.969387755102041"/>
    <n v="-11.6"/>
    <n v="-11.826923076923077"/>
    <n v="-12.476190476190476"/>
    <n v="-13.725490196078432"/>
    <n v="-16.021505376344084"/>
    <n v="-19.567901234567902"/>
    <n v="-24.632352941176471"/>
    <n v="-31.428571428571427"/>
    <n v="-42.441860465116285"/>
    <n v="-55.147058823529413"/>
    <n v="-68.035714285714292"/>
    <n v="-83.695652173913047"/>
    <n v="-114.41176470588235"/>
    <n v="-138.92857142857142"/>
    <n v="-177.27272727272725"/>
    <n v="-243.75"/>
    <n v="-278.57142857142856"/>
    <n v="-277.14285714285717"/>
    <n v="-241.25"/>
    <n v="-212.77777777777777"/>
    <n v="-190"/>
    <n v="-236.25"/>
    <n v="-313.33333333333331"/>
    <n v="-468.75"/>
    <n v="-935"/>
    <n v="0"/>
    <m/>
    <m/>
    <m/>
    <m/>
    <m/>
    <m/>
    <m/>
    <m/>
    <m/>
    <m/>
    <m/>
    <m/>
    <m/>
    <m/>
    <m/>
    <m/>
  </r>
  <r>
    <x v="6"/>
    <x v="6"/>
    <x v="0"/>
    <x v="2"/>
    <x v="3"/>
    <x v="6"/>
    <x v="0"/>
    <x v="4"/>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6"/>
    <x v="6"/>
    <x v="0"/>
    <x v="2"/>
    <x v="3"/>
    <x v="6"/>
    <x v="0"/>
    <x v="4"/>
    <x v="4"/>
    <x v="0"/>
    <x v="3"/>
    <x v="8"/>
    <m/>
    <m/>
    <m/>
    <m/>
    <m/>
    <m/>
    <m/>
    <m/>
    <m/>
    <m/>
    <m/>
    <m/>
    <m/>
    <m/>
    <m/>
    <m/>
    <m/>
    <m/>
    <m/>
    <m/>
    <m/>
    <m/>
    <m/>
    <m/>
    <m/>
    <m/>
    <m/>
    <m/>
    <m/>
    <m/>
    <m/>
    <m/>
    <m/>
    <m/>
    <m/>
    <m/>
    <m/>
    <n v="0"/>
    <n v="75"/>
    <n v="0"/>
    <n v="140"/>
    <n v="0"/>
    <n v="0"/>
    <n v="0"/>
    <n v="0"/>
    <m/>
    <n v="155"/>
    <n v="100"/>
    <n v="25"/>
    <n v="0"/>
    <n v="5"/>
    <n v="100"/>
    <n v="5"/>
    <m/>
    <n v="15"/>
    <n v="100"/>
    <n v="0"/>
    <n v="0"/>
    <n v="0"/>
    <n v="0"/>
    <n v="10"/>
    <n v="0"/>
    <n v="5"/>
    <n v="0"/>
    <n v="10"/>
    <n v="0"/>
    <n v="0"/>
    <n v="0"/>
    <n v="0"/>
    <n v="0"/>
    <n v="15"/>
    <n v="0"/>
    <n v="10"/>
    <n v="0"/>
    <n v="15"/>
    <n v="0"/>
    <n v="25"/>
    <n v="0"/>
    <n v="15"/>
    <n v="0"/>
    <n v="0"/>
    <n v="0"/>
    <n v="5"/>
    <n v="0"/>
    <n v="10"/>
    <n v="0"/>
    <m/>
    <m/>
    <m/>
    <m/>
    <m/>
    <m/>
    <m/>
    <m/>
    <n v="3"/>
    <n v="3"/>
    <n v="3"/>
    <n v="2"/>
    <n v="4"/>
    <n v="3"/>
    <n v="3"/>
    <n v="3"/>
    <n v="4"/>
    <n v="3"/>
    <n v="4"/>
    <n v="4"/>
    <n v="4"/>
    <n v="4"/>
    <n v="3"/>
    <n v="4"/>
    <n v="3"/>
    <n v="4"/>
    <n v="3"/>
    <n v="4"/>
    <n v="4"/>
    <n v="4"/>
    <n v="4"/>
    <n v="3"/>
    <n v="3"/>
    <n v="4"/>
    <m/>
    <m/>
    <m/>
    <m/>
    <m/>
    <m/>
    <m/>
    <m/>
    <m/>
    <m/>
    <m/>
    <m/>
    <m/>
    <m/>
    <m/>
    <m/>
  </r>
  <r>
    <x v="6"/>
    <x v="6"/>
    <x v="0"/>
    <x v="2"/>
    <x v="3"/>
    <x v="6"/>
    <x v="0"/>
    <x v="4"/>
    <x v="4"/>
    <x v="0"/>
    <x v="3"/>
    <x v="9"/>
    <m/>
    <m/>
    <m/>
    <m/>
    <m/>
    <m/>
    <m/>
    <m/>
    <m/>
    <m/>
    <m/>
    <m/>
    <m/>
    <m/>
    <m/>
    <m/>
    <m/>
    <m/>
    <m/>
    <m/>
    <m/>
    <m/>
    <m/>
    <m/>
    <m/>
    <m/>
    <m/>
    <m/>
    <m/>
    <m/>
    <m/>
    <m/>
    <m/>
    <m/>
    <m/>
    <m/>
    <m/>
    <m/>
    <m/>
    <m/>
    <m/>
    <m/>
    <m/>
    <m/>
    <m/>
    <m/>
    <m/>
    <m/>
    <m/>
    <m/>
    <m/>
    <m/>
    <m/>
    <m/>
    <m/>
    <m/>
    <m/>
    <m/>
    <m/>
    <m/>
    <m/>
    <m/>
    <m/>
    <m/>
    <m/>
    <m/>
    <m/>
    <m/>
    <m/>
    <m/>
    <m/>
    <m/>
    <m/>
    <m/>
    <m/>
    <m/>
    <m/>
    <m/>
    <m/>
    <n v="33"/>
    <n v="36"/>
    <n v="39"/>
    <n v="36"/>
    <n v="36"/>
    <n v="36"/>
    <n v="31"/>
    <n v="25"/>
    <n v="25"/>
    <n v="23"/>
    <n v="23"/>
    <n v="25"/>
    <n v="27"/>
    <n v="27"/>
    <n v="24"/>
    <n v="20"/>
    <n v="17"/>
    <n v="19"/>
    <n v="20"/>
    <n v="22"/>
    <n v="22"/>
    <n v="21"/>
    <n v="20"/>
    <n v="17"/>
    <n v="13"/>
    <n v="10"/>
    <n v="8"/>
    <n v="8"/>
    <n v="4"/>
    <n v="4"/>
    <n v="4"/>
    <n v="3"/>
    <n v="2"/>
    <n v="1"/>
    <n v="1"/>
    <n v="1"/>
    <n v="2"/>
    <n v="2"/>
    <n v="2"/>
    <n v="2"/>
    <n v="2"/>
    <n v="3"/>
    <n v="3"/>
    <n v="3"/>
    <n v="5"/>
    <n v="6"/>
    <n v="5"/>
    <n v="6"/>
    <n v="3.25"/>
    <n v="5"/>
    <n v="5"/>
    <n v="6"/>
    <n v="31"/>
    <n v="34"/>
    <m/>
    <m/>
    <m/>
  </r>
  <r>
    <x v="6"/>
    <x v="6"/>
    <x v="0"/>
    <x v="2"/>
    <x v="3"/>
    <x v="6"/>
    <x v="0"/>
    <x v="4"/>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3"/>
    <x v="12"/>
    <m/>
    <m/>
    <m/>
    <m/>
    <m/>
    <m/>
    <m/>
    <m/>
    <m/>
    <m/>
    <m/>
    <m/>
    <m/>
    <m/>
    <m/>
    <m/>
    <m/>
    <m/>
    <m/>
    <m/>
    <m/>
    <m/>
    <m/>
    <m/>
    <m/>
    <m/>
    <m/>
    <m/>
    <m/>
    <m/>
    <m/>
    <m/>
    <m/>
    <m/>
    <m/>
    <m/>
    <m/>
    <m/>
    <m/>
    <m/>
    <m/>
    <m/>
    <n v="-0.159344307786841"/>
    <n v="-0.159344307786841"/>
    <n v="-0.159344307786841"/>
    <n v="-0.159344307786841"/>
    <n v="-0.159344307786841"/>
    <n v="-0.159344307786841"/>
    <n v="-0.159344307786841"/>
    <n v="-0.159344307786841"/>
    <n v="-0.159344307786841"/>
    <n v="-0.159344307786841"/>
    <n v="-0.159344307786841"/>
    <n v="-0.159344307786841"/>
    <n v="-0.159344307786841"/>
    <n v="-0.205487142673072"/>
    <n v="-0.205487142673072"/>
    <n v="-0.205487142673072"/>
    <n v="-0.205487142673072"/>
    <n v="-0.205487142673072"/>
    <n v="-0.205487142673072"/>
    <n v="-0.205487142673072"/>
    <n v="-0.205487142673072"/>
    <n v="-0.205487142673072"/>
    <n v="-0.205487142673072"/>
    <n v="-0.205487142673072"/>
    <n v="-0.205487142673072"/>
    <n v="-0.205487142673072"/>
    <n v="-0.192327346787632"/>
    <n v="-0.192327346787632"/>
    <n v="-0.192327346787632"/>
    <n v="-0.192327346787632"/>
    <n v="-0.192327346787632"/>
    <n v="-0.192327346787632"/>
    <n v="-0.192327346787632"/>
    <n v="-0.192327346787632"/>
    <n v="-0.192327346787632"/>
    <n v="-0.192327346787632"/>
    <n v="-0.192327346787632"/>
    <n v="-0.192327346787632"/>
    <n v="-0.192327346787632"/>
    <n v="-0.223297140018451"/>
    <n v="-0.223297140018451"/>
    <n v="-0.223297140018451"/>
    <n v="-0.223297140018451"/>
    <n v="-0.223297140018451"/>
    <n v="-0.223297140018451"/>
    <n v="-0.223297140018451"/>
    <n v="-0.223297140018451"/>
    <n v="-0.223297140018451"/>
    <n v="-0.223297140018451"/>
    <n v="-0.223297140018451"/>
    <n v="-0.223297140018451"/>
    <n v="-0.223297140018451"/>
    <m/>
    <m/>
    <m/>
    <m/>
    <m/>
    <m/>
    <m/>
    <m/>
    <m/>
    <m/>
    <m/>
    <m/>
    <m/>
    <m/>
    <m/>
    <m/>
    <m/>
    <m/>
    <m/>
    <m/>
    <m/>
    <m/>
    <m/>
    <m/>
    <m/>
    <m/>
    <m/>
    <m/>
    <m/>
    <m/>
    <m/>
    <m/>
    <m/>
    <m/>
    <m/>
    <m/>
    <m/>
    <m/>
    <m/>
    <m/>
    <m/>
    <m/>
  </r>
  <r>
    <x v="6"/>
    <x v="6"/>
    <x v="0"/>
    <x v="2"/>
    <x v="3"/>
    <x v="6"/>
    <x v="0"/>
    <x v="4"/>
    <x v="4"/>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4"/>
    <x v="1"/>
    <n v="130"/>
    <n v="120"/>
    <n v="175"/>
    <n v="150"/>
    <n v="295"/>
    <n v="15"/>
    <n v="45"/>
    <n v="75"/>
    <n v="70"/>
    <n v="320"/>
    <n v="10"/>
    <n v="95"/>
    <n v="30"/>
    <n v="115"/>
    <n v="85"/>
    <n v="120"/>
    <n v="285"/>
    <n v="125"/>
    <n v="100"/>
    <n v="70"/>
    <n v="145"/>
    <n v="425"/>
    <n v="460"/>
    <n v="190"/>
    <n v="425"/>
    <n v="230"/>
    <n v="530"/>
    <n v="315"/>
    <n v="1305"/>
    <m/>
    <m/>
    <m/>
    <n v="130"/>
    <m/>
    <n v="10"/>
    <n v="100"/>
    <n v="10"/>
    <m/>
    <n v="10"/>
    <n v="150"/>
    <n v="10"/>
    <n v="5"/>
    <m/>
    <m/>
    <n v="150"/>
    <m/>
    <n v="10"/>
    <n v="130"/>
    <n v="15"/>
    <m/>
    <n v="140"/>
    <m/>
    <n v="5"/>
    <m/>
    <n v="10"/>
    <m/>
    <n v="15"/>
    <m/>
    <n v="30"/>
    <m/>
    <n v="65"/>
    <m/>
    <n v="10"/>
    <m/>
    <n v="60"/>
    <m/>
    <n v="10"/>
    <m/>
    <n v="140"/>
    <m/>
    <n v="10"/>
    <n v="20"/>
    <n v="150"/>
    <m/>
    <m/>
    <m/>
    <n v="10"/>
    <m/>
    <n v="5"/>
    <n v="80"/>
    <n v="10"/>
    <m/>
    <m/>
    <n v="15"/>
    <n v="15"/>
    <m/>
    <n v="110"/>
    <m/>
    <n v="5"/>
    <m/>
    <n v="75"/>
    <m/>
    <n v="10"/>
    <m/>
    <n v="110"/>
    <m/>
    <n v="10"/>
    <m/>
    <n v="155"/>
    <n v="100"/>
    <n v="25"/>
    <m/>
    <n v="5"/>
    <n v="100"/>
    <n v="10"/>
    <m/>
    <n v="15"/>
    <n v="100"/>
    <m/>
    <m/>
    <m/>
    <m/>
    <n v="60"/>
    <m/>
    <n v="10"/>
    <m/>
    <n v="103"/>
    <n v="15"/>
    <n v="14"/>
    <n v="13"/>
    <m/>
    <m/>
    <m/>
    <m/>
    <m/>
    <m/>
    <m/>
    <m/>
    <m/>
    <m/>
    <m/>
    <m/>
    <m/>
    <m/>
    <m/>
    <m/>
  </r>
  <r>
    <x v="6"/>
    <x v="6"/>
    <x v="0"/>
    <x v="2"/>
    <x v="3"/>
    <x v="6"/>
    <x v="0"/>
    <x v="4"/>
    <x v="4"/>
    <x v="0"/>
    <x v="4"/>
    <x v="2"/>
    <n v="137"/>
    <n v="145"/>
    <n v="117"/>
    <n v="119"/>
    <n v="133"/>
    <n v="90"/>
    <n v="105"/>
    <n v="112"/>
    <n v="76"/>
    <n v="87"/>
    <n v="124"/>
    <n v="133"/>
    <n v="103"/>
    <n v="111"/>
    <n v="80"/>
    <n v="97"/>
    <n v="119"/>
    <n v="83"/>
    <n v="93"/>
    <n v="104"/>
    <n v="61"/>
    <n v="399"/>
    <n v="342"/>
    <n v="293"/>
    <n v="344"/>
    <n v="294"/>
    <n v="299"/>
    <n v="258"/>
    <n v="1273"/>
    <n v="34"/>
    <n v="36"/>
    <n v="32"/>
    <n v="35"/>
    <n v="30"/>
    <n v="27"/>
    <n v="31"/>
    <n v="26"/>
    <n v="31"/>
    <n v="32"/>
    <n v="23"/>
    <n v="23"/>
    <n v="39"/>
    <n v="29"/>
    <n v="24"/>
    <n v="29"/>
    <n v="37"/>
    <n v="32"/>
    <n v="25"/>
    <n v="18"/>
    <n v="32"/>
    <n v="26"/>
    <n v="22"/>
    <n v="21"/>
    <n v="29"/>
    <n v="18"/>
    <n v="41"/>
    <n v="24"/>
    <n v="27"/>
    <n v="13"/>
    <n v="21"/>
    <n v="17"/>
    <n v="28"/>
    <n v="26"/>
    <n v="20"/>
    <n v="20"/>
    <n v="25"/>
    <n v="16"/>
    <n v="15"/>
    <n v="18"/>
    <n v="16"/>
    <n v="19"/>
    <n v="17"/>
    <n v="17"/>
    <n v="30"/>
    <n v="24"/>
    <n v="37"/>
    <n v="33"/>
    <n v="32"/>
    <n v="34"/>
    <n v="40"/>
    <n v="27"/>
    <n v="23"/>
    <n v="30"/>
    <n v="24"/>
    <n v="26"/>
    <n v="19"/>
    <n v="17"/>
    <n v="20"/>
    <n v="29"/>
    <n v="26"/>
    <n v="23"/>
    <n v="18"/>
    <n v="21"/>
    <n v="18"/>
    <n v="16"/>
    <n v="20"/>
    <n v="27"/>
    <n v="34"/>
    <n v="31"/>
    <n v="22"/>
    <n v="16"/>
    <n v="26"/>
    <n v="24"/>
    <n v="17"/>
    <n v="21"/>
    <n v="24"/>
    <n v="21"/>
    <n v="38"/>
    <n v="17"/>
    <n v="28"/>
    <n v="10"/>
    <n v="22"/>
    <n v="16"/>
    <n v="24"/>
    <n v="22"/>
    <n v="20"/>
    <n v="19"/>
    <n v="15"/>
    <n v="14"/>
    <n v="13"/>
    <m/>
    <m/>
    <m/>
    <m/>
    <m/>
    <m/>
    <m/>
    <m/>
    <m/>
    <m/>
    <m/>
    <m/>
    <m/>
    <m/>
    <m/>
    <m/>
  </r>
  <r>
    <x v="6"/>
    <x v="6"/>
    <x v="0"/>
    <x v="2"/>
    <x v="3"/>
    <x v="6"/>
    <x v="0"/>
    <x v="4"/>
    <x v="4"/>
    <x v="0"/>
    <x v="4"/>
    <x v="3"/>
    <n v="277"/>
    <n v="213"/>
    <n v="263"/>
    <n v="304"/>
    <n v="585"/>
    <n v="375"/>
    <n v="311"/>
    <n v="267"/>
    <n v="386"/>
    <n v="614"/>
    <n v="368"/>
    <n v="319"/>
    <n v="234"/>
    <n v="230"/>
    <n v="237"/>
    <n v="256"/>
    <n v="408"/>
    <n v="464"/>
    <n v="457"/>
    <n v="423"/>
    <n v="507"/>
    <n v="263"/>
    <n v="375"/>
    <n v="386"/>
    <n v="319"/>
    <n v="237"/>
    <n v="464"/>
    <n v="507"/>
    <n v="237"/>
    <n v="223"/>
    <n v="188"/>
    <n v="254"/>
    <n v="277"/>
    <n v="215"/>
    <n v="186"/>
    <n v="261"/>
    <n v="242"/>
    <n v="213"/>
    <n v="192"/>
    <n v="324"/>
    <n v="299"/>
    <n v="263"/>
    <n v="240"/>
    <n v="209"/>
    <n v="341"/>
    <n v="304"/>
    <n v="279"/>
    <n v="383"/>
    <n v="378"/>
    <n v="341"/>
    <n v="585"/>
    <n v="431"/>
    <n v="414"/>
    <n v="385"/>
    <n v="375"/>
    <n v="332"/>
    <n v="323"/>
    <n v="296"/>
    <n v="311"/>
    <n v="302"/>
    <n v="350"/>
    <n v="-583"/>
    <n v="288"/>
    <n v="267"/>
    <n v="302"/>
    <n v="278"/>
    <n v="271"/>
    <n v="386"/>
    <n v="380"/>
    <n v="360"/>
    <n v="350"/>
    <n v="353"/>
    <n v="614"/>
    <n v="455"/>
    <n v="430"/>
    <n v="393"/>
    <n v="368"/>
    <n v="333"/>
    <n v="302"/>
    <n v="339"/>
    <n v="319"/>
    <n v="294"/>
    <n v="259"/>
    <n v="248"/>
    <n v="234"/>
    <n v="214"/>
    <n v="304"/>
    <n v="279"/>
    <n v="255"/>
    <n v="230"/>
    <n v="279"/>
    <n v="259"/>
    <n v="249"/>
    <n v="237"/>
    <n v="324"/>
    <n v="293"/>
    <n v="290"/>
    <n v="256"/>
    <n v="366"/>
    <n v="444"/>
    <n v="467"/>
    <n v="441"/>
    <n v="408"/>
    <n v="491"/>
    <n v="494"/>
    <n v="470"/>
    <n v="464"/>
    <n v="512"/>
    <n v="495"/>
    <n v="467"/>
    <n v="457"/>
    <n v="435"/>
    <n v="479"/>
    <n v="455"/>
    <n v="443"/>
    <n v="423"/>
    <n v="507"/>
    <n v="507"/>
    <n v="507"/>
    <n v="507"/>
    <m/>
    <m/>
    <m/>
    <m/>
    <m/>
    <m/>
    <m/>
    <m/>
    <m/>
    <m/>
    <m/>
    <m/>
    <m/>
    <m/>
    <m/>
    <m/>
  </r>
  <r>
    <x v="6"/>
    <x v="6"/>
    <x v="0"/>
    <x v="2"/>
    <x v="3"/>
    <x v="6"/>
    <x v="0"/>
    <x v="4"/>
    <x v="4"/>
    <x v="0"/>
    <x v="4"/>
    <x v="4"/>
    <n v="9.6"/>
    <n v="7.3"/>
    <n v="8.6999999999999993"/>
    <n v="11.4"/>
    <n v="22.3"/>
    <n v="14.9"/>
    <n v="13.9"/>
    <n v="14.2"/>
    <n v="22.2"/>
    <n v="19.7"/>
    <n v="11.8"/>
    <n v="13.1"/>
    <n v="10.5"/>
    <n v="12"/>
    <n v="9.3000000000000007"/>
    <n v="10.8"/>
    <n v="16.899999999999999"/>
    <n v="20.2"/>
    <n v="22"/>
    <n v="34.700000000000003"/>
    <m/>
    <n v="8.6999999999999993"/>
    <n v="14.9"/>
    <n v="22.2"/>
    <n v="13.1"/>
    <n v="9.3000000000000007"/>
    <n v="20.2"/>
    <m/>
    <n v="9.3000000000000007"/>
    <n v="7"/>
    <n v="6.1"/>
    <n v="8.5"/>
    <n v="9.6"/>
    <n v="7.3"/>
    <n v="6.5"/>
    <n v="9.6999999999999993"/>
    <n v="8.1999999999999993"/>
    <n v="7.3"/>
    <n v="7"/>
    <n v="11.3"/>
    <n v="9.5"/>
    <n v="8.6999999999999993"/>
    <n v="8.1999999999999993"/>
    <n v="7.4"/>
    <n v="11.8"/>
    <n v="11.4"/>
    <n v="11.3"/>
    <n v="16.100000000000001"/>
    <n v="14.5"/>
    <n v="14.7"/>
    <n v="22.3"/>
    <n v="16.2"/>
    <n v="14.9"/>
    <n v="15.7"/>
    <n v="14.9"/>
    <n v="16.3"/>
    <n v="15.2"/>
    <n v="14.1"/>
    <n v="13.9"/>
    <n v="13.6"/>
    <n v="14.7"/>
    <n v="-27.2"/>
    <n v="15"/>
    <n v="14.2"/>
    <n v="16.8"/>
    <n v="16.5"/>
    <n v="15.9"/>
    <n v="22.2"/>
    <n v="19.2"/>
    <n v="16.8"/>
    <n v="14"/>
    <n v="12.5"/>
    <n v="19.7"/>
    <n v="14.2"/>
    <n v="12.2"/>
    <n v="11.8"/>
    <n v="11.8"/>
    <n v="10.8"/>
    <n v="10.5"/>
    <n v="13"/>
    <n v="13.1"/>
    <n v="12.7"/>
    <n v="12.2"/>
    <n v="11.2"/>
    <n v="10.5"/>
    <n v="9.3000000000000007"/>
    <n v="13.1"/>
    <n v="11.9"/>
    <n v="12"/>
    <n v="12"/>
    <n v="15"/>
    <n v="12.7"/>
    <n v="10.8"/>
    <n v="9.3000000000000007"/>
    <n v="12.1"/>
    <n v="11.3"/>
    <n v="11.2"/>
    <n v="10.8"/>
    <n v="17.399999999999999"/>
    <n v="21.3"/>
    <n v="20.8"/>
    <n v="20.6"/>
    <n v="16.899999999999999"/>
    <n v="20.3"/>
    <n v="19.3"/>
    <n v="20.6"/>
    <n v="20.2"/>
    <n v="27.5"/>
    <n v="24.8"/>
    <n v="24.8"/>
    <n v="22"/>
    <n v="21.5"/>
    <n v="24"/>
    <n v="25.3"/>
    <n v="27.3"/>
    <n v="34.700000000000003"/>
    <n v="60.4"/>
    <n v="93.9"/>
    <n v="195"/>
    <m/>
    <m/>
    <m/>
    <m/>
    <m/>
    <m/>
    <m/>
    <m/>
    <m/>
    <m/>
    <m/>
    <m/>
    <m/>
    <m/>
    <m/>
    <m/>
    <m/>
  </r>
  <r>
    <x v="6"/>
    <x v="6"/>
    <x v="0"/>
    <x v="2"/>
    <x v="3"/>
    <x v="6"/>
    <x v="0"/>
    <x v="4"/>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4"/>
    <x v="0"/>
    <x v="5"/>
    <x v="1"/>
    <n v="20"/>
    <n v="320"/>
    <n v="60"/>
    <n v="32"/>
    <n v="210"/>
    <n v="93"/>
    <n v="235"/>
    <n v="110"/>
    <n v="43"/>
    <n v="68"/>
    <n v="269"/>
    <n v="80"/>
    <n v="130"/>
    <n v="120"/>
    <n v="175"/>
    <n v="150"/>
    <n v="295"/>
    <n v="15"/>
    <n v="45"/>
    <n v="75"/>
    <n v="70"/>
    <n v="400"/>
    <n v="335"/>
    <n v="388"/>
    <n v="417"/>
    <n v="425"/>
    <n v="460"/>
    <n v="190"/>
    <n v="1565"/>
    <n v="10"/>
    <m/>
    <m/>
    <n v="10"/>
    <n v="150"/>
    <n v="30"/>
    <m/>
    <n v="140"/>
    <m/>
    <n v="10"/>
    <n v="50"/>
    <m/>
    <m/>
    <n v="10"/>
    <m/>
    <n v="10"/>
    <n v="12"/>
    <n v="60"/>
    <m/>
    <n v="60"/>
    <m/>
    <n v="90"/>
    <m/>
    <n v="18"/>
    <m/>
    <n v="75"/>
    <m/>
    <n v="135"/>
    <m/>
    <n v="100"/>
    <m/>
    <m/>
    <m/>
    <n v="10"/>
    <n v="100"/>
    <m/>
    <m/>
    <m/>
    <n v="43"/>
    <n v="50"/>
    <m/>
    <n v="12"/>
    <m/>
    <n v="6"/>
    <m/>
    <n v="159"/>
    <m/>
    <n v="110"/>
    <m/>
    <n v="20"/>
    <m/>
    <n v="60"/>
    <m/>
    <m/>
    <m/>
    <n v="130"/>
    <m/>
    <n v="10"/>
    <n v="100"/>
    <n v="10"/>
    <m/>
    <n v="10"/>
    <n v="150"/>
    <n v="10"/>
    <n v="5"/>
    <m/>
    <m/>
    <n v="150"/>
    <m/>
    <n v="10"/>
    <n v="130"/>
    <n v="15"/>
    <m/>
    <n v="140"/>
    <m/>
    <n v="5"/>
    <m/>
    <n v="10"/>
    <m/>
    <n v="15"/>
    <m/>
    <n v="30"/>
    <m/>
    <n v="65"/>
    <m/>
    <n v="10"/>
    <m/>
    <n v="60"/>
    <m/>
    <n v="10"/>
    <m/>
    <m/>
    <m/>
    <m/>
    <m/>
    <m/>
    <m/>
    <m/>
    <m/>
    <m/>
    <m/>
    <m/>
    <m/>
    <m/>
    <m/>
    <m/>
    <m/>
  </r>
  <r>
    <x v="6"/>
    <x v="6"/>
    <x v="0"/>
    <x v="2"/>
    <x v="3"/>
    <x v="6"/>
    <x v="0"/>
    <x v="4"/>
    <x v="4"/>
    <x v="0"/>
    <x v="5"/>
    <x v="2"/>
    <n v="167"/>
    <n v="142"/>
    <n v="128"/>
    <n v="91"/>
    <n v="129"/>
    <n v="96"/>
    <n v="109"/>
    <n v="146"/>
    <n v="90"/>
    <n v="136"/>
    <n v="116"/>
    <n v="170"/>
    <n v="137"/>
    <n v="145"/>
    <n v="117"/>
    <n v="119"/>
    <n v="133"/>
    <n v="90"/>
    <n v="105"/>
    <n v="112"/>
    <n v="76"/>
    <n v="437"/>
    <n v="316"/>
    <n v="345"/>
    <n v="422"/>
    <n v="399"/>
    <n v="342"/>
    <n v="293"/>
    <n v="1482"/>
    <n v="90"/>
    <n v="31"/>
    <n v="27"/>
    <n v="19"/>
    <n v="29"/>
    <n v="20"/>
    <n v="25"/>
    <n v="37"/>
    <n v="31"/>
    <n v="34"/>
    <n v="33"/>
    <n v="38"/>
    <n v="23"/>
    <n v="28"/>
    <n v="21"/>
    <n v="16"/>
    <n v="26"/>
    <n v="27"/>
    <n v="19"/>
    <n v="24"/>
    <n v="27"/>
    <n v="32"/>
    <n v="18"/>
    <n v="23"/>
    <n v="30"/>
    <n v="25"/>
    <n v="31"/>
    <n v="22"/>
    <n v="28"/>
    <n v="28"/>
    <n v="30"/>
    <n v="26"/>
    <n v="29"/>
    <n v="31"/>
    <n v="30"/>
    <n v="24"/>
    <n v="32"/>
    <n v="14"/>
    <n v="20"/>
    <n v="28"/>
    <n v="27"/>
    <n v="29"/>
    <n v="28"/>
    <n v="24"/>
    <n v="34"/>
    <n v="23"/>
    <n v="20"/>
    <n v="39"/>
    <n v="31"/>
    <n v="32"/>
    <n v="71"/>
    <n v="36"/>
    <n v="34"/>
    <n v="36"/>
    <n v="32"/>
    <n v="35"/>
    <n v="30"/>
    <n v="27"/>
    <n v="31"/>
    <n v="26"/>
    <n v="31"/>
    <n v="32"/>
    <n v="23"/>
    <n v="23"/>
    <n v="39"/>
    <n v="29"/>
    <n v="24"/>
    <n v="29"/>
    <n v="37"/>
    <n v="32"/>
    <n v="25"/>
    <n v="18"/>
    <n v="32"/>
    <n v="26"/>
    <n v="22"/>
    <n v="21"/>
    <n v="29"/>
    <n v="18"/>
    <n v="41"/>
    <n v="24"/>
    <n v="27"/>
    <n v="13"/>
    <n v="21"/>
    <n v="17"/>
    <n v="28"/>
    <n v="26"/>
    <n v="20"/>
    <n v="20"/>
    <n v="25"/>
    <n v="16"/>
    <n v="15"/>
    <m/>
    <m/>
    <m/>
    <m/>
    <m/>
    <m/>
    <m/>
    <m/>
    <m/>
    <m/>
    <m/>
    <m/>
    <m/>
    <m/>
    <m/>
    <m/>
  </r>
  <r>
    <x v="6"/>
    <x v="6"/>
    <x v="0"/>
    <x v="2"/>
    <x v="3"/>
    <x v="6"/>
    <x v="0"/>
    <x v="4"/>
    <x v="4"/>
    <x v="0"/>
    <x v="5"/>
    <x v="3"/>
    <n v="196"/>
    <n v="358"/>
    <n v="271"/>
    <n v="210"/>
    <n v="281"/>
    <n v="269"/>
    <n v="288"/>
    <n v="344"/>
    <n v="293"/>
    <n v="219"/>
    <n v="359"/>
    <n v="257"/>
    <n v="277"/>
    <n v="213"/>
    <n v="263"/>
    <n v="304"/>
    <n v="585"/>
    <n v="375"/>
    <n v="311"/>
    <n v="267"/>
    <n v="386"/>
    <n v="271"/>
    <n v="269"/>
    <n v="293"/>
    <n v="257"/>
    <n v="263"/>
    <n v="375"/>
    <n v="386"/>
    <n v="263"/>
    <n v="273"/>
    <n v="238"/>
    <n v="207"/>
    <n v="196"/>
    <n v="161"/>
    <n v="288"/>
    <n v="276"/>
    <n v="377"/>
    <n v="358"/>
    <n v="312"/>
    <n v="331"/>
    <n v="295"/>
    <n v="271"/>
    <n v="253"/>
    <n v="232"/>
    <n v="223"/>
    <n v="210"/>
    <n v="240"/>
    <n v="220"/>
    <n v="253"/>
    <n v="225"/>
    <n v="281"/>
    <n v="261"/>
    <n v="254"/>
    <n v="220"/>
    <n v="269"/>
    <n v="236"/>
    <n v="329"/>
    <n v="316"/>
    <n v="288"/>
    <n v="354"/>
    <n v="327"/>
    <n v="297"/>
    <n v="374"/>
    <n v="344"/>
    <n v="320"/>
    <n v="286"/>
    <n v="269"/>
    <n v="293"/>
    <n v="229"/>
    <n v="285"/>
    <n v="266"/>
    <n v="228"/>
    <n v="219"/>
    <n v="192"/>
    <n v="176"/>
    <n v="286"/>
    <n v="359"/>
    <n v="326"/>
    <n v="310"/>
    <n v="301"/>
    <n v="257"/>
    <n v="223"/>
    <n v="188"/>
    <n v="254"/>
    <n v="277"/>
    <n v="215"/>
    <n v="186"/>
    <n v="261"/>
    <n v="242"/>
    <n v="213"/>
    <n v="192"/>
    <n v="324"/>
    <n v="299"/>
    <n v="263"/>
    <n v="240"/>
    <n v="209"/>
    <n v="341"/>
    <n v="304"/>
    <n v="279"/>
    <n v="383"/>
    <n v="378"/>
    <n v="341"/>
    <n v="585"/>
    <n v="431"/>
    <n v="414"/>
    <n v="385"/>
    <n v="375"/>
    <n v="332"/>
    <n v="323"/>
    <n v="296"/>
    <n v="311"/>
    <n v="302"/>
    <n v="350"/>
    <n v="-583"/>
    <n v="288"/>
    <n v="267"/>
    <n v="302"/>
    <n v="278"/>
    <n v="271"/>
    <n v="386"/>
    <m/>
    <m/>
    <m/>
    <m/>
    <m/>
    <m/>
    <m/>
    <m/>
    <m/>
    <m/>
    <m/>
    <m/>
    <m/>
    <m/>
    <m/>
    <m/>
  </r>
  <r>
    <x v="6"/>
    <x v="6"/>
    <x v="0"/>
    <x v="2"/>
    <x v="3"/>
    <x v="6"/>
    <x v="0"/>
    <x v="4"/>
    <x v="4"/>
    <x v="0"/>
    <x v="5"/>
    <x v="4"/>
    <n v="6.9"/>
    <n v="11.5"/>
    <n v="11.5"/>
    <n v="8.1"/>
    <n v="11.1"/>
    <n v="9.6999999999999993"/>
    <n v="9.9"/>
    <n v="14.6"/>
    <n v="10.8"/>
    <n v="7.4"/>
    <n v="8.8000000000000007"/>
    <n v="7.7"/>
    <n v="9.6"/>
    <n v="7.3"/>
    <n v="8.6999999999999993"/>
    <n v="11.4"/>
    <n v="22.3"/>
    <n v="14.9"/>
    <n v="13.9"/>
    <n v="17.600000000000001"/>
    <m/>
    <n v="11.5"/>
    <n v="9.6999999999999993"/>
    <n v="10.8"/>
    <n v="7.7"/>
    <n v="8.6999999999999993"/>
    <n v="14.9"/>
    <m/>
    <n v="8.6999999999999993"/>
    <n v="10.8"/>
    <n v="9.9"/>
    <n v="8"/>
    <n v="6.9"/>
    <n v="5.5"/>
    <n v="9"/>
    <n v="8"/>
    <n v="11.9"/>
    <n v="11.5"/>
    <n v="10.9"/>
    <n v="13.1"/>
    <n v="12.9"/>
    <n v="11.5"/>
    <n v="11.6"/>
    <n v="10.4"/>
    <n v="9.1"/>
    <n v="8.1"/>
    <n v="10"/>
    <n v="8.9"/>
    <n v="9.6999999999999993"/>
    <n v="8.8000000000000007"/>
    <n v="11.1"/>
    <n v="10"/>
    <n v="9.3000000000000007"/>
    <n v="8.1999999999999993"/>
    <n v="9.6999999999999993"/>
    <n v="8.8000000000000007"/>
    <n v="11.7"/>
    <n v="11"/>
    <n v="9.9"/>
    <n v="12.6"/>
    <n v="11.2"/>
    <n v="11.3"/>
    <n v="15.6"/>
    <n v="14.6"/>
    <n v="13.2"/>
    <n v="12.1"/>
    <n v="10.199999999999999"/>
    <n v="10.8"/>
    <n v="8.1"/>
    <n v="10.3"/>
    <n v="10.3"/>
    <n v="8.1"/>
    <n v="7.4"/>
    <n v="6.6"/>
    <n v="4.5999999999999996"/>
    <n v="6.8"/>
    <n v="8.8000000000000007"/>
    <n v="7.8"/>
    <n v="7.4"/>
    <n v="8.6999999999999993"/>
    <n v="7.7"/>
    <n v="7"/>
    <n v="6.1"/>
    <n v="8.5"/>
    <n v="9.6"/>
    <n v="7.3"/>
    <n v="6.5"/>
    <n v="9.6999999999999993"/>
    <n v="8.1999999999999993"/>
    <n v="7.3"/>
    <n v="7"/>
    <n v="11.3"/>
    <n v="9.5"/>
    <n v="8.6999999999999993"/>
    <n v="8.1999999999999993"/>
    <n v="7.4"/>
    <n v="11.8"/>
    <n v="11.4"/>
    <n v="11.3"/>
    <n v="16.100000000000001"/>
    <n v="14.5"/>
    <n v="14.7"/>
    <n v="22.3"/>
    <n v="16.2"/>
    <n v="14.9"/>
    <n v="15.7"/>
    <n v="14.9"/>
    <n v="16.3"/>
    <n v="15.2"/>
    <n v="14.1"/>
    <n v="13.9"/>
    <n v="13.6"/>
    <n v="14.7"/>
    <n v="-27.2"/>
    <n v="15"/>
    <n v="17.600000000000001"/>
    <n v="27"/>
    <n v="44.8"/>
    <n v="90.3"/>
    <m/>
    <m/>
    <m/>
    <m/>
    <m/>
    <m/>
    <m/>
    <m/>
    <m/>
    <m/>
    <m/>
    <m/>
    <m/>
    <m/>
    <m/>
    <m/>
    <m/>
  </r>
  <r>
    <x v="7"/>
    <x v="7"/>
    <x v="0"/>
    <x v="2"/>
    <x v="3"/>
    <x v="7"/>
    <x v="0"/>
    <x v="5"/>
    <x v="4"/>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0"/>
    <x v="1"/>
    <m/>
    <m/>
    <m/>
    <n v="17"/>
    <n v="4"/>
    <n v="16"/>
    <n v="4"/>
    <n v="2"/>
    <n v="2"/>
    <n v="15"/>
    <n v="21"/>
    <n v="20"/>
    <n v="9"/>
    <n v="12"/>
    <n v="12"/>
    <m/>
    <m/>
    <m/>
    <m/>
    <m/>
    <m/>
    <m/>
    <n v="37"/>
    <n v="8"/>
    <n v="56"/>
    <n v="33"/>
    <m/>
    <m/>
    <n v="134"/>
    <m/>
    <m/>
    <m/>
    <m/>
    <m/>
    <m/>
    <m/>
    <m/>
    <m/>
    <m/>
    <m/>
    <m/>
    <m/>
    <n v="2"/>
    <n v="6"/>
    <n v="5"/>
    <n v="4"/>
    <n v="1"/>
    <m/>
    <m/>
    <n v="2"/>
    <n v="1"/>
    <n v="2"/>
    <n v="5"/>
    <n v="2"/>
    <n v="7"/>
    <n v="2"/>
    <m/>
    <n v="2"/>
    <m/>
    <n v="1"/>
    <m/>
    <n v="1"/>
    <m/>
    <m/>
    <n v="2"/>
    <m/>
    <m/>
    <m/>
    <n v="10"/>
    <n v="2"/>
    <m/>
    <n v="1"/>
    <n v="2"/>
    <n v="1"/>
    <n v="8"/>
    <n v="8"/>
    <n v="4"/>
    <n v="5"/>
    <n v="5"/>
    <n v="5"/>
    <n v="5"/>
    <n v="1"/>
    <n v="1"/>
    <n v="1"/>
    <n v="3"/>
    <n v="3"/>
    <n v="3"/>
    <n v="3"/>
    <n v="3"/>
    <n v="3"/>
    <n v="3"/>
    <n v="3"/>
    <n v="3"/>
    <n v="3"/>
    <m/>
    <m/>
    <m/>
    <m/>
    <m/>
    <m/>
    <m/>
    <m/>
    <m/>
    <m/>
    <m/>
    <m/>
    <m/>
    <m/>
    <m/>
    <m/>
    <m/>
    <m/>
    <m/>
    <m/>
    <m/>
    <m/>
    <m/>
    <m/>
    <m/>
    <m/>
    <m/>
    <m/>
    <m/>
    <m/>
    <m/>
    <m/>
    <m/>
    <m/>
    <m/>
    <m/>
    <m/>
    <m/>
    <m/>
    <m/>
    <m/>
    <m/>
  </r>
  <r>
    <x v="7"/>
    <x v="7"/>
    <x v="0"/>
    <x v="2"/>
    <x v="3"/>
    <x v="7"/>
    <x v="0"/>
    <x v="5"/>
    <x v="4"/>
    <x v="0"/>
    <x v="0"/>
    <x v="2"/>
    <m/>
    <m/>
    <m/>
    <n v="17"/>
    <n v="4"/>
    <n v="16"/>
    <n v="4"/>
    <n v="2"/>
    <n v="2"/>
    <n v="15"/>
    <n v="21"/>
    <n v="20"/>
    <n v="9"/>
    <n v="12"/>
    <n v="12"/>
    <m/>
    <m/>
    <m/>
    <m/>
    <m/>
    <m/>
    <m/>
    <n v="37"/>
    <n v="8"/>
    <n v="56"/>
    <n v="33"/>
    <m/>
    <m/>
    <n v="134"/>
    <m/>
    <m/>
    <m/>
    <m/>
    <m/>
    <m/>
    <m/>
    <m/>
    <m/>
    <m/>
    <m/>
    <m/>
    <m/>
    <n v="2"/>
    <n v="6"/>
    <n v="5"/>
    <n v="4"/>
    <n v="1"/>
    <m/>
    <m/>
    <n v="2"/>
    <n v="1"/>
    <n v="2"/>
    <n v="5"/>
    <n v="2"/>
    <n v="7"/>
    <n v="2"/>
    <m/>
    <n v="2"/>
    <m/>
    <n v="1"/>
    <m/>
    <n v="1"/>
    <m/>
    <m/>
    <n v="2"/>
    <m/>
    <m/>
    <m/>
    <n v="10"/>
    <n v="2"/>
    <m/>
    <n v="1"/>
    <n v="2"/>
    <n v="1"/>
    <n v="8"/>
    <n v="8"/>
    <n v="4"/>
    <n v="5"/>
    <n v="5"/>
    <n v="5"/>
    <n v="5"/>
    <n v="1"/>
    <n v="1"/>
    <n v="1"/>
    <n v="3"/>
    <n v="3"/>
    <n v="3"/>
    <n v="3"/>
    <n v="3"/>
    <n v="3"/>
    <n v="3"/>
    <n v="3"/>
    <n v="3"/>
    <n v="3"/>
    <m/>
    <m/>
    <m/>
    <m/>
    <m/>
    <m/>
    <m/>
    <m/>
    <m/>
    <m/>
    <m/>
    <m/>
    <m/>
    <m/>
    <m/>
    <m/>
    <m/>
    <m/>
    <m/>
    <m/>
    <m/>
    <m/>
    <m/>
    <m/>
    <m/>
    <m/>
    <m/>
    <m/>
    <m/>
    <m/>
    <m/>
    <m/>
    <m/>
    <m/>
    <m/>
    <m/>
    <m/>
    <m/>
    <m/>
    <m/>
    <m/>
    <m/>
  </r>
  <r>
    <x v="7"/>
    <x v="7"/>
    <x v="0"/>
    <x v="2"/>
    <x v="3"/>
    <x v="7"/>
    <x v="0"/>
    <x v="5"/>
    <x v="4"/>
    <x v="0"/>
    <x v="0"/>
    <x v="3"/>
    <m/>
    <m/>
    <m/>
    <n v="18"/>
    <n v="18"/>
    <n v="18"/>
    <n v="19"/>
    <n v="19"/>
    <n v="19"/>
    <n v="20"/>
    <n v="20"/>
    <n v="21"/>
    <n v="21"/>
    <n v="21"/>
    <n v="21"/>
    <n v="21"/>
    <n v="21"/>
    <m/>
    <m/>
    <m/>
    <m/>
    <m/>
    <n v="18"/>
    <n v="19"/>
    <n v="21"/>
    <n v="21"/>
    <n v="21"/>
    <m/>
    <n v="21"/>
    <m/>
    <m/>
    <m/>
    <m/>
    <m/>
    <m/>
    <m/>
    <m/>
    <m/>
    <m/>
    <m/>
    <m/>
    <m/>
    <n v="18"/>
    <n v="18"/>
    <n v="18"/>
    <n v="18"/>
    <n v="18"/>
    <n v="18"/>
    <n v="18"/>
    <n v="18"/>
    <n v="18"/>
    <n v="18"/>
    <n v="18"/>
    <n v="18"/>
    <n v="18"/>
    <n v="18"/>
    <n v="18"/>
    <n v="19"/>
    <n v="19"/>
    <n v="19"/>
    <n v="19"/>
    <n v="19"/>
    <n v="19"/>
    <n v="19"/>
    <n v="19"/>
    <n v="19"/>
    <n v="19"/>
    <n v="19"/>
    <n v="19"/>
    <n v="19"/>
    <n v="19"/>
    <n v="19"/>
    <n v="20"/>
    <n v="20"/>
    <n v="20"/>
    <n v="20"/>
    <n v="20"/>
    <n v="20"/>
    <n v="20"/>
    <n v="20"/>
    <n v="21"/>
    <n v="21"/>
    <n v="21"/>
    <n v="21"/>
    <n v="21"/>
    <n v="21"/>
    <n v="21"/>
    <n v="21"/>
    <n v="21"/>
    <n v="21"/>
    <n v="21"/>
    <n v="21"/>
    <n v="21"/>
    <n v="21"/>
    <n v="21"/>
    <n v="21"/>
    <n v="21"/>
    <n v="21"/>
    <n v="21"/>
    <n v="21"/>
    <n v="21"/>
    <n v="21"/>
    <n v="21"/>
    <m/>
    <m/>
    <m/>
    <m/>
    <m/>
    <m/>
    <m/>
    <m/>
    <m/>
    <m/>
    <m/>
    <m/>
    <m/>
    <m/>
    <m/>
    <m/>
    <m/>
    <m/>
    <m/>
    <m/>
    <m/>
    <m/>
    <m/>
    <m/>
    <m/>
    <m/>
    <m/>
    <m/>
    <m/>
    <m/>
    <m/>
    <m/>
    <m/>
  </r>
  <r>
    <x v="7"/>
    <x v="7"/>
    <x v="0"/>
    <x v="2"/>
    <x v="3"/>
    <x v="7"/>
    <x v="0"/>
    <x v="5"/>
    <x v="4"/>
    <x v="0"/>
    <x v="0"/>
    <x v="4"/>
    <m/>
    <m/>
    <m/>
    <n v="22.5"/>
    <n v="5"/>
    <n v="18"/>
    <n v="47.5"/>
    <n v="7.9"/>
    <n v="6.3"/>
    <n v="3.8"/>
    <n v="4.8"/>
    <n v="11.7"/>
    <n v="7"/>
    <n v="8.8000000000000007"/>
    <m/>
    <m/>
    <m/>
    <m/>
    <m/>
    <m/>
    <m/>
    <m/>
    <n v="18"/>
    <n v="6.3"/>
    <n v="11.7"/>
    <m/>
    <m/>
    <m/>
    <m/>
    <m/>
    <m/>
    <m/>
    <m/>
    <m/>
    <m/>
    <m/>
    <m/>
    <m/>
    <m/>
    <m/>
    <m/>
    <m/>
    <n v="5.6"/>
    <n v="9"/>
    <n v="12.9"/>
    <n v="22.5"/>
    <n v="18"/>
    <n v="9"/>
    <n v="7.5"/>
    <n v="5.3"/>
    <n v="5"/>
    <n v="5.6"/>
    <n v="6.9"/>
    <n v="8.1999999999999993"/>
    <n v="18"/>
    <n v="30"/>
    <n v="22.5"/>
    <n v="47.5"/>
    <n v="47.5"/>
    <n v="31.7"/>
    <n v="31.7"/>
    <n v="47.5"/>
    <n v="47.5"/>
    <n v="7.9"/>
    <n v="7.9"/>
    <n v="7.9"/>
    <n v="7.3"/>
    <n v="6.3"/>
    <n v="15.8"/>
    <n v="7.9"/>
    <n v="4.8"/>
    <n v="4.0999999999999996"/>
    <n v="3.8"/>
    <n v="3.3"/>
    <n v="3.7"/>
    <n v="4.2"/>
    <n v="4.8"/>
    <n v="5.9"/>
    <n v="7.7"/>
    <n v="9.1"/>
    <n v="11.7"/>
    <n v="9.5"/>
    <n v="8.1"/>
    <n v="7"/>
    <n v="7"/>
    <n v="7"/>
    <n v="7"/>
    <n v="7"/>
    <n v="7"/>
    <n v="8.8000000000000007"/>
    <n v="11.7"/>
    <n v="17.5"/>
    <n v="35"/>
    <m/>
    <m/>
    <m/>
    <m/>
    <m/>
    <m/>
    <m/>
    <m/>
    <m/>
    <m/>
    <m/>
    <m/>
    <m/>
    <m/>
    <m/>
    <m/>
    <m/>
    <m/>
    <m/>
    <m/>
    <m/>
    <m/>
    <m/>
    <m/>
    <m/>
    <m/>
    <m/>
    <m/>
    <m/>
    <m/>
    <m/>
    <m/>
    <m/>
    <m/>
    <m/>
    <m/>
    <m/>
    <m/>
    <m/>
    <m/>
    <m/>
    <m/>
    <m/>
  </r>
  <r>
    <x v="7"/>
    <x v="7"/>
    <x v="0"/>
    <x v="2"/>
    <x v="3"/>
    <x v="7"/>
    <x v="0"/>
    <x v="5"/>
    <x v="4"/>
    <x v="0"/>
    <x v="1"/>
    <x v="5"/>
    <n v="30"/>
    <n v="10"/>
    <n v="30"/>
    <n v="15"/>
    <m/>
    <n v="25"/>
    <m/>
    <n v="5"/>
    <n v="5"/>
    <n v="30"/>
    <n v="30"/>
    <n v="10"/>
    <m/>
    <n v="10"/>
    <m/>
    <m/>
    <m/>
    <m/>
    <m/>
    <m/>
    <m/>
    <n v="70"/>
    <n v="40"/>
    <n v="10"/>
    <n v="70"/>
    <n v="10"/>
    <m/>
    <m/>
    <n v="130"/>
    <m/>
    <m/>
    <m/>
    <n v="30"/>
    <m/>
    <n v="5"/>
    <m/>
    <n v="5"/>
    <m/>
    <n v="5"/>
    <m/>
    <n v="25"/>
    <m/>
    <n v="10"/>
    <m/>
    <n v="5"/>
    <m/>
    <n v="5"/>
    <m/>
    <n v="5"/>
    <n v="-10"/>
    <m/>
    <m/>
    <n v="15"/>
    <m/>
    <n v="10"/>
    <m/>
    <m/>
    <m/>
    <m/>
    <m/>
    <n v="5"/>
    <m/>
    <m/>
    <m/>
    <m/>
    <m/>
    <n v="5"/>
    <m/>
    <m/>
    <m/>
    <n v="10"/>
    <m/>
    <n v="20"/>
    <m/>
    <n v="15"/>
    <m/>
    <n v="15"/>
    <m/>
    <n v="10"/>
    <m/>
    <m/>
    <m/>
    <m/>
    <m/>
    <m/>
    <m/>
    <n v="5"/>
    <m/>
    <n v="5"/>
    <m/>
    <m/>
    <m/>
    <m/>
    <m/>
    <m/>
    <m/>
    <m/>
    <m/>
    <m/>
    <m/>
    <m/>
    <m/>
    <m/>
    <m/>
    <m/>
    <m/>
    <m/>
    <m/>
    <m/>
    <m/>
    <m/>
    <m/>
    <m/>
    <m/>
    <m/>
    <m/>
    <m/>
    <m/>
    <m/>
    <m/>
    <m/>
    <m/>
    <m/>
    <m/>
    <m/>
    <m/>
    <m/>
    <m/>
    <m/>
    <m/>
    <m/>
    <m/>
    <m/>
    <m/>
    <m/>
    <m/>
  </r>
  <r>
    <x v="7"/>
    <x v="7"/>
    <x v="0"/>
    <x v="2"/>
    <x v="3"/>
    <x v="7"/>
    <x v="0"/>
    <x v="5"/>
    <x v="4"/>
    <x v="0"/>
    <x v="1"/>
    <x v="1"/>
    <n v="30"/>
    <n v="10"/>
    <n v="20"/>
    <n v="15"/>
    <n v="10"/>
    <n v="25"/>
    <m/>
    <n v="5"/>
    <n v="5"/>
    <n v="30"/>
    <n v="30"/>
    <n v="10"/>
    <m/>
    <m/>
    <n v="10"/>
    <m/>
    <m/>
    <m/>
    <m/>
    <n v="4"/>
    <n v="4"/>
    <n v="60"/>
    <n v="50"/>
    <n v="10"/>
    <n v="70"/>
    <n v="10"/>
    <m/>
    <n v="8"/>
    <n v="140"/>
    <m/>
    <m/>
    <m/>
    <n v="30"/>
    <m/>
    <n v="5"/>
    <m/>
    <n v="5"/>
    <m/>
    <n v="5"/>
    <m/>
    <n v="15"/>
    <m/>
    <n v="10"/>
    <m/>
    <n v="5"/>
    <m/>
    <n v="5"/>
    <m/>
    <n v="5"/>
    <m/>
    <m/>
    <m/>
    <n v="15"/>
    <m/>
    <n v="10"/>
    <m/>
    <m/>
    <m/>
    <m/>
    <m/>
    <n v="5"/>
    <m/>
    <m/>
    <m/>
    <m/>
    <m/>
    <n v="5"/>
    <m/>
    <m/>
    <m/>
    <n v="10"/>
    <m/>
    <n v="20"/>
    <m/>
    <n v="15"/>
    <m/>
    <n v="15"/>
    <m/>
    <n v="10"/>
    <m/>
    <m/>
    <m/>
    <m/>
    <m/>
    <m/>
    <m/>
    <m/>
    <m/>
    <m/>
    <m/>
    <n v="5"/>
    <m/>
    <n v="5"/>
    <m/>
    <m/>
    <m/>
    <m/>
    <m/>
    <m/>
    <m/>
    <m/>
    <m/>
    <m/>
    <m/>
    <m/>
    <m/>
    <m/>
    <m/>
    <m/>
    <m/>
    <m/>
    <m/>
    <n v="1"/>
    <n v="1"/>
    <n v="1"/>
    <n v="1"/>
    <n v="1"/>
    <n v="1"/>
    <n v="1"/>
    <n v="1"/>
    <m/>
    <m/>
    <m/>
    <m/>
    <m/>
    <m/>
    <m/>
    <m/>
    <m/>
    <m/>
    <m/>
    <m/>
    <m/>
    <m/>
    <m/>
    <m/>
  </r>
  <r>
    <x v="7"/>
    <x v="7"/>
    <x v="0"/>
    <x v="2"/>
    <x v="3"/>
    <x v="7"/>
    <x v="0"/>
    <x v="5"/>
    <x v="4"/>
    <x v="0"/>
    <x v="1"/>
    <x v="2"/>
    <n v="19"/>
    <n v="33"/>
    <n v="18"/>
    <n v="14"/>
    <n v="11"/>
    <n v="3"/>
    <n v="3"/>
    <n v="5"/>
    <n v="13"/>
    <n v="7"/>
    <n v="8"/>
    <n v="12"/>
    <n v="8"/>
    <n v="19"/>
    <n v="16"/>
    <n v="4"/>
    <n v="5"/>
    <n v="4"/>
    <n v="4"/>
    <n v="5"/>
    <n v="4"/>
    <n v="70"/>
    <n v="28"/>
    <n v="21"/>
    <n v="27"/>
    <n v="43"/>
    <n v="13"/>
    <n v="13"/>
    <n v="119"/>
    <n v="1"/>
    <m/>
    <n v="11"/>
    <n v="7"/>
    <n v="2"/>
    <n v="1"/>
    <n v="17"/>
    <n v="6"/>
    <n v="7"/>
    <n v="2"/>
    <n v="1"/>
    <n v="1"/>
    <n v="14"/>
    <n v="1"/>
    <n v="1"/>
    <n v="2"/>
    <n v="10"/>
    <n v="1"/>
    <n v="1"/>
    <n v="3"/>
    <n v="2"/>
    <n v="4"/>
    <n v="1"/>
    <m/>
    <n v="1"/>
    <n v="1"/>
    <m/>
    <n v="1"/>
    <n v="1"/>
    <n v="1"/>
    <m/>
    <n v="1"/>
    <m/>
    <n v="1"/>
    <n v="3"/>
    <m/>
    <m/>
    <n v="11"/>
    <n v="2"/>
    <n v="2"/>
    <n v="1"/>
    <n v="2"/>
    <n v="2"/>
    <m/>
    <n v="2"/>
    <n v="4"/>
    <n v="1"/>
    <n v="1"/>
    <n v="1"/>
    <n v="1"/>
    <n v="10"/>
    <m/>
    <m/>
    <n v="2"/>
    <n v="2"/>
    <n v="2"/>
    <n v="2"/>
    <n v="4"/>
    <n v="5"/>
    <n v="5"/>
    <n v="5"/>
    <n v="4"/>
    <n v="4"/>
    <n v="4"/>
    <n v="4"/>
    <n v="1"/>
    <n v="1"/>
    <n v="1"/>
    <n v="1"/>
    <n v="1"/>
    <n v="1"/>
    <n v="1"/>
    <n v="1"/>
    <n v="1"/>
    <n v="1"/>
    <n v="1"/>
    <n v="1"/>
    <n v="1"/>
    <n v="1"/>
    <n v="1"/>
    <n v="1"/>
    <n v="1"/>
    <n v="1"/>
    <n v="1"/>
    <n v="1"/>
    <n v="1"/>
    <n v="1"/>
    <n v="1"/>
    <n v="1"/>
    <n v="1"/>
    <n v="1"/>
    <m/>
    <m/>
    <m/>
    <m/>
    <m/>
    <m/>
    <m/>
    <m/>
    <m/>
    <m/>
    <m/>
    <m/>
    <m/>
    <m/>
    <m/>
    <m/>
  </r>
  <r>
    <x v="7"/>
    <x v="7"/>
    <x v="0"/>
    <x v="2"/>
    <x v="3"/>
    <x v="7"/>
    <x v="0"/>
    <x v="5"/>
    <x v="4"/>
    <x v="0"/>
    <x v="1"/>
    <x v="3"/>
    <n v="24"/>
    <n v="4"/>
    <n v="7"/>
    <n v="6"/>
    <n v="6"/>
    <n v="28"/>
    <n v="25"/>
    <n v="25"/>
    <n v="16"/>
    <n v="59"/>
    <n v="62"/>
    <n v="60"/>
    <n v="52"/>
    <n v="33"/>
    <n v="27"/>
    <n v="23"/>
    <n v="18"/>
    <n v="14"/>
    <n v="10"/>
    <n v="9"/>
    <n v="9"/>
    <n v="7"/>
    <n v="28"/>
    <n v="16"/>
    <n v="60"/>
    <n v="27"/>
    <n v="14"/>
    <n v="9"/>
    <n v="27"/>
    <n v="11"/>
    <n v="11"/>
    <n v="1"/>
    <n v="24"/>
    <n v="22"/>
    <n v="26"/>
    <n v="9"/>
    <n v="11"/>
    <n v="4"/>
    <n v="8"/>
    <n v="7"/>
    <n v="21"/>
    <n v="7"/>
    <n v="16"/>
    <n v="15"/>
    <n v="18"/>
    <n v="6"/>
    <n v="11"/>
    <n v="10"/>
    <n v="12"/>
    <n v="10"/>
    <n v="6"/>
    <n v="5"/>
    <n v="19"/>
    <n v="19"/>
    <n v="28"/>
    <n v="28"/>
    <n v="27"/>
    <n v="26"/>
    <n v="25"/>
    <n v="25"/>
    <n v="29"/>
    <n v="28"/>
    <n v="28"/>
    <n v="25"/>
    <n v="25"/>
    <n v="25"/>
    <n v="18"/>
    <n v="16"/>
    <n v="13"/>
    <n v="13"/>
    <n v="21"/>
    <n v="19"/>
    <n v="59"/>
    <n v="38"/>
    <n v="49"/>
    <n v="48"/>
    <n v="62"/>
    <n v="61"/>
    <n v="70"/>
    <n v="60"/>
    <n v="60"/>
    <n v="60"/>
    <n v="58"/>
    <n v="56"/>
    <n v="54"/>
    <n v="52"/>
    <n v="48"/>
    <n v="43"/>
    <n v="38"/>
    <n v="33"/>
    <n v="34"/>
    <n v="30"/>
    <n v="31"/>
    <n v="27"/>
    <n v="26"/>
    <n v="25"/>
    <n v="24"/>
    <n v="23"/>
    <n v="22"/>
    <n v="21"/>
    <n v="20"/>
    <n v="19"/>
    <n v="18"/>
    <n v="17"/>
    <n v="16"/>
    <n v="15"/>
    <n v="14"/>
    <n v="13"/>
    <n v="12"/>
    <n v="11"/>
    <n v="10"/>
    <n v="9"/>
    <n v="9"/>
    <n v="9"/>
    <n v="9"/>
    <n v="9"/>
    <n v="9"/>
    <n v="9"/>
    <n v="9"/>
    <n v="9"/>
    <m/>
    <m/>
    <m/>
    <m/>
    <m/>
    <m/>
    <m/>
    <m/>
    <m/>
    <m/>
    <m/>
    <m/>
    <m/>
    <m/>
    <m/>
    <m/>
  </r>
  <r>
    <x v="7"/>
    <x v="7"/>
    <x v="0"/>
    <x v="2"/>
    <x v="3"/>
    <x v="7"/>
    <x v="0"/>
    <x v="5"/>
    <x v="4"/>
    <x v="0"/>
    <x v="1"/>
    <x v="4"/>
    <n v="3.6"/>
    <n v="1.1000000000000001"/>
    <n v="2.2999999999999998"/>
    <n v="2.7"/>
    <n v="10"/>
    <n v="46.7"/>
    <n v="25"/>
    <n v="8.3000000000000007"/>
    <n v="11.4"/>
    <n v="32.799999999999997"/>
    <n v="25.8"/>
    <n v="37.5"/>
    <n v="11.3"/>
    <n v="9.6999999999999993"/>
    <n v="27"/>
    <n v="23"/>
    <n v="18"/>
    <n v="14"/>
    <n v="10"/>
    <n v="11.3"/>
    <m/>
    <n v="2.2999999999999998"/>
    <n v="46.7"/>
    <n v="11.4"/>
    <n v="37.5"/>
    <n v="27"/>
    <n v="14"/>
    <m/>
    <n v="27"/>
    <n v="2.6"/>
    <n v="1.4"/>
    <n v="0.2"/>
    <n v="3.6"/>
    <n v="3.3"/>
    <n v="3.9"/>
    <n v="2.6"/>
    <n v="2.2000000000000002"/>
    <n v="1.1000000000000001"/>
    <n v="2.2000000000000002"/>
    <n v="1.8"/>
    <n v="3.8"/>
    <n v="2.2999999999999998"/>
    <n v="5.3"/>
    <n v="4.4000000000000004"/>
    <n v="5.3"/>
    <n v="2.7"/>
    <n v="5"/>
    <n v="5"/>
    <n v="7.5"/>
    <n v="7.1"/>
    <n v="10"/>
    <n v="8.3000000000000007"/>
    <n v="23.8"/>
    <n v="23.8"/>
    <n v="46.7"/>
    <n v="35"/>
    <n v="45"/>
    <n v="43.3"/>
    <n v="25"/>
    <n v="25"/>
    <n v="36.299999999999997"/>
    <n v="9.3000000000000007"/>
    <n v="8.8000000000000007"/>
    <n v="8.3000000000000007"/>
    <n v="7.8"/>
    <n v="6.9"/>
    <n v="10"/>
    <n v="11.4"/>
    <n v="9.3000000000000007"/>
    <n v="6.5"/>
    <n v="11.7"/>
    <n v="11.9"/>
    <n v="32.799999999999997"/>
    <n v="23.8"/>
    <n v="17.5"/>
    <n v="18.5"/>
    <n v="25.8"/>
    <n v="23.5"/>
    <n v="25"/>
    <n v="50"/>
    <n v="37.5"/>
    <n v="25"/>
    <n v="19.3"/>
    <n v="15.6"/>
    <n v="12.9"/>
    <n v="11.3"/>
    <n v="10.4"/>
    <n v="9.8000000000000007"/>
    <n v="9"/>
    <n v="9.6999999999999993"/>
    <n v="12.1"/>
    <n v="13.6"/>
    <n v="19.399999999999999"/>
    <n v="27"/>
    <n v="26"/>
    <n v="25"/>
    <n v="24"/>
    <n v="23"/>
    <n v="22"/>
    <n v="21"/>
    <n v="20"/>
    <n v="19"/>
    <n v="18"/>
    <n v="17"/>
    <n v="16"/>
    <n v="15"/>
    <n v="14"/>
    <n v="13"/>
    <n v="12"/>
    <n v="11"/>
    <n v="10"/>
    <n v="9"/>
    <n v="9"/>
    <n v="9"/>
    <n v="9"/>
    <n v="11.3"/>
    <n v="15"/>
    <n v="22.5"/>
    <n v="45"/>
    <m/>
    <m/>
    <m/>
    <m/>
    <m/>
    <m/>
    <m/>
    <m/>
    <m/>
    <m/>
    <m/>
    <m/>
    <m/>
    <m/>
    <m/>
    <m/>
    <m/>
  </r>
  <r>
    <x v="7"/>
    <x v="7"/>
    <x v="0"/>
    <x v="2"/>
    <x v="3"/>
    <x v="7"/>
    <x v="0"/>
    <x v="5"/>
    <x v="4"/>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2"/>
    <x v="1"/>
    <n v="30"/>
    <n v="10"/>
    <n v="20"/>
    <n v="15"/>
    <n v="10"/>
    <n v="25"/>
    <m/>
    <n v="5"/>
    <n v="5"/>
    <n v="30"/>
    <n v="30"/>
    <n v="15"/>
    <n v="4"/>
    <n v="10"/>
    <n v="12"/>
    <n v="34"/>
    <n v="11"/>
    <n v="3"/>
    <n v="3"/>
    <n v="2"/>
    <m/>
    <n v="60"/>
    <n v="50"/>
    <n v="10"/>
    <n v="75"/>
    <n v="26"/>
    <n v="48"/>
    <n v="5"/>
    <n v="161"/>
    <m/>
    <m/>
    <m/>
    <n v="30"/>
    <m/>
    <n v="5"/>
    <m/>
    <n v="5"/>
    <m/>
    <n v="5"/>
    <m/>
    <n v="15"/>
    <m/>
    <n v="10"/>
    <m/>
    <n v="5"/>
    <m/>
    <n v="5"/>
    <m/>
    <n v="5"/>
    <m/>
    <m/>
    <m/>
    <n v="15"/>
    <m/>
    <n v="10"/>
    <m/>
    <m/>
    <m/>
    <m/>
    <m/>
    <n v="5"/>
    <m/>
    <m/>
    <m/>
    <m/>
    <m/>
    <n v="5"/>
    <m/>
    <m/>
    <m/>
    <n v="10"/>
    <m/>
    <n v="20"/>
    <m/>
    <n v="15"/>
    <m/>
    <n v="15"/>
    <m/>
    <n v="15"/>
    <m/>
    <m/>
    <m/>
    <m/>
    <m/>
    <n v="2"/>
    <n v="2"/>
    <n v="3"/>
    <n v="2"/>
    <n v="3"/>
    <n v="2"/>
    <n v="3"/>
    <n v="3"/>
    <n v="3"/>
    <n v="3"/>
    <n v="21"/>
    <n v="1"/>
    <n v="2"/>
    <n v="10"/>
    <n v="1"/>
    <n v="1"/>
    <n v="3"/>
    <n v="2"/>
    <n v="4"/>
    <n v="1"/>
    <m/>
    <n v="1"/>
    <n v="1"/>
    <m/>
    <n v="1"/>
    <n v="1"/>
    <n v="1"/>
    <m/>
    <n v="1"/>
    <m/>
    <n v="1"/>
    <m/>
    <m/>
    <m/>
    <m/>
    <m/>
    <m/>
    <m/>
    <m/>
    <m/>
    <m/>
    <m/>
    <m/>
    <m/>
    <m/>
    <m/>
    <m/>
    <m/>
    <m/>
    <m/>
    <m/>
    <m/>
  </r>
  <r>
    <x v="7"/>
    <x v="7"/>
    <x v="0"/>
    <x v="2"/>
    <x v="3"/>
    <x v="7"/>
    <x v="0"/>
    <x v="5"/>
    <x v="4"/>
    <x v="0"/>
    <x v="2"/>
    <x v="2"/>
    <n v="19"/>
    <n v="33"/>
    <n v="18"/>
    <n v="14"/>
    <n v="11"/>
    <n v="3"/>
    <n v="3"/>
    <n v="5"/>
    <n v="13"/>
    <n v="7"/>
    <n v="10"/>
    <n v="22"/>
    <n v="25"/>
    <n v="22"/>
    <n v="24"/>
    <n v="14"/>
    <n v="11"/>
    <n v="3"/>
    <n v="3"/>
    <n v="2"/>
    <m/>
    <n v="70"/>
    <n v="28"/>
    <n v="21"/>
    <n v="39"/>
    <n v="71"/>
    <n v="28"/>
    <n v="5"/>
    <n v="159"/>
    <n v="1"/>
    <m/>
    <n v="11"/>
    <n v="7"/>
    <n v="2"/>
    <n v="1"/>
    <n v="17"/>
    <n v="6"/>
    <n v="7"/>
    <n v="2"/>
    <n v="1"/>
    <n v="1"/>
    <n v="14"/>
    <n v="1"/>
    <n v="1"/>
    <n v="2"/>
    <n v="10"/>
    <n v="1"/>
    <n v="1"/>
    <n v="3"/>
    <n v="2"/>
    <n v="4"/>
    <n v="1"/>
    <m/>
    <n v="1"/>
    <n v="1"/>
    <m/>
    <n v="1"/>
    <n v="1"/>
    <n v="1"/>
    <m/>
    <n v="1"/>
    <m/>
    <n v="1"/>
    <n v="3"/>
    <m/>
    <m/>
    <n v="11"/>
    <n v="2"/>
    <n v="2"/>
    <n v="1"/>
    <n v="2"/>
    <n v="2"/>
    <m/>
    <n v="2"/>
    <n v="4"/>
    <n v="1"/>
    <n v="3"/>
    <n v="5"/>
    <n v="4"/>
    <n v="5"/>
    <n v="8"/>
    <n v="5"/>
    <n v="5"/>
    <n v="4"/>
    <n v="4"/>
    <n v="7"/>
    <n v="4"/>
    <n v="4"/>
    <n v="6"/>
    <n v="8"/>
    <n v="6"/>
    <n v="6"/>
    <n v="6"/>
    <n v="6"/>
    <n v="1"/>
    <n v="1"/>
    <n v="2"/>
    <n v="10"/>
    <n v="1"/>
    <n v="1"/>
    <n v="3"/>
    <n v="2"/>
    <n v="4"/>
    <n v="1"/>
    <m/>
    <n v="1"/>
    <n v="1"/>
    <m/>
    <n v="1"/>
    <n v="1"/>
    <n v="1"/>
    <m/>
    <n v="1"/>
    <m/>
    <n v="1"/>
    <m/>
    <m/>
    <m/>
    <m/>
    <m/>
    <m/>
    <m/>
    <m/>
    <m/>
    <m/>
    <m/>
    <m/>
    <m/>
    <m/>
    <m/>
    <m/>
    <m/>
    <m/>
    <m/>
    <m/>
    <m/>
  </r>
  <r>
    <x v="7"/>
    <x v="7"/>
    <x v="0"/>
    <x v="2"/>
    <x v="3"/>
    <x v="7"/>
    <x v="0"/>
    <x v="5"/>
    <x v="4"/>
    <x v="0"/>
    <x v="2"/>
    <x v="3"/>
    <m/>
    <n v="6"/>
    <n v="8"/>
    <n v="7"/>
    <n v="7"/>
    <m/>
    <n v="26"/>
    <n v="29"/>
    <n v="19"/>
    <m/>
    <n v="60"/>
    <n v="53"/>
    <n v="33"/>
    <n v="21"/>
    <n v="9"/>
    <n v="20"/>
    <n v="20"/>
    <n v="20"/>
    <n v="20"/>
    <n v="20"/>
    <n v="20"/>
    <n v="8"/>
    <m/>
    <n v="19"/>
    <n v="53"/>
    <n v="9"/>
    <n v="20"/>
    <n v="20"/>
    <n v="9"/>
    <m/>
    <m/>
    <m/>
    <m/>
    <n v="23"/>
    <n v="27"/>
    <n v="10"/>
    <n v="12"/>
    <n v="6"/>
    <n v="9"/>
    <n v="8"/>
    <n v="22"/>
    <n v="8"/>
    <n v="17"/>
    <n v="16"/>
    <n v="19"/>
    <n v="7"/>
    <n v="12"/>
    <n v="11"/>
    <n v="13"/>
    <n v="11"/>
    <n v="7"/>
    <m/>
    <m/>
    <m/>
    <m/>
    <n v="29"/>
    <n v="28"/>
    <n v="27"/>
    <n v="26"/>
    <n v="26"/>
    <n v="30"/>
    <n v="29"/>
    <n v="29"/>
    <n v="29"/>
    <n v="26"/>
    <n v="26"/>
    <n v="19"/>
    <n v="19"/>
    <n v="14"/>
    <n v="14"/>
    <n v="22"/>
    <n v="20"/>
    <m/>
    <n v="38"/>
    <n v="49"/>
    <n v="48"/>
    <n v="60"/>
    <n v="55"/>
    <n v="66"/>
    <n v="61"/>
    <n v="53"/>
    <n v="48"/>
    <n v="43"/>
    <n v="39"/>
    <n v="38"/>
    <n v="33"/>
    <n v="32"/>
    <n v="30"/>
    <n v="27"/>
    <n v="21"/>
    <n v="18"/>
    <n v="15"/>
    <n v="12"/>
    <n v="9"/>
    <n v="20"/>
    <n v="20"/>
    <n v="20"/>
    <n v="20"/>
    <n v="20"/>
    <n v="20"/>
    <n v="20"/>
    <n v="20"/>
    <n v="20"/>
    <n v="20"/>
    <n v="20"/>
    <n v="20"/>
    <n v="20"/>
    <n v="20"/>
    <n v="20"/>
    <n v="20"/>
    <n v="20"/>
    <n v="20"/>
    <n v="20"/>
    <n v="20"/>
    <n v="20"/>
    <n v="20"/>
    <n v="20"/>
    <n v="20"/>
    <n v="20"/>
    <n v="20"/>
    <m/>
    <m/>
    <m/>
    <m/>
    <m/>
    <m/>
    <m/>
    <m/>
    <m/>
    <m/>
    <m/>
    <m/>
    <m/>
    <m/>
    <m/>
    <m/>
  </r>
  <r>
    <x v="7"/>
    <x v="7"/>
    <x v="0"/>
    <x v="2"/>
    <x v="3"/>
    <x v="7"/>
    <x v="0"/>
    <x v="5"/>
    <x v="4"/>
    <x v="0"/>
    <x v="2"/>
    <x v="4"/>
    <m/>
    <n v="1.6"/>
    <n v="2.7"/>
    <n v="3.2"/>
    <n v="11.7"/>
    <m/>
    <n v="26"/>
    <n v="9.6999999999999993"/>
    <n v="13.6"/>
    <m/>
    <n v="11.1"/>
    <n v="10.6"/>
    <n v="5.9"/>
    <n v="4.2"/>
    <n v="3"/>
    <n v="9.1"/>
    <n v="33.299999999999997"/>
    <n v="33.299999999999997"/>
    <n v="50"/>
    <m/>
    <m/>
    <n v="2.7"/>
    <m/>
    <n v="13.6"/>
    <n v="10.6"/>
    <n v="3"/>
    <n v="33.299999999999997"/>
    <m/>
    <n v="3"/>
    <m/>
    <m/>
    <m/>
    <m/>
    <n v="3.5"/>
    <n v="4.0999999999999996"/>
    <n v="2.9"/>
    <n v="2.4"/>
    <n v="1.6"/>
    <n v="2.5"/>
    <n v="2.1"/>
    <n v="3.9"/>
    <n v="2.7"/>
    <n v="5.7"/>
    <n v="4.7"/>
    <n v="5.6"/>
    <n v="3.2"/>
    <n v="5.5"/>
    <n v="5.5"/>
    <n v="8.1"/>
    <n v="7.9"/>
    <n v="11.7"/>
    <m/>
    <m/>
    <m/>
    <m/>
    <n v="36.299999999999997"/>
    <n v="46.7"/>
    <n v="45"/>
    <n v="26"/>
    <n v="26"/>
    <n v="37.5"/>
    <n v="9.6999999999999993"/>
    <n v="9.1"/>
    <n v="9.6999999999999993"/>
    <n v="8.1"/>
    <n v="7.2"/>
    <n v="10.6"/>
    <n v="13.6"/>
    <n v="10"/>
    <n v="7"/>
    <n v="12.2"/>
    <n v="10"/>
    <m/>
    <n v="11.2"/>
    <n v="13.6"/>
    <n v="9.6"/>
    <n v="11.1"/>
    <n v="10.199999999999999"/>
    <n v="12.2"/>
    <n v="11.7"/>
    <n v="10.6"/>
    <n v="10"/>
    <n v="9.3000000000000007"/>
    <n v="7.8"/>
    <n v="6.6"/>
    <n v="5.9"/>
    <n v="5.3"/>
    <n v="4.7"/>
    <n v="4.2"/>
    <n v="4.2"/>
    <n v="4.5"/>
    <n v="4.7"/>
    <n v="3"/>
    <n v="3"/>
    <n v="6.7"/>
    <n v="5.9"/>
    <n v="5.9"/>
    <n v="9.1"/>
    <n v="9.1"/>
    <n v="10"/>
    <n v="12.5"/>
    <n v="14.3"/>
    <n v="33.299999999999997"/>
    <n v="33.299999999999997"/>
    <n v="25"/>
    <n v="25"/>
    <n v="33.299999999999997"/>
    <n v="25"/>
    <n v="33.299999999999997"/>
    <n v="33.299999999999997"/>
    <n v="50"/>
    <n v="50"/>
    <n v="100"/>
    <n v="100"/>
    <m/>
    <m/>
    <m/>
    <m/>
    <m/>
    <m/>
    <m/>
    <m/>
    <m/>
    <m/>
    <m/>
    <m/>
    <m/>
    <m/>
    <m/>
    <m/>
    <m/>
    <m/>
    <m/>
    <m/>
    <m/>
    <m/>
  </r>
  <r>
    <x v="7"/>
    <x v="7"/>
    <x v="0"/>
    <x v="2"/>
    <x v="3"/>
    <x v="7"/>
    <x v="0"/>
    <x v="5"/>
    <x v="4"/>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3"/>
    <x v="1"/>
    <n v="30"/>
    <n v="10"/>
    <n v="20"/>
    <n v="15"/>
    <n v="10"/>
    <n v="25"/>
    <n v="0"/>
    <n v="5"/>
    <n v="5"/>
    <n v="30"/>
    <n v="30"/>
    <n v="10"/>
    <n v="4"/>
    <n v="10"/>
    <n v="12"/>
    <n v="18"/>
    <n v="20"/>
    <n v="17"/>
    <n v="16"/>
    <n v="22"/>
    <n v="17"/>
    <n v="60"/>
    <n v="50"/>
    <n v="10"/>
    <n v="70"/>
    <n v="26"/>
    <n v="55"/>
    <n v="55"/>
    <n v="156"/>
    <m/>
    <m/>
    <m/>
    <n v="30"/>
    <m/>
    <n v="5"/>
    <m/>
    <n v="5"/>
    <m/>
    <n v="5"/>
    <m/>
    <n v="15"/>
    <m/>
    <n v="10"/>
    <m/>
    <n v="5"/>
    <m/>
    <n v="5"/>
    <m/>
    <n v="5"/>
    <m/>
    <m/>
    <m/>
    <n v="15"/>
    <m/>
    <n v="10"/>
    <m/>
    <m/>
    <m/>
    <m/>
    <m/>
    <n v="5"/>
    <m/>
    <m/>
    <m/>
    <m/>
    <m/>
    <n v="5"/>
    <m/>
    <m/>
    <m/>
    <n v="10"/>
    <m/>
    <n v="20"/>
    <m/>
    <n v="15"/>
    <m/>
    <n v="15"/>
    <m/>
    <n v="10"/>
    <m/>
    <m/>
    <m/>
    <n v="0"/>
    <n v="0"/>
    <n v="2"/>
    <n v="2"/>
    <n v="3"/>
    <n v="2"/>
    <n v="3"/>
    <n v="2"/>
    <n v="3"/>
    <n v="3"/>
    <n v="3"/>
    <n v="3"/>
    <n v="5"/>
    <n v="5"/>
    <n v="4"/>
    <n v="4"/>
    <n v="4"/>
    <n v="4"/>
    <n v="4"/>
    <n v="4"/>
    <n v="4"/>
    <n v="4"/>
    <n v="4"/>
    <n v="4"/>
    <n v="5"/>
    <n v="4"/>
    <n v="4"/>
    <n v="4"/>
    <n v="4"/>
    <n v="4"/>
    <n v="4"/>
    <n v="4"/>
    <n v="5"/>
    <n v="5"/>
    <n v="5"/>
    <n v="4"/>
    <n v="4"/>
    <n v="4"/>
    <m/>
    <m/>
    <m/>
    <m/>
    <m/>
    <m/>
    <m/>
    <m/>
    <m/>
    <m/>
    <m/>
    <m/>
    <m/>
    <m/>
    <m/>
    <m/>
  </r>
  <r>
    <x v="7"/>
    <x v="7"/>
    <x v="0"/>
    <x v="2"/>
    <x v="3"/>
    <x v="7"/>
    <x v="0"/>
    <x v="5"/>
    <x v="4"/>
    <x v="0"/>
    <x v="3"/>
    <x v="2"/>
    <n v="19"/>
    <n v="33"/>
    <n v="18"/>
    <n v="14"/>
    <n v="11"/>
    <n v="3"/>
    <n v="3"/>
    <n v="5"/>
    <n v="13"/>
    <n v="7"/>
    <n v="8"/>
    <n v="12"/>
    <n v="21"/>
    <n v="19"/>
    <n v="22"/>
    <n v="14"/>
    <n v="17"/>
    <n v="7"/>
    <n v="2"/>
    <n v="0"/>
    <n v="3"/>
    <n v="70"/>
    <n v="28"/>
    <n v="21"/>
    <n v="27"/>
    <n v="62"/>
    <n v="38"/>
    <n v="5"/>
    <n v="138"/>
    <n v="1"/>
    <m/>
    <n v="11"/>
    <n v="7"/>
    <n v="2"/>
    <n v="1"/>
    <n v="17"/>
    <n v="6"/>
    <n v="7"/>
    <n v="2"/>
    <n v="1"/>
    <n v="1"/>
    <n v="14"/>
    <n v="1"/>
    <n v="1"/>
    <n v="2"/>
    <n v="10"/>
    <n v="1"/>
    <n v="1"/>
    <n v="3"/>
    <n v="2"/>
    <n v="4"/>
    <n v="1"/>
    <m/>
    <n v="1"/>
    <n v="1"/>
    <m/>
    <n v="1"/>
    <n v="1"/>
    <n v="1"/>
    <m/>
    <n v="1"/>
    <m/>
    <n v="1"/>
    <n v="3"/>
    <m/>
    <m/>
    <n v="11"/>
    <n v="2"/>
    <n v="2"/>
    <n v="1"/>
    <n v="2"/>
    <n v="2"/>
    <m/>
    <n v="2"/>
    <n v="4"/>
    <n v="1"/>
    <n v="1"/>
    <n v="1"/>
    <n v="1"/>
    <n v="10"/>
    <m/>
    <m/>
    <n v="6"/>
    <n v="4"/>
    <n v="5"/>
    <n v="6"/>
    <n v="4"/>
    <n v="3"/>
    <n v="5"/>
    <n v="7"/>
    <n v="5"/>
    <n v="5"/>
    <n v="6"/>
    <n v="6"/>
    <n v="4"/>
    <n v="4"/>
    <n v="3"/>
    <n v="3"/>
    <n v="5"/>
    <n v="4"/>
    <n v="2"/>
    <n v="3"/>
    <n v="3"/>
    <n v="3"/>
    <n v="2"/>
    <n v="1"/>
    <n v="1"/>
    <n v="1"/>
    <n v="1"/>
    <n v="0"/>
    <n v="0"/>
    <n v="0"/>
    <n v="0"/>
    <n v="0"/>
    <n v="0"/>
    <n v="0"/>
    <n v="1"/>
    <n v="0"/>
    <n v="0"/>
    <n v="2"/>
    <m/>
    <m/>
    <m/>
    <m/>
    <m/>
    <m/>
    <m/>
    <m/>
    <m/>
    <m/>
    <m/>
    <m/>
    <m/>
    <m/>
    <m/>
    <m/>
  </r>
  <r>
    <x v="7"/>
    <x v="7"/>
    <x v="0"/>
    <x v="2"/>
    <x v="3"/>
    <x v="7"/>
    <x v="0"/>
    <x v="5"/>
    <x v="4"/>
    <x v="0"/>
    <x v="3"/>
    <x v="3"/>
    <n v="24"/>
    <n v="4"/>
    <n v="7"/>
    <n v="6"/>
    <n v="6"/>
    <n v="28"/>
    <n v="25"/>
    <n v="25"/>
    <n v="16"/>
    <n v="59"/>
    <n v="62"/>
    <n v="60"/>
    <n v="43"/>
    <n v="34"/>
    <n v="24"/>
    <n v="28"/>
    <n v="31"/>
    <n v="41"/>
    <n v="55"/>
    <n v="77"/>
    <n v="91"/>
    <n v="7"/>
    <n v="28"/>
    <n v="16"/>
    <n v="60"/>
    <n v="24"/>
    <n v="41"/>
    <n v="91"/>
    <n v="24"/>
    <n v="11"/>
    <n v="11"/>
    <n v="1"/>
    <n v="24"/>
    <n v="22"/>
    <n v="26"/>
    <n v="9"/>
    <n v="11"/>
    <n v="4"/>
    <n v="8"/>
    <n v="7"/>
    <n v="21"/>
    <n v="7"/>
    <n v="16"/>
    <n v="15"/>
    <n v="18"/>
    <n v="6"/>
    <n v="11"/>
    <n v="10"/>
    <n v="12"/>
    <n v="10"/>
    <n v="6"/>
    <n v="5"/>
    <n v="19"/>
    <n v="19"/>
    <n v="28"/>
    <n v="28"/>
    <n v="27"/>
    <n v="26"/>
    <n v="25"/>
    <n v="25"/>
    <n v="29"/>
    <n v="28"/>
    <n v="28"/>
    <n v="25"/>
    <n v="25"/>
    <n v="25"/>
    <n v="18"/>
    <n v="16"/>
    <n v="13"/>
    <n v="13"/>
    <n v="21"/>
    <n v="19"/>
    <n v="59"/>
    <n v="38"/>
    <n v="49"/>
    <n v="48"/>
    <n v="62"/>
    <n v="61"/>
    <n v="70"/>
    <n v="60"/>
    <n v="60"/>
    <n v="60"/>
    <n v="54"/>
    <n v="50"/>
    <n v="47"/>
    <n v="43"/>
    <n v="42"/>
    <n v="41"/>
    <n v="39"/>
    <n v="34"/>
    <n v="32"/>
    <n v="30"/>
    <n v="27"/>
    <n v="24"/>
    <n v="25"/>
    <n v="26"/>
    <n v="27"/>
    <n v="28"/>
    <n v="27"/>
    <n v="27"/>
    <n v="29"/>
    <n v="30"/>
    <n v="31"/>
    <n v="32"/>
    <n v="34"/>
    <n v="37"/>
    <n v="41"/>
    <n v="44"/>
    <n v="47"/>
    <n v="51"/>
    <n v="55"/>
    <n v="59"/>
    <n v="63"/>
    <n v="67"/>
    <n v="72"/>
    <n v="77"/>
    <n v="81"/>
    <n v="85"/>
    <n v="89"/>
    <n v="91"/>
    <m/>
    <m/>
    <m/>
    <m/>
    <m/>
    <m/>
    <m/>
    <m/>
    <m/>
    <m/>
    <m/>
    <m/>
    <m/>
    <m/>
    <m/>
    <m/>
  </r>
  <r>
    <x v="7"/>
    <x v="7"/>
    <x v="0"/>
    <x v="2"/>
    <x v="3"/>
    <x v="7"/>
    <x v="0"/>
    <x v="5"/>
    <x v="4"/>
    <x v="0"/>
    <x v="3"/>
    <x v="4"/>
    <n v="3.6363636363636367"/>
    <n v="1.0526315789473684"/>
    <n v="2.3333333333333335"/>
    <n v="2.7272727272727271"/>
    <n v="10"/>
    <n v="46.666666666666671"/>
    <n v="25"/>
    <n v="8.3333333333333339"/>
    <n v="11.428571428571427"/>
    <n v="32.777777777777779"/>
    <n v="25.833333333333336"/>
    <n v="14.285714285714286"/>
    <n v="8.9583333333333339"/>
    <n v="6.5384615384615383"/>
    <n v="6.3157894736842106"/>
    <n v="8.235294117647058"/>
    <n v="19.375"/>
    <n v="102.5"/>
    <n v="0"/>
    <n v="128.33333333333334"/>
    <n v="0"/>
    <n v="2.3333333333333335"/>
    <n v="46.666666666666671"/>
    <n v="11.428571428571427"/>
    <n v="14.285714285714286"/>
    <n v="6.3157894736842106"/>
    <n v="102.5"/>
    <n v="0"/>
    <n v="6.3157894736842106"/>
    <n v="2.6"/>
    <n v="1.4473684210526316"/>
    <n v="0.15151515151515152"/>
    <n v="3.6363636363636367"/>
    <n v="3.333333333333333"/>
    <n v="3.9393939393939394"/>
    <n v="2.6470588235294117"/>
    <n v="2.2000000000000002"/>
    <n v="1.0526315789473684"/>
    <n v="2.2222222222222223"/>
    <n v="1.8421052631578947"/>
    <n v="3.75"/>
    <n v="2.3333333333333335"/>
    <n v="5.333333333333333"/>
    <n v="4.4117647058823533"/>
    <n v="5.2941176470588234"/>
    <n v="2.7272727272727271"/>
    <n v="5"/>
    <n v="5"/>
    <n v="7.5"/>
    <n v="7.1428571428571432"/>
    <n v="10"/>
    <n v="8.3333333333333339"/>
    <n v="23.75"/>
    <n v="23.75"/>
    <n v="46.666666666666671"/>
    <n v="35"/>
    <n v="45"/>
    <n v="43.333333333333329"/>
    <n v="25"/>
    <n v="25"/>
    <n v="36.25"/>
    <n v="9.3333333333333339"/>
    <n v="8.75"/>
    <n v="8.3333333333333339"/>
    <n v="7.8125"/>
    <n v="6.9444444444444446"/>
    <n v="10"/>
    <n v="11.428571428571427"/>
    <n v="9.2857142857142865"/>
    <n v="6.5"/>
    <n v="11.666666666666668"/>
    <n v="11.875"/>
    <n v="32.777777777777779"/>
    <n v="23.75"/>
    <n v="17.5"/>
    <n v="18.461538461538463"/>
    <n v="25.833333333333336"/>
    <n v="17.941176470588236"/>
    <n v="17.5"/>
    <n v="20"/>
    <n v="14.285714285714286"/>
    <n v="12"/>
    <n v="12.272727272727273"/>
    <n v="10.869565217391305"/>
    <n v="9.3999999999999986"/>
    <n v="8.9583333333333339"/>
    <n v="8.4"/>
    <n v="7.3214285714285712"/>
    <n v="6.7241379310344831"/>
    <n v="6.5384615384615383"/>
    <n v="6.4"/>
    <n v="6.5217391304347831"/>
    <n v="6.75"/>
    <n v="6.3157894736842106"/>
    <n v="6.5789473684210531"/>
    <n v="7.6470588235294112"/>
    <n v="7.9411764705882346"/>
    <n v="8.235294117647058"/>
    <n v="9"/>
    <n v="10.384615384615385"/>
    <n v="12.083333333333332"/>
    <n v="15"/>
    <n v="19.375"/>
    <n v="26.666666666666664"/>
    <n v="42.5"/>
    <n v="61.666666666666671"/>
    <n v="102.5"/>
    <n v="220"/>
    <n v="0"/>
    <n v="0"/>
    <n v="0"/>
    <n v="295"/>
    <n v="315"/>
    <n v="335"/>
    <n v="120"/>
    <n v="128.33333333333334"/>
    <n v="202.5"/>
    <n v="212.5"/>
    <n v="222.5"/>
    <n v="0"/>
    <m/>
    <m/>
    <m/>
    <m/>
    <m/>
    <m/>
    <m/>
    <m/>
    <m/>
    <m/>
    <m/>
    <m/>
    <m/>
    <m/>
    <m/>
    <m/>
  </r>
  <r>
    <x v="7"/>
    <x v="7"/>
    <x v="0"/>
    <x v="2"/>
    <x v="3"/>
    <x v="7"/>
    <x v="0"/>
    <x v="5"/>
    <x v="4"/>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7"/>
    <x v="7"/>
    <x v="0"/>
    <x v="2"/>
    <x v="3"/>
    <x v="7"/>
    <x v="0"/>
    <x v="5"/>
    <x v="4"/>
    <x v="0"/>
    <x v="3"/>
    <x v="8"/>
    <m/>
    <m/>
    <m/>
    <m/>
    <m/>
    <m/>
    <m/>
    <m/>
    <m/>
    <m/>
    <m/>
    <m/>
    <m/>
    <m/>
    <m/>
    <m/>
    <m/>
    <m/>
    <m/>
    <m/>
    <m/>
    <m/>
    <m/>
    <m/>
    <m/>
    <m/>
    <m/>
    <m/>
    <m/>
    <m/>
    <m/>
    <m/>
    <m/>
    <m/>
    <m/>
    <m/>
    <m/>
    <m/>
    <m/>
    <m/>
    <m/>
    <m/>
    <m/>
    <m/>
    <m/>
    <m/>
    <n v="5"/>
    <n v="0"/>
    <n v="5"/>
    <n v="0"/>
    <n v="5"/>
    <n v="0"/>
    <n v="10"/>
    <n v="0"/>
    <n v="15"/>
    <n v="0"/>
    <n v="5"/>
    <n v="0"/>
    <n v="0"/>
    <n v="0"/>
    <n v="5"/>
    <n v="0"/>
    <n v="0"/>
    <n v="0"/>
    <n v="0"/>
    <n v="0"/>
    <n v="5"/>
    <n v="0"/>
    <n v="0"/>
    <n v="0"/>
    <n v="10"/>
    <n v="0"/>
    <n v="10"/>
    <n v="0"/>
    <n v="15"/>
    <n v="0"/>
    <n v="15"/>
    <n v="0"/>
    <n v="15"/>
    <n v="0"/>
    <n v="0"/>
    <m/>
    <m/>
    <m/>
    <m/>
    <m/>
    <m/>
    <m/>
    <m/>
    <m/>
    <m/>
    <m/>
    <m/>
    <m/>
    <n v="5"/>
    <n v="5"/>
    <n v="4"/>
    <n v="4"/>
    <n v="4"/>
    <n v="4"/>
    <n v="4"/>
    <n v="4"/>
    <n v="4"/>
    <n v="4"/>
    <n v="4"/>
    <n v="4"/>
    <n v="5"/>
    <n v="4"/>
    <n v="4"/>
    <n v="4"/>
    <n v="4"/>
    <n v="4"/>
    <n v="4"/>
    <n v="4"/>
    <n v="5"/>
    <n v="5"/>
    <n v="5"/>
    <n v="4"/>
    <n v="4"/>
    <n v="4"/>
    <m/>
    <m/>
    <m/>
    <m/>
    <m/>
    <m/>
    <m/>
    <m/>
    <m/>
    <m/>
    <m/>
    <m/>
    <m/>
    <m/>
    <m/>
    <m/>
  </r>
  <r>
    <x v="7"/>
    <x v="7"/>
    <x v="0"/>
    <x v="2"/>
    <x v="3"/>
    <x v="7"/>
    <x v="0"/>
    <x v="5"/>
    <x v="4"/>
    <x v="0"/>
    <x v="3"/>
    <x v="9"/>
    <m/>
    <m/>
    <m/>
    <m/>
    <m/>
    <m/>
    <m/>
    <m/>
    <m/>
    <m/>
    <m/>
    <m/>
    <m/>
    <m/>
    <m/>
    <m/>
    <m/>
    <m/>
    <m/>
    <m/>
    <m/>
    <m/>
    <m/>
    <m/>
    <m/>
    <m/>
    <m/>
    <m/>
    <m/>
    <m/>
    <m/>
    <m/>
    <m/>
    <m/>
    <m/>
    <m/>
    <m/>
    <m/>
    <m/>
    <m/>
    <m/>
    <m/>
    <m/>
    <m/>
    <m/>
    <m/>
    <m/>
    <m/>
    <m/>
    <m/>
    <m/>
    <m/>
    <m/>
    <m/>
    <m/>
    <m/>
    <m/>
    <m/>
    <m/>
    <m/>
    <m/>
    <m/>
    <m/>
    <m/>
    <m/>
    <m/>
    <m/>
    <m/>
    <m/>
    <m/>
    <m/>
    <m/>
    <m/>
    <m/>
    <m/>
    <m/>
    <m/>
    <m/>
    <m/>
    <n v="5"/>
    <n v="8"/>
    <n v="6"/>
    <n v="6"/>
    <n v="4"/>
    <n v="5"/>
    <n v="6"/>
    <n v="4"/>
    <n v="3"/>
    <n v="5"/>
    <n v="7"/>
    <n v="5"/>
    <n v="5"/>
    <n v="6"/>
    <n v="6"/>
    <n v="4"/>
    <n v="4"/>
    <n v="3"/>
    <n v="3"/>
    <n v="5"/>
    <n v="4"/>
    <n v="2"/>
    <n v="3"/>
    <n v="3"/>
    <n v="3"/>
    <n v="2"/>
    <n v="1"/>
    <n v="1"/>
    <n v="1"/>
    <n v="1"/>
    <n v="0"/>
    <n v="0"/>
    <n v="0"/>
    <n v="0"/>
    <n v="0"/>
    <n v="0"/>
    <n v="0"/>
    <n v="1"/>
    <n v="0"/>
    <n v="0"/>
    <n v="2"/>
    <n v="2"/>
    <n v="3"/>
    <n v="2"/>
    <n v="3"/>
    <n v="3"/>
    <n v="1"/>
    <n v="1"/>
    <n v="0.65"/>
    <n v="1"/>
    <n v="1"/>
    <n v="1"/>
    <n v="4"/>
    <n v="7"/>
    <m/>
    <m/>
    <m/>
  </r>
  <r>
    <x v="7"/>
    <x v="7"/>
    <x v="0"/>
    <x v="2"/>
    <x v="3"/>
    <x v="7"/>
    <x v="0"/>
    <x v="5"/>
    <x v="4"/>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3"/>
    <x v="12"/>
    <m/>
    <m/>
    <m/>
    <m/>
    <m/>
    <m/>
    <m/>
    <m/>
    <m/>
    <m/>
    <m/>
    <m/>
    <m/>
    <m/>
    <m/>
    <m/>
    <m/>
    <m/>
    <m/>
    <m/>
    <m/>
    <m/>
    <m/>
    <m/>
    <m/>
    <m/>
    <m/>
    <m/>
    <m/>
    <m/>
    <m/>
    <m/>
    <m/>
    <m/>
    <m/>
    <m/>
    <m/>
    <m/>
    <m/>
    <m/>
    <m/>
    <m/>
    <n v="-0.19449282184043301"/>
    <n v="-0.19449282184043301"/>
    <n v="-0.19449282184043301"/>
    <n v="-0.19449282184043301"/>
    <n v="-0.19449282184043301"/>
    <n v="-0.19449282184043301"/>
    <n v="-0.19449282184043301"/>
    <n v="-0.19449282184043301"/>
    <n v="-0.19449282184043301"/>
    <n v="-0.19449282184043301"/>
    <n v="-0.19449282184043301"/>
    <n v="-0.19449282184043301"/>
    <n v="-0.194492821840433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96007853403141"/>
    <n v="-0.196007853403141"/>
    <n v="-0.196007853403141"/>
    <n v="-0.196007853403141"/>
    <n v="-0.196007853403141"/>
    <n v="-0.196007853403141"/>
    <n v="-0.196007853403141"/>
    <n v="-0.196007853403141"/>
    <n v="-0.196007853403141"/>
    <n v="-0.196007853403141"/>
    <n v="-0.196007853403141"/>
    <n v="-0.196007853403141"/>
    <n v="-0.196007853403141"/>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2.6354874755564001E-2"/>
    <m/>
    <m/>
    <m/>
    <m/>
    <m/>
    <m/>
    <m/>
    <m/>
    <m/>
    <m/>
    <m/>
    <m/>
    <m/>
    <m/>
    <m/>
    <m/>
    <m/>
    <m/>
    <m/>
    <m/>
    <m/>
    <m/>
    <m/>
    <m/>
    <m/>
    <m/>
    <m/>
    <m/>
    <m/>
    <m/>
    <m/>
    <m/>
    <m/>
    <m/>
    <m/>
    <m/>
    <m/>
    <m/>
    <m/>
    <m/>
    <m/>
    <m/>
  </r>
  <r>
    <x v="7"/>
    <x v="7"/>
    <x v="0"/>
    <x v="2"/>
    <x v="3"/>
    <x v="7"/>
    <x v="0"/>
    <x v="5"/>
    <x v="4"/>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4"/>
    <x v="1"/>
    <m/>
    <n v="5"/>
    <n v="15"/>
    <n v="10"/>
    <n v="30"/>
    <n v="10"/>
    <n v="10"/>
    <n v="15"/>
    <n v="15"/>
    <n v="10"/>
    <n v="10"/>
    <n v="20"/>
    <n v="30"/>
    <n v="10"/>
    <n v="20"/>
    <n v="15"/>
    <n v="15"/>
    <n v="10"/>
    <m/>
    <m/>
    <n v="10"/>
    <n v="20"/>
    <n v="50"/>
    <n v="40"/>
    <n v="40"/>
    <n v="60"/>
    <n v="40"/>
    <n v="10"/>
    <n v="190"/>
    <m/>
    <m/>
    <m/>
    <m/>
    <m/>
    <n v="5"/>
    <m/>
    <m/>
    <m/>
    <n v="10"/>
    <m/>
    <n v="5"/>
    <m/>
    <n v="5"/>
    <m/>
    <n v="5"/>
    <m/>
    <n v="5"/>
    <m/>
    <n v="10"/>
    <m/>
    <n v="15"/>
    <m/>
    <n v="5"/>
    <m/>
    <n v="5"/>
    <m/>
    <n v="5"/>
    <m/>
    <n v="5"/>
    <m/>
    <n v="10"/>
    <m/>
    <n v="5"/>
    <m/>
    <n v="10"/>
    <m/>
    <n v="5"/>
    <m/>
    <n v="10"/>
    <m/>
    <m/>
    <m/>
    <m/>
    <m/>
    <m/>
    <m/>
    <n v="10"/>
    <m/>
    <n v="10"/>
    <m/>
    <n v="10"/>
    <m/>
    <m/>
    <m/>
    <n v="30"/>
    <m/>
    <n v="5"/>
    <m/>
    <n v="5"/>
    <m/>
    <n v="5"/>
    <m/>
    <n v="15"/>
    <m/>
    <n v="10"/>
    <m/>
    <n v="5"/>
    <m/>
    <n v="5"/>
    <m/>
    <n v="5"/>
    <m/>
    <n v="5"/>
    <m/>
    <n v="5"/>
    <m/>
    <n v="5"/>
    <m/>
    <m/>
    <m/>
    <m/>
    <m/>
    <m/>
    <m/>
    <m/>
    <m/>
    <n v="3"/>
    <n v="2"/>
    <n v="2"/>
    <n v="3"/>
    <m/>
    <m/>
    <m/>
    <m/>
    <m/>
    <m/>
    <m/>
    <m/>
    <m/>
    <m/>
    <m/>
    <m/>
    <m/>
    <m/>
    <m/>
    <m/>
  </r>
  <r>
    <x v="7"/>
    <x v="7"/>
    <x v="0"/>
    <x v="2"/>
    <x v="3"/>
    <x v="7"/>
    <x v="0"/>
    <x v="5"/>
    <x v="4"/>
    <x v="0"/>
    <x v="4"/>
    <x v="2"/>
    <n v="20"/>
    <n v="13"/>
    <n v="12"/>
    <n v="21"/>
    <n v="5"/>
    <n v="20"/>
    <n v="4"/>
    <n v="2"/>
    <n v="2"/>
    <n v="23"/>
    <n v="23"/>
    <n v="28"/>
    <n v="19"/>
    <n v="33"/>
    <n v="18"/>
    <n v="6"/>
    <n v="10"/>
    <n v="8"/>
    <n v="8"/>
    <n v="14"/>
    <n v="10"/>
    <n v="45"/>
    <n v="46"/>
    <n v="8"/>
    <n v="74"/>
    <n v="70"/>
    <n v="24"/>
    <n v="32"/>
    <n v="198"/>
    <m/>
    <n v="5"/>
    <n v="9"/>
    <n v="6"/>
    <m/>
    <n v="3"/>
    <n v="2"/>
    <n v="6"/>
    <n v="2"/>
    <n v="1"/>
    <n v="8"/>
    <n v="2"/>
    <n v="1"/>
    <n v="3"/>
    <n v="7"/>
    <n v="6"/>
    <n v="5"/>
    <n v="1"/>
    <m/>
    <m/>
    <n v="3"/>
    <n v="1"/>
    <n v="3"/>
    <n v="6"/>
    <n v="2"/>
    <n v="9"/>
    <n v="2"/>
    <m/>
    <n v="2"/>
    <m/>
    <n v="1"/>
    <m/>
    <n v="1"/>
    <m/>
    <m/>
    <n v="2"/>
    <m/>
    <m/>
    <m/>
    <n v="13"/>
    <n v="2"/>
    <m/>
    <n v="7"/>
    <n v="1"/>
    <n v="1"/>
    <n v="12"/>
    <m/>
    <n v="10"/>
    <n v="3"/>
    <n v="6"/>
    <n v="16"/>
    <n v="3"/>
    <n v="1"/>
    <m/>
    <n v="11"/>
    <n v="7"/>
    <n v="2"/>
    <n v="1"/>
    <n v="17"/>
    <n v="6"/>
    <n v="7"/>
    <n v="2"/>
    <n v="1"/>
    <n v="1"/>
    <n v="14"/>
    <n v="1"/>
    <n v="1"/>
    <n v="2"/>
    <n v="2"/>
    <n v="2"/>
    <n v="2"/>
    <n v="2"/>
    <n v="2"/>
    <n v="2"/>
    <n v="2"/>
    <n v="2"/>
    <n v="2"/>
    <n v="2"/>
    <n v="2"/>
    <n v="2"/>
    <n v="2"/>
    <n v="2"/>
    <n v="3"/>
    <n v="2"/>
    <n v="3"/>
    <n v="3"/>
    <n v="3"/>
    <n v="3"/>
    <n v="2"/>
    <n v="2"/>
    <n v="3"/>
    <m/>
    <m/>
    <m/>
    <m/>
    <m/>
    <m/>
    <m/>
    <m/>
    <m/>
    <m/>
    <m/>
    <m/>
    <m/>
    <m/>
    <m/>
    <m/>
  </r>
  <r>
    <x v="7"/>
    <x v="7"/>
    <x v="0"/>
    <x v="2"/>
    <x v="3"/>
    <x v="7"/>
    <x v="0"/>
    <x v="5"/>
    <x v="4"/>
    <x v="0"/>
    <x v="4"/>
    <x v="3"/>
    <n v="22"/>
    <n v="12"/>
    <n v="17"/>
    <n v="6"/>
    <n v="32"/>
    <n v="22"/>
    <n v="28"/>
    <n v="36"/>
    <n v="46"/>
    <n v="33"/>
    <n v="20"/>
    <n v="13"/>
    <n v="25"/>
    <n v="5"/>
    <n v="8"/>
    <n v="17"/>
    <n v="22"/>
    <n v="24"/>
    <n v="16"/>
    <n v="2"/>
    <n v="2"/>
    <n v="17"/>
    <n v="22"/>
    <n v="46"/>
    <n v="13"/>
    <n v="8"/>
    <n v="24"/>
    <n v="2"/>
    <n v="8"/>
    <n v="45"/>
    <n v="39"/>
    <n v="29"/>
    <n v="22"/>
    <n v="21"/>
    <n v="23"/>
    <n v="21"/>
    <n v="15"/>
    <n v="12"/>
    <n v="21"/>
    <n v="14"/>
    <n v="17"/>
    <n v="17"/>
    <n v="19"/>
    <n v="12"/>
    <n v="12"/>
    <n v="6"/>
    <n v="10"/>
    <n v="11"/>
    <n v="21"/>
    <n v="18"/>
    <n v="32"/>
    <n v="29"/>
    <n v="28"/>
    <n v="25"/>
    <n v="22"/>
    <n v="20"/>
    <n v="25"/>
    <n v="23"/>
    <n v="28"/>
    <n v="50"/>
    <n v="60"/>
    <n v="-38"/>
    <n v="36"/>
    <n v="36"/>
    <n v="45"/>
    <n v="45"/>
    <n v="46"/>
    <n v="46"/>
    <n v="43"/>
    <n v="41"/>
    <n v="41"/>
    <n v="35"/>
    <n v="33"/>
    <n v="32"/>
    <n v="20"/>
    <n v="20"/>
    <n v="20"/>
    <n v="18"/>
    <n v="22"/>
    <n v="6"/>
    <n v="13"/>
    <n v="12"/>
    <n v="12"/>
    <n v="2"/>
    <n v="25"/>
    <n v="23"/>
    <n v="27"/>
    <n v="10"/>
    <n v="12"/>
    <n v="5"/>
    <n v="9"/>
    <n v="8"/>
    <n v="22"/>
    <n v="8"/>
    <n v="17"/>
    <n v="16"/>
    <n v="19"/>
    <n v="17"/>
    <n v="20"/>
    <n v="18"/>
    <n v="21"/>
    <n v="19"/>
    <n v="22"/>
    <n v="20"/>
    <n v="23"/>
    <n v="21"/>
    <n v="24"/>
    <n v="22"/>
    <n v="20"/>
    <n v="18"/>
    <n v="16"/>
    <n v="13"/>
    <n v="11"/>
    <n v="8"/>
    <n v="5"/>
    <n v="2"/>
    <n v="2"/>
    <n v="2"/>
    <n v="2"/>
    <n v="2"/>
    <m/>
    <m/>
    <m/>
    <m/>
    <m/>
    <m/>
    <m/>
    <m/>
    <m/>
    <m/>
    <m/>
    <m/>
    <m/>
    <m/>
    <m/>
    <m/>
  </r>
  <r>
    <x v="7"/>
    <x v="7"/>
    <x v="0"/>
    <x v="2"/>
    <x v="3"/>
    <x v="7"/>
    <x v="0"/>
    <x v="5"/>
    <x v="4"/>
    <x v="0"/>
    <x v="4"/>
    <x v="4"/>
    <n v="8.5"/>
    <n v="4"/>
    <n v="3.9"/>
    <n v="6"/>
    <n v="7.3"/>
    <n v="22"/>
    <n v="70"/>
    <n v="12"/>
    <n v="10"/>
    <n v="6.3"/>
    <n v="3.4"/>
    <n v="3.1"/>
    <n v="3.8"/>
    <n v="1.3"/>
    <n v="5"/>
    <n v="8.5"/>
    <n v="11"/>
    <n v="10.9"/>
    <n v="5.7"/>
    <n v="1"/>
    <m/>
    <n v="3.9"/>
    <n v="22"/>
    <n v="10"/>
    <n v="3.1"/>
    <n v="5"/>
    <n v="10.9"/>
    <m/>
    <n v="5"/>
    <n v="9.8000000000000007"/>
    <n v="9.8000000000000007"/>
    <n v="8.5"/>
    <n v="8.5"/>
    <n v="7.5"/>
    <n v="6.1"/>
    <n v="5.5"/>
    <n v="5.4"/>
    <n v="4"/>
    <n v="5"/>
    <n v="3.7"/>
    <n v="3.9"/>
    <n v="3.9"/>
    <n v="5"/>
    <n v="5"/>
    <n v="6.7"/>
    <n v="6"/>
    <n v="7.1"/>
    <n v="4.2"/>
    <n v="7"/>
    <n v="4.3"/>
    <n v="7.3"/>
    <n v="7.6"/>
    <n v="9.3000000000000007"/>
    <n v="9.6"/>
    <n v="22"/>
    <n v="33.299999999999997"/>
    <n v="31.3"/>
    <n v="57.5"/>
    <n v="70"/>
    <n v="83.3"/>
    <n v="100"/>
    <n v="-95"/>
    <n v="90"/>
    <n v="12"/>
    <n v="15"/>
    <n v="15"/>
    <n v="10.5"/>
    <n v="10"/>
    <n v="19.5"/>
    <n v="9.8000000000000007"/>
    <n v="9.8000000000000007"/>
    <n v="7.3"/>
    <n v="6.3"/>
    <n v="5.2"/>
    <n v="2.9"/>
    <n v="2.6"/>
    <n v="3.4"/>
    <n v="3.5"/>
    <n v="3.5"/>
    <n v="1.4"/>
    <n v="3.1"/>
    <n v="2.9"/>
    <n v="1.6"/>
    <n v="0.3"/>
    <n v="3.8"/>
    <n v="3.5"/>
    <n v="4.0999999999999996"/>
    <n v="2.9"/>
    <n v="2.4"/>
    <n v="1.3"/>
    <n v="2.5"/>
    <n v="2.1"/>
    <n v="5.5"/>
    <n v="5"/>
    <n v="9.4"/>
    <n v="8"/>
    <n v="9.5"/>
    <n v="8.5"/>
    <n v="10"/>
    <n v="9"/>
    <n v="10.5"/>
    <n v="9.5"/>
    <n v="11"/>
    <n v="10"/>
    <n v="11.5"/>
    <n v="10.5"/>
    <n v="10.9"/>
    <n v="10"/>
    <n v="8.3000000000000007"/>
    <n v="6.9"/>
    <n v="5.7"/>
    <n v="4.5999999999999996"/>
    <n v="3.9"/>
    <n v="3.1"/>
    <n v="1.9"/>
    <n v="1"/>
    <n v="1.4"/>
    <n v="2"/>
    <n v="3.3"/>
    <m/>
    <m/>
    <m/>
    <m/>
    <m/>
    <m/>
    <m/>
    <m/>
    <m/>
    <m/>
    <m/>
    <m/>
    <m/>
    <m/>
    <m/>
    <m/>
    <m/>
  </r>
  <r>
    <x v="7"/>
    <x v="7"/>
    <x v="0"/>
    <x v="2"/>
    <x v="3"/>
    <x v="7"/>
    <x v="0"/>
    <x v="5"/>
    <x v="4"/>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4"/>
    <x v="0"/>
    <x v="5"/>
    <x v="1"/>
    <n v="6"/>
    <n v="50"/>
    <n v="20"/>
    <m/>
    <n v="25"/>
    <m/>
    <n v="2"/>
    <n v="50"/>
    <n v="20"/>
    <n v="25"/>
    <n v="5"/>
    <m/>
    <m/>
    <n v="5"/>
    <n v="15"/>
    <n v="10"/>
    <n v="30"/>
    <n v="10"/>
    <n v="10"/>
    <n v="15"/>
    <n v="15"/>
    <n v="76"/>
    <n v="25"/>
    <n v="72"/>
    <n v="30"/>
    <n v="20"/>
    <n v="50"/>
    <n v="40"/>
    <n v="147"/>
    <n v="6"/>
    <m/>
    <m/>
    <m/>
    <m/>
    <n v="10"/>
    <m/>
    <n v="40"/>
    <m/>
    <n v="15"/>
    <m/>
    <n v="5"/>
    <m/>
    <m/>
    <m/>
    <m/>
    <m/>
    <n v="20"/>
    <m/>
    <m/>
    <m/>
    <n v="5"/>
    <m/>
    <m/>
    <m/>
    <m/>
    <m/>
    <n v="2"/>
    <m/>
    <m/>
    <m/>
    <n v="20"/>
    <m/>
    <n v="30"/>
    <m/>
    <n v="10"/>
    <m/>
    <n v="10"/>
    <m/>
    <n v="10"/>
    <m/>
    <n v="10"/>
    <m/>
    <n v="5"/>
    <m/>
    <m/>
    <m/>
    <n v="5"/>
    <m/>
    <m/>
    <m/>
    <m/>
    <m/>
    <m/>
    <m/>
    <m/>
    <m/>
    <n v="5"/>
    <m/>
    <m/>
    <m/>
    <n v="10"/>
    <m/>
    <n v="5"/>
    <m/>
    <n v="5"/>
    <m/>
    <n v="5"/>
    <m/>
    <n v="5"/>
    <m/>
    <n v="10"/>
    <m/>
    <n v="15"/>
    <m/>
    <n v="5"/>
    <m/>
    <n v="5"/>
    <m/>
    <n v="5"/>
    <m/>
    <n v="5"/>
    <m/>
    <n v="10"/>
    <m/>
    <n v="5"/>
    <m/>
    <n v="10"/>
    <m/>
    <n v="5"/>
    <m/>
    <m/>
    <m/>
    <m/>
    <m/>
    <m/>
    <m/>
    <m/>
    <m/>
    <m/>
    <m/>
    <m/>
    <m/>
    <m/>
    <m/>
    <m/>
    <m/>
  </r>
  <r>
    <x v="7"/>
    <x v="7"/>
    <x v="0"/>
    <x v="2"/>
    <x v="3"/>
    <x v="7"/>
    <x v="0"/>
    <x v="5"/>
    <x v="4"/>
    <x v="0"/>
    <x v="5"/>
    <x v="2"/>
    <n v="20"/>
    <n v="28"/>
    <n v="20"/>
    <n v="14"/>
    <n v="7"/>
    <n v="9"/>
    <n v="14"/>
    <n v="30"/>
    <n v="7"/>
    <n v="2"/>
    <n v="18"/>
    <n v="6"/>
    <n v="20"/>
    <n v="13"/>
    <n v="12"/>
    <n v="21"/>
    <n v="5"/>
    <n v="20"/>
    <n v="4"/>
    <n v="2"/>
    <n v="2"/>
    <n v="68"/>
    <n v="30"/>
    <n v="51"/>
    <n v="26"/>
    <n v="45"/>
    <n v="46"/>
    <n v="8"/>
    <n v="152"/>
    <n v="5"/>
    <n v="4"/>
    <n v="7"/>
    <n v="4"/>
    <n v="5"/>
    <n v="2"/>
    <n v="16"/>
    <n v="5"/>
    <m/>
    <m/>
    <n v="10"/>
    <n v="7"/>
    <n v="3"/>
    <m/>
    <n v="11"/>
    <m/>
    <n v="3"/>
    <n v="3"/>
    <m/>
    <n v="1"/>
    <m/>
    <n v="3"/>
    <m/>
    <n v="1"/>
    <m/>
    <n v="8"/>
    <n v="5"/>
    <n v="4"/>
    <n v="2"/>
    <n v="3"/>
    <m/>
    <m/>
    <n v="3"/>
    <n v="26"/>
    <n v="1"/>
    <n v="1"/>
    <n v="2"/>
    <n v="1"/>
    <n v="3"/>
    <n v="1"/>
    <m/>
    <m/>
    <n v="1"/>
    <m/>
    <n v="12"/>
    <n v="2"/>
    <n v="2"/>
    <n v="2"/>
    <n v="2"/>
    <m/>
    <n v="1"/>
    <n v="3"/>
    <m/>
    <n v="5"/>
    <n v="9"/>
    <n v="6"/>
    <m/>
    <n v="3"/>
    <n v="2"/>
    <n v="6"/>
    <n v="2"/>
    <n v="1"/>
    <n v="8"/>
    <n v="2"/>
    <n v="1"/>
    <n v="3"/>
    <n v="7"/>
    <n v="6"/>
    <n v="5"/>
    <n v="1"/>
    <m/>
    <m/>
    <n v="3"/>
    <n v="1"/>
    <n v="3"/>
    <n v="6"/>
    <n v="2"/>
    <n v="9"/>
    <n v="2"/>
    <m/>
    <n v="2"/>
    <m/>
    <n v="1"/>
    <m/>
    <n v="1"/>
    <m/>
    <m/>
    <n v="2"/>
    <m/>
    <m/>
    <m/>
    <m/>
    <m/>
    <m/>
    <m/>
    <m/>
    <m/>
    <m/>
    <m/>
    <m/>
    <m/>
    <m/>
    <m/>
    <m/>
    <m/>
    <m/>
    <m/>
  </r>
  <r>
    <x v="7"/>
    <x v="7"/>
    <x v="0"/>
    <x v="2"/>
    <x v="3"/>
    <x v="7"/>
    <x v="0"/>
    <x v="5"/>
    <x v="4"/>
    <x v="0"/>
    <x v="5"/>
    <x v="3"/>
    <n v="24"/>
    <n v="46"/>
    <n v="24"/>
    <n v="9"/>
    <n v="28"/>
    <n v="17"/>
    <n v="6"/>
    <n v="26"/>
    <n v="28"/>
    <n v="52"/>
    <n v="49"/>
    <n v="45"/>
    <n v="22"/>
    <n v="12"/>
    <n v="17"/>
    <n v="6"/>
    <n v="32"/>
    <n v="22"/>
    <n v="28"/>
    <n v="36"/>
    <n v="46"/>
    <n v="24"/>
    <n v="17"/>
    <n v="28"/>
    <n v="45"/>
    <n v="17"/>
    <n v="22"/>
    <n v="46"/>
    <n v="17"/>
    <n v="40"/>
    <n v="35"/>
    <n v="28"/>
    <n v="24"/>
    <n v="19"/>
    <n v="17"/>
    <n v="10"/>
    <n v="46"/>
    <n v="46"/>
    <n v="39"/>
    <n v="25"/>
    <n v="27"/>
    <n v="24"/>
    <n v="24"/>
    <n v="13"/>
    <n v="12"/>
    <n v="9"/>
    <n v="27"/>
    <n v="27"/>
    <n v="26"/>
    <n v="26"/>
    <n v="28"/>
    <n v="28"/>
    <n v="27"/>
    <n v="26"/>
    <n v="17"/>
    <n v="12"/>
    <n v="11"/>
    <n v="9"/>
    <n v="6"/>
    <n v="6"/>
    <n v="26"/>
    <n v="18"/>
    <n v="27"/>
    <n v="26"/>
    <n v="35"/>
    <n v="32"/>
    <n v="41"/>
    <n v="28"/>
    <n v="38"/>
    <n v="48"/>
    <n v="53"/>
    <n v="47"/>
    <n v="52"/>
    <n v="50"/>
    <n v="48"/>
    <n v="45"/>
    <n v="49"/>
    <n v="47"/>
    <n v="47"/>
    <n v="46"/>
    <n v="45"/>
    <n v="45"/>
    <n v="39"/>
    <n v="29"/>
    <n v="22"/>
    <n v="21"/>
    <n v="23"/>
    <n v="21"/>
    <n v="15"/>
    <n v="12"/>
    <n v="21"/>
    <n v="14"/>
    <n v="17"/>
    <n v="17"/>
    <n v="19"/>
    <n v="12"/>
    <n v="12"/>
    <n v="6"/>
    <n v="10"/>
    <n v="11"/>
    <n v="21"/>
    <n v="18"/>
    <n v="32"/>
    <n v="29"/>
    <n v="28"/>
    <n v="25"/>
    <n v="22"/>
    <n v="20"/>
    <n v="25"/>
    <n v="23"/>
    <n v="28"/>
    <n v="50"/>
    <n v="60"/>
    <n v="-38"/>
    <n v="36"/>
    <n v="36"/>
    <n v="45"/>
    <n v="45"/>
    <n v="46"/>
    <n v="46"/>
    <m/>
    <m/>
    <m/>
    <m/>
    <m/>
    <m/>
    <m/>
    <m/>
    <m/>
    <m/>
    <m/>
    <m/>
    <m/>
    <m/>
    <m/>
    <m/>
  </r>
  <r>
    <x v="7"/>
    <x v="7"/>
    <x v="0"/>
    <x v="2"/>
    <x v="3"/>
    <x v="7"/>
    <x v="0"/>
    <x v="5"/>
    <x v="4"/>
    <x v="0"/>
    <x v="5"/>
    <x v="4"/>
    <n v="4.3"/>
    <n v="11.5"/>
    <n v="7.1"/>
    <n v="6.4"/>
    <n v="10"/>
    <n v="6.1"/>
    <n v="1"/>
    <n v="16.3"/>
    <n v="70"/>
    <n v="13"/>
    <n v="40.799999999999997"/>
    <n v="11.3"/>
    <n v="8.5"/>
    <n v="4"/>
    <n v="3.9"/>
    <n v="6"/>
    <n v="7.3"/>
    <n v="22"/>
    <n v="70"/>
    <n v="90"/>
    <m/>
    <n v="7.1"/>
    <n v="6.1"/>
    <n v="70"/>
    <n v="11.3"/>
    <n v="3.9"/>
    <n v="22"/>
    <m/>
    <n v="3.9"/>
    <n v="9.1"/>
    <n v="5.0999999999999996"/>
    <n v="4.4000000000000004"/>
    <n v="4.3"/>
    <n v="4.0999999999999996"/>
    <n v="2.7"/>
    <n v="2.2999999999999998"/>
    <n v="11.5"/>
    <n v="11.5"/>
    <n v="6.3"/>
    <n v="6"/>
    <n v="7.9"/>
    <n v="7.1"/>
    <n v="7.1"/>
    <n v="9.3000000000000007"/>
    <n v="8.6"/>
    <n v="6.4"/>
    <n v="33.799999999999997"/>
    <n v="27"/>
    <n v="32.5"/>
    <n v="10.8"/>
    <n v="10"/>
    <n v="7.8"/>
    <n v="7.1"/>
    <n v="5.9"/>
    <n v="6.1"/>
    <n v="6.7"/>
    <n v="6.9"/>
    <n v="1.4"/>
    <n v="1"/>
    <n v="1"/>
    <n v="3.9"/>
    <n v="2.9"/>
    <n v="16.899999999999999"/>
    <n v="16.3"/>
    <n v="25"/>
    <n v="32"/>
    <n v="41"/>
    <n v="70"/>
    <n v="14.6"/>
    <n v="16"/>
    <n v="15.6"/>
    <n v="13.1"/>
    <n v="13"/>
    <n v="31.3"/>
    <n v="34.299999999999997"/>
    <n v="28.1"/>
    <n v="40.799999999999997"/>
    <n v="26.1"/>
    <n v="13.1"/>
    <n v="10"/>
    <n v="11.3"/>
    <n v="9.8000000000000007"/>
    <n v="9.8000000000000007"/>
    <n v="8.5"/>
    <n v="8.5"/>
    <n v="7.5"/>
    <n v="6.1"/>
    <n v="5.5"/>
    <n v="5.4"/>
    <n v="4"/>
    <n v="5"/>
    <n v="3.7"/>
    <n v="3.9"/>
    <n v="3.9"/>
    <n v="5"/>
    <n v="5"/>
    <n v="6.7"/>
    <n v="6"/>
    <n v="7.1"/>
    <n v="4.2"/>
    <n v="7"/>
    <n v="4.3"/>
    <n v="7.3"/>
    <n v="7.6"/>
    <n v="9.3000000000000007"/>
    <n v="9.6"/>
    <n v="22"/>
    <n v="33.299999999999997"/>
    <n v="31.3"/>
    <n v="57.5"/>
    <n v="70"/>
    <n v="83.3"/>
    <n v="100"/>
    <n v="-95"/>
    <n v="90"/>
    <n v="90"/>
    <m/>
    <m/>
    <m/>
    <m/>
    <m/>
    <m/>
    <m/>
    <m/>
    <m/>
    <m/>
    <m/>
    <m/>
    <m/>
    <m/>
    <m/>
    <m/>
    <m/>
    <m/>
    <m/>
    <m/>
  </r>
  <r>
    <x v="0"/>
    <x v="0"/>
    <x v="0"/>
    <x v="0"/>
    <x v="0"/>
    <x v="0"/>
    <x v="0"/>
    <x v="0"/>
    <x v="5"/>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1"/>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2"/>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5"/>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0"/>
    <x v="0"/>
    <x v="0"/>
    <x v="0"/>
    <x v="0"/>
    <x v="0"/>
    <x v="0"/>
    <x v="0"/>
    <x v="5"/>
    <x v="0"/>
    <x v="3"/>
    <x v="3"/>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0"/>
    <x v="0"/>
    <x v="0"/>
    <x v="0"/>
    <x v="0"/>
    <x v="0"/>
    <x v="0"/>
    <x v="0"/>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0"/>
    <x v="0"/>
    <x v="0"/>
    <x v="0"/>
    <x v="0"/>
    <x v="0"/>
    <x v="0"/>
    <x v="0"/>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4"/>
    <x v="0"/>
    <m/>
    <m/>
    <m/>
    <m/>
    <m/>
    <m/>
    <m/>
    <m/>
    <m/>
    <m/>
    <m/>
    <m/>
    <m/>
    <m/>
    <m/>
    <m/>
    <m/>
    <m/>
    <m/>
    <m/>
    <m/>
    <m/>
    <m/>
    <m/>
    <m/>
    <m/>
    <m/>
    <m/>
    <m/>
    <n v="80"/>
    <m/>
    <m/>
    <n v="80"/>
    <n v="50"/>
    <m/>
    <n v="50"/>
    <m/>
    <m/>
    <n v="50"/>
    <n v="50"/>
    <n v="50"/>
    <n v="50"/>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5"/>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4"/>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5"/>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5"/>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1"/>
    <x v="3"/>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m/>
    <m/>
    <m/>
    <m/>
    <m/>
    <m/>
    <m/>
    <m/>
    <m/>
    <m/>
    <m/>
    <m/>
    <m/>
    <m/>
    <m/>
    <m/>
  </r>
  <r>
    <x v="1"/>
    <x v="1"/>
    <x v="0"/>
    <x v="0"/>
    <x v="0"/>
    <x v="1"/>
    <x v="0"/>
    <x v="1"/>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2"/>
    <x v="3"/>
    <m/>
    <m/>
    <n v="2445"/>
    <n v="2445"/>
    <n v="2445"/>
    <m/>
    <n v="2445"/>
    <n v="2445"/>
    <m/>
    <m/>
    <m/>
    <m/>
    <m/>
    <m/>
    <m/>
    <m/>
    <m/>
    <m/>
    <m/>
    <m/>
    <m/>
    <n v="2445"/>
    <m/>
    <m/>
    <m/>
    <m/>
    <m/>
    <m/>
    <m/>
    <m/>
    <m/>
    <m/>
    <m/>
    <m/>
    <m/>
    <m/>
    <m/>
    <m/>
    <n v="2445"/>
    <n v="2445"/>
    <n v="2445"/>
    <n v="2445"/>
    <n v="2445"/>
    <n v="2445"/>
    <n v="2445"/>
    <n v="2445"/>
    <n v="2445"/>
    <n v="2445"/>
    <n v="2445"/>
    <n v="2445"/>
    <n v="2445"/>
    <m/>
    <m/>
    <m/>
    <m/>
    <n v="2445"/>
    <n v="2445"/>
    <n v="2445"/>
    <n v="2445"/>
    <n v="2445"/>
    <n v="2445"/>
    <n v="2445"/>
    <n v="2445"/>
    <n v="2445"/>
    <n v="2445"/>
    <n v="2445"/>
    <m/>
    <m/>
    <n v="2445"/>
    <n v="2445"/>
    <n v="2445"/>
    <m/>
    <m/>
    <n v="2445"/>
    <n v="2445"/>
    <m/>
    <m/>
    <m/>
    <m/>
    <m/>
    <m/>
    <m/>
    <m/>
    <m/>
    <m/>
    <m/>
    <m/>
    <m/>
    <m/>
    <m/>
    <m/>
    <m/>
    <m/>
    <m/>
    <m/>
    <m/>
    <m/>
    <m/>
    <m/>
    <m/>
    <m/>
    <m/>
    <m/>
    <m/>
    <m/>
    <m/>
    <m/>
    <m/>
    <m/>
    <m/>
    <m/>
    <m/>
    <m/>
    <m/>
    <m/>
    <m/>
    <m/>
    <m/>
    <m/>
    <m/>
    <m/>
    <m/>
    <m/>
    <m/>
    <m/>
    <m/>
    <m/>
    <m/>
    <m/>
    <m/>
    <m/>
    <m/>
    <m/>
    <m/>
    <m/>
    <m/>
  </r>
  <r>
    <x v="1"/>
    <x v="1"/>
    <x v="0"/>
    <x v="0"/>
    <x v="0"/>
    <x v="1"/>
    <x v="0"/>
    <x v="1"/>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5"/>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5"/>
    <x v="0"/>
    <x v="3"/>
    <x v="3"/>
    <n v="2445"/>
    <n v="2445"/>
    <n v="2445"/>
    <n v="2445"/>
    <n v="2445"/>
    <n v="2445"/>
    <n v="2445"/>
    <n v="2445"/>
    <n v="2445"/>
    <n v="2445"/>
    <n v="2445"/>
    <n v="0"/>
    <n v="2445"/>
    <n v="2445"/>
    <n v="2445"/>
    <n v="2445"/>
    <n v="2445"/>
    <n v="2445"/>
    <n v="2445"/>
    <n v="2445"/>
    <n v="2445"/>
    <n v="2445"/>
    <n v="2445"/>
    <n v="2445"/>
    <n v="0"/>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0"/>
    <n v="2445"/>
    <n v="2445"/>
    <n v="2445"/>
    <n v="2445"/>
    <n v="0"/>
    <n v="2445"/>
    <n v="2445"/>
    <n v="2445"/>
    <n v="0"/>
    <n v="2445"/>
    <n v="2445"/>
    <n v="2445"/>
    <n v="2445"/>
    <n v="0"/>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m/>
    <m/>
    <m/>
    <m/>
    <m/>
    <m/>
    <m/>
    <m/>
    <m/>
    <m/>
    <m/>
    <m/>
    <m/>
    <m/>
    <m/>
    <m/>
  </r>
  <r>
    <x v="1"/>
    <x v="1"/>
    <x v="0"/>
    <x v="0"/>
    <x v="0"/>
    <x v="1"/>
    <x v="0"/>
    <x v="1"/>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10"/>
    <m/>
    <m/>
    <m/>
    <m/>
    <m/>
    <m/>
    <m/>
    <m/>
    <m/>
    <m/>
    <m/>
    <m/>
    <m/>
    <m/>
    <m/>
    <m/>
    <m/>
    <m/>
    <m/>
    <m/>
    <m/>
    <m/>
    <m/>
    <m/>
    <m/>
    <m/>
    <m/>
    <m/>
    <m/>
    <m/>
    <m/>
    <m/>
    <m/>
    <m/>
    <m/>
    <m/>
    <m/>
    <m/>
    <m/>
    <m/>
    <m/>
    <m/>
    <m/>
    <m/>
    <m/>
    <m/>
    <m/>
    <m/>
    <m/>
    <m/>
    <m/>
    <m/>
    <m/>
    <m/>
    <m/>
    <m/>
    <m/>
    <m/>
    <m/>
    <m/>
    <m/>
    <m/>
    <m/>
    <m/>
    <m/>
    <m/>
    <n v="0"/>
    <m/>
    <m/>
    <m/>
    <m/>
    <n v="0"/>
    <m/>
    <m/>
    <m/>
    <n v="0"/>
    <m/>
    <m/>
    <m/>
    <m/>
    <n v="0"/>
    <m/>
    <m/>
    <m/>
    <m/>
    <m/>
    <m/>
    <m/>
    <m/>
    <m/>
    <m/>
    <m/>
    <m/>
    <m/>
    <m/>
    <m/>
    <m/>
    <m/>
    <m/>
    <m/>
    <m/>
    <m/>
    <m/>
    <m/>
    <m/>
    <m/>
    <m/>
    <m/>
    <m/>
    <m/>
    <m/>
    <m/>
    <m/>
    <m/>
    <m/>
    <m/>
    <m/>
    <m/>
    <m/>
    <m/>
    <m/>
    <m/>
    <m/>
    <m/>
    <m/>
    <m/>
    <m/>
    <m/>
    <m/>
    <m/>
    <m/>
    <m/>
    <m/>
    <m/>
    <m/>
    <m/>
  </r>
  <r>
    <x v="1"/>
    <x v="1"/>
    <x v="0"/>
    <x v="0"/>
    <x v="0"/>
    <x v="1"/>
    <x v="0"/>
    <x v="1"/>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4"/>
    <x v="3"/>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m/>
    <m/>
    <m/>
    <m/>
    <m/>
    <m/>
    <m/>
    <m/>
    <m/>
    <m/>
    <m/>
    <m/>
    <m/>
    <m/>
    <m/>
    <m/>
  </r>
  <r>
    <x v="1"/>
    <x v="1"/>
    <x v="0"/>
    <x v="0"/>
    <x v="0"/>
    <x v="1"/>
    <x v="0"/>
    <x v="1"/>
    <x v="5"/>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5"/>
    <x v="0"/>
    <x v="5"/>
    <x v="3"/>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n v="2445"/>
    <m/>
    <m/>
    <m/>
    <m/>
    <m/>
    <m/>
    <m/>
    <m/>
    <m/>
    <m/>
    <m/>
    <m/>
    <m/>
    <m/>
    <m/>
    <m/>
  </r>
  <r>
    <x v="1"/>
    <x v="1"/>
    <x v="0"/>
    <x v="0"/>
    <x v="0"/>
    <x v="1"/>
    <x v="0"/>
    <x v="1"/>
    <x v="5"/>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1"/>
    <x v="5"/>
    <m/>
    <n v="15"/>
    <m/>
    <m/>
    <m/>
    <m/>
    <m/>
    <n v="83"/>
    <m/>
    <n v="1"/>
    <m/>
    <m/>
    <m/>
    <m/>
    <m/>
    <m/>
    <m/>
    <m/>
    <m/>
    <m/>
    <m/>
    <n v="15"/>
    <m/>
    <n v="83"/>
    <n v="1"/>
    <m/>
    <m/>
    <m/>
    <n v="84"/>
    <m/>
    <m/>
    <m/>
    <m/>
    <n v="15"/>
    <m/>
    <m/>
    <m/>
    <m/>
    <m/>
    <m/>
    <m/>
    <m/>
    <m/>
    <m/>
    <m/>
    <m/>
    <m/>
    <m/>
    <m/>
    <m/>
    <m/>
    <m/>
    <m/>
    <m/>
    <m/>
    <m/>
    <m/>
    <m/>
    <m/>
    <n v="80"/>
    <m/>
    <m/>
    <n v="3"/>
    <m/>
    <m/>
    <m/>
    <m/>
    <m/>
    <n v="1"/>
    <m/>
    <m/>
    <m/>
    <m/>
    <m/>
    <m/>
    <m/>
    <m/>
    <m/>
    <m/>
    <m/>
    <m/>
    <m/>
    <m/>
    <m/>
    <m/>
    <m/>
    <m/>
    <m/>
    <m/>
    <m/>
    <m/>
    <m/>
    <m/>
    <m/>
    <m/>
    <m/>
    <m/>
    <m/>
    <m/>
    <m/>
    <m/>
    <m/>
    <m/>
    <m/>
    <m/>
    <m/>
    <m/>
    <m/>
    <m/>
    <m/>
    <m/>
    <m/>
    <m/>
    <m/>
    <m/>
    <m/>
    <m/>
    <m/>
    <m/>
    <m/>
    <m/>
    <m/>
    <m/>
    <m/>
    <m/>
    <m/>
    <m/>
    <m/>
    <m/>
    <m/>
    <m/>
    <m/>
    <m/>
    <m/>
    <m/>
    <m/>
  </r>
  <r>
    <x v="2"/>
    <x v="2"/>
    <x v="0"/>
    <x v="0"/>
    <x v="0"/>
    <x v="2"/>
    <x v="0"/>
    <x v="1"/>
    <x v="5"/>
    <x v="0"/>
    <x v="1"/>
    <x v="1"/>
    <m/>
    <n v="15"/>
    <m/>
    <m/>
    <m/>
    <m/>
    <m/>
    <n v="83"/>
    <m/>
    <n v="1"/>
    <m/>
    <m/>
    <m/>
    <m/>
    <m/>
    <m/>
    <m/>
    <m/>
    <m/>
    <m/>
    <m/>
    <n v="15"/>
    <m/>
    <n v="83"/>
    <n v="1"/>
    <m/>
    <m/>
    <m/>
    <n v="84"/>
    <m/>
    <m/>
    <m/>
    <m/>
    <n v="15"/>
    <m/>
    <m/>
    <m/>
    <m/>
    <m/>
    <m/>
    <m/>
    <m/>
    <m/>
    <m/>
    <m/>
    <m/>
    <m/>
    <m/>
    <m/>
    <m/>
    <m/>
    <m/>
    <m/>
    <m/>
    <m/>
    <m/>
    <m/>
    <m/>
    <m/>
    <n v="80"/>
    <m/>
    <m/>
    <n v="3"/>
    <m/>
    <m/>
    <m/>
    <m/>
    <m/>
    <n v="1"/>
    <m/>
    <m/>
    <m/>
    <m/>
    <m/>
    <m/>
    <m/>
    <m/>
    <m/>
    <m/>
    <m/>
    <m/>
    <m/>
    <m/>
    <m/>
    <m/>
    <m/>
    <m/>
    <m/>
    <m/>
    <m/>
    <m/>
    <m/>
    <m/>
    <m/>
    <m/>
    <m/>
    <m/>
    <m/>
    <m/>
    <m/>
    <m/>
    <m/>
    <m/>
    <m/>
    <m/>
    <m/>
    <m/>
    <m/>
    <m/>
    <m/>
    <m/>
    <m/>
    <m/>
    <m/>
    <m/>
    <m/>
    <m/>
    <m/>
    <m/>
    <m/>
    <m/>
    <m/>
    <m/>
    <m/>
    <m/>
    <m/>
    <m/>
    <m/>
    <m/>
    <m/>
    <m/>
    <m/>
    <m/>
    <m/>
    <m/>
    <m/>
  </r>
  <r>
    <x v="2"/>
    <x v="2"/>
    <x v="0"/>
    <x v="0"/>
    <x v="0"/>
    <x v="2"/>
    <x v="0"/>
    <x v="1"/>
    <x v="5"/>
    <x v="0"/>
    <x v="1"/>
    <x v="2"/>
    <m/>
    <n v="7"/>
    <n v="8"/>
    <m/>
    <m/>
    <m/>
    <m/>
    <n v="5"/>
    <n v="2"/>
    <m/>
    <n v="8"/>
    <n v="21"/>
    <n v="7"/>
    <n v="4"/>
    <n v="4"/>
    <n v="4"/>
    <n v="5"/>
    <n v="4"/>
    <n v="4"/>
    <n v="5"/>
    <n v="4"/>
    <n v="15"/>
    <m/>
    <n v="7"/>
    <n v="29"/>
    <n v="15"/>
    <n v="13"/>
    <n v="13"/>
    <n v="51"/>
    <m/>
    <m/>
    <m/>
    <m/>
    <m/>
    <n v="3"/>
    <n v="3"/>
    <m/>
    <n v="1"/>
    <n v="5"/>
    <n v="2"/>
    <n v="1"/>
    <m/>
    <m/>
    <m/>
    <m/>
    <m/>
    <m/>
    <m/>
    <m/>
    <m/>
    <m/>
    <m/>
    <m/>
    <m/>
    <m/>
    <m/>
    <m/>
    <m/>
    <m/>
    <m/>
    <m/>
    <n v="2"/>
    <n v="1"/>
    <n v="2"/>
    <m/>
    <m/>
    <n v="2"/>
    <m/>
    <m/>
    <m/>
    <m/>
    <m/>
    <m/>
    <m/>
    <n v="1"/>
    <n v="4"/>
    <n v="3"/>
    <n v="8"/>
    <n v="4"/>
    <n v="5"/>
    <n v="4"/>
    <n v="3"/>
    <n v="1"/>
    <n v="1"/>
    <n v="1"/>
    <n v="1"/>
    <n v="1"/>
    <n v="1"/>
    <n v="1"/>
    <n v="1"/>
    <n v="1"/>
    <n v="1"/>
    <n v="1"/>
    <n v="1"/>
    <n v="1"/>
    <n v="1"/>
    <n v="1"/>
    <n v="1"/>
    <n v="1"/>
    <n v="1"/>
    <n v="1"/>
    <n v="1"/>
    <n v="1"/>
    <n v="1"/>
    <n v="1"/>
    <n v="1"/>
    <n v="1"/>
    <n v="1"/>
    <n v="1"/>
    <n v="1"/>
    <n v="1"/>
    <n v="1"/>
    <n v="1"/>
    <n v="1"/>
    <n v="1"/>
    <n v="1"/>
    <n v="1"/>
    <n v="1"/>
    <n v="1"/>
    <n v="1"/>
    <m/>
    <m/>
    <m/>
    <m/>
    <m/>
    <m/>
    <m/>
    <m/>
    <m/>
    <m/>
    <m/>
    <m/>
    <m/>
    <m/>
    <m/>
    <m/>
  </r>
  <r>
    <x v="2"/>
    <x v="2"/>
    <x v="0"/>
    <x v="0"/>
    <x v="0"/>
    <x v="2"/>
    <x v="0"/>
    <x v="1"/>
    <x v="5"/>
    <x v="0"/>
    <x v="1"/>
    <x v="3"/>
    <n v="1"/>
    <n v="8"/>
    <m/>
    <m/>
    <m/>
    <m/>
    <m/>
    <n v="79"/>
    <n v="75"/>
    <n v="76"/>
    <n v="72"/>
    <n v="45"/>
    <n v="38"/>
    <n v="34"/>
    <n v="30"/>
    <n v="26"/>
    <n v="21"/>
    <n v="17"/>
    <n v="13"/>
    <n v="8"/>
    <n v="4"/>
    <m/>
    <m/>
    <n v="75"/>
    <n v="45"/>
    <n v="30"/>
    <n v="17"/>
    <n v="4"/>
    <n v="30"/>
    <n v="2"/>
    <n v="2"/>
    <n v="1"/>
    <n v="1"/>
    <n v="16"/>
    <n v="14"/>
    <n v="11"/>
    <n v="9"/>
    <n v="8"/>
    <n v="5"/>
    <n v="1"/>
    <m/>
    <m/>
    <m/>
    <m/>
    <m/>
    <m/>
    <m/>
    <m/>
    <m/>
    <m/>
    <m/>
    <m/>
    <m/>
    <m/>
    <m/>
    <m/>
    <m/>
    <m/>
    <m/>
    <n v="36"/>
    <n v="37"/>
    <n v="78"/>
    <n v="80"/>
    <n v="79"/>
    <n v="78"/>
    <n v="77"/>
    <n v="75"/>
    <n v="75"/>
    <n v="75"/>
    <n v="76"/>
    <n v="78"/>
    <n v="77"/>
    <n v="76"/>
    <n v="75"/>
    <n v="78"/>
    <n v="76"/>
    <n v="72"/>
    <n v="58"/>
    <n v="54"/>
    <n v="50"/>
    <n v="45"/>
    <n v="42"/>
    <n v="41"/>
    <n v="40"/>
    <n v="39"/>
    <n v="38"/>
    <n v="37"/>
    <n v="36"/>
    <n v="35"/>
    <n v="34"/>
    <n v="33"/>
    <n v="32"/>
    <n v="31"/>
    <n v="30"/>
    <n v="29"/>
    <n v="28"/>
    <n v="27"/>
    <n v="26"/>
    <n v="25"/>
    <n v="24"/>
    <n v="23"/>
    <n v="22"/>
    <n v="21"/>
    <n v="20"/>
    <n v="19"/>
    <n v="18"/>
    <n v="17"/>
    <n v="16"/>
    <n v="15"/>
    <n v="14"/>
    <n v="13"/>
    <n v="12"/>
    <n v="11"/>
    <n v="10"/>
    <n v="9"/>
    <n v="8"/>
    <n v="7"/>
    <n v="6"/>
    <n v="5"/>
    <n v="4"/>
    <m/>
    <m/>
    <m/>
    <m/>
    <m/>
    <m/>
    <m/>
    <m/>
    <m/>
    <m/>
    <m/>
    <m/>
    <m/>
    <m/>
    <m/>
    <m/>
  </r>
  <r>
    <x v="2"/>
    <x v="2"/>
    <x v="0"/>
    <x v="0"/>
    <x v="0"/>
    <x v="2"/>
    <x v="0"/>
    <x v="1"/>
    <x v="5"/>
    <x v="0"/>
    <x v="1"/>
    <x v="4"/>
    <n v="0.7"/>
    <n v="5"/>
    <m/>
    <m/>
    <m/>
    <m/>
    <m/>
    <n v="197.5"/>
    <m/>
    <n v="23.8"/>
    <n v="15"/>
    <n v="32.1"/>
    <n v="38"/>
    <n v="34"/>
    <n v="30"/>
    <n v="26"/>
    <n v="21"/>
    <n v="17"/>
    <n v="13"/>
    <n v="10"/>
    <m/>
    <m/>
    <m/>
    <m/>
    <n v="32.1"/>
    <n v="30"/>
    <n v="17"/>
    <m/>
    <n v="30"/>
    <n v="3.3"/>
    <n v="1.7"/>
    <n v="0.8"/>
    <n v="0.7"/>
    <n v="6.7"/>
    <n v="6.4"/>
    <n v="6.1"/>
    <n v="5"/>
    <n v="5"/>
    <n v="8.3000000000000007"/>
    <n v="5"/>
    <m/>
    <m/>
    <m/>
    <m/>
    <m/>
    <m/>
    <m/>
    <m/>
    <m/>
    <m/>
    <m/>
    <m/>
    <m/>
    <m/>
    <m/>
    <m/>
    <m/>
    <m/>
    <m/>
    <n v="36"/>
    <n v="37"/>
    <n v="78"/>
    <n v="100"/>
    <n v="197.5"/>
    <n v="195"/>
    <n v="192.5"/>
    <m/>
    <m/>
    <m/>
    <n v="380"/>
    <n v="78"/>
    <n v="48.1"/>
    <n v="23.8"/>
    <n v="18.8"/>
    <n v="16.3"/>
    <n v="15.8"/>
    <n v="15"/>
    <n v="17.100000000000001"/>
    <n v="19.3"/>
    <n v="25"/>
    <n v="32.1"/>
    <n v="42"/>
    <n v="41"/>
    <n v="40"/>
    <n v="39"/>
    <n v="38"/>
    <n v="37"/>
    <n v="36"/>
    <n v="35"/>
    <n v="34"/>
    <n v="33"/>
    <n v="32"/>
    <n v="31"/>
    <n v="30"/>
    <n v="29"/>
    <n v="28"/>
    <n v="27"/>
    <n v="26"/>
    <n v="25"/>
    <n v="24"/>
    <n v="23"/>
    <n v="22"/>
    <n v="21"/>
    <n v="20"/>
    <n v="19"/>
    <n v="18"/>
    <n v="17"/>
    <n v="16"/>
    <n v="15"/>
    <n v="14"/>
    <n v="13"/>
    <n v="12"/>
    <n v="11"/>
    <n v="10"/>
    <n v="9"/>
    <n v="10"/>
    <n v="11.7"/>
    <n v="15"/>
    <n v="25"/>
    <m/>
    <m/>
    <m/>
    <m/>
    <m/>
    <m/>
    <m/>
    <m/>
    <m/>
    <m/>
    <m/>
    <m/>
    <m/>
    <m/>
    <m/>
    <m/>
    <m/>
  </r>
  <r>
    <x v="2"/>
    <x v="2"/>
    <x v="0"/>
    <x v="0"/>
    <x v="0"/>
    <x v="2"/>
    <x v="0"/>
    <x v="1"/>
    <x v="5"/>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5"/>
    <x v="0"/>
    <x v="2"/>
    <x v="1"/>
    <m/>
    <n v="15"/>
    <m/>
    <m/>
    <m/>
    <m/>
    <m/>
    <n v="83"/>
    <m/>
    <n v="1"/>
    <m/>
    <m/>
    <m/>
    <m/>
    <m/>
    <m/>
    <m/>
    <m/>
    <m/>
    <m/>
    <m/>
    <n v="15"/>
    <m/>
    <n v="83"/>
    <n v="1"/>
    <m/>
    <m/>
    <m/>
    <n v="84"/>
    <m/>
    <m/>
    <m/>
    <m/>
    <n v="15"/>
    <m/>
    <m/>
    <m/>
    <m/>
    <m/>
    <m/>
    <m/>
    <m/>
    <m/>
    <m/>
    <m/>
    <m/>
    <m/>
    <m/>
    <m/>
    <m/>
    <m/>
    <m/>
    <m/>
    <m/>
    <m/>
    <m/>
    <m/>
    <m/>
    <m/>
    <n v="80"/>
    <m/>
    <m/>
    <n v="3"/>
    <m/>
    <m/>
    <m/>
    <m/>
    <m/>
    <n v="1"/>
    <m/>
    <m/>
    <m/>
    <m/>
    <m/>
    <m/>
    <m/>
    <m/>
    <m/>
    <m/>
    <m/>
    <m/>
    <m/>
    <m/>
    <m/>
    <m/>
    <m/>
    <m/>
    <m/>
    <m/>
    <m/>
    <m/>
    <m/>
    <m/>
    <m/>
    <m/>
    <m/>
    <m/>
    <m/>
    <m/>
    <m/>
    <m/>
    <m/>
    <m/>
    <m/>
    <m/>
    <m/>
    <m/>
    <m/>
    <m/>
    <m/>
    <m/>
    <m/>
    <m/>
    <m/>
    <m/>
    <m/>
    <m/>
    <m/>
    <m/>
    <m/>
    <m/>
    <m/>
    <m/>
    <m/>
    <m/>
    <m/>
    <m/>
    <m/>
    <m/>
    <m/>
    <m/>
    <m/>
    <m/>
    <m/>
    <m/>
    <m/>
  </r>
  <r>
    <x v="2"/>
    <x v="2"/>
    <x v="0"/>
    <x v="0"/>
    <x v="0"/>
    <x v="2"/>
    <x v="0"/>
    <x v="1"/>
    <x v="5"/>
    <x v="0"/>
    <x v="2"/>
    <x v="2"/>
    <m/>
    <n v="7"/>
    <n v="8"/>
    <m/>
    <m/>
    <m/>
    <m/>
    <n v="5"/>
    <n v="2"/>
    <m/>
    <n v="5"/>
    <m/>
    <m/>
    <m/>
    <m/>
    <m/>
    <m/>
    <m/>
    <m/>
    <m/>
    <m/>
    <n v="15"/>
    <m/>
    <n v="7"/>
    <n v="5"/>
    <m/>
    <m/>
    <m/>
    <n v="12"/>
    <m/>
    <m/>
    <m/>
    <m/>
    <m/>
    <n v="3"/>
    <n v="3"/>
    <m/>
    <n v="1"/>
    <n v="5"/>
    <n v="2"/>
    <n v="1"/>
    <m/>
    <m/>
    <m/>
    <m/>
    <m/>
    <m/>
    <m/>
    <m/>
    <m/>
    <m/>
    <m/>
    <m/>
    <m/>
    <m/>
    <m/>
    <m/>
    <m/>
    <m/>
    <m/>
    <m/>
    <n v="2"/>
    <n v="1"/>
    <n v="2"/>
    <m/>
    <m/>
    <n v="2"/>
    <m/>
    <m/>
    <m/>
    <m/>
    <m/>
    <m/>
    <m/>
    <n v="1"/>
    <n v="4"/>
    <m/>
    <m/>
    <m/>
    <m/>
    <m/>
    <m/>
    <m/>
    <m/>
    <m/>
    <m/>
    <m/>
    <m/>
    <m/>
    <m/>
    <m/>
    <m/>
    <m/>
    <m/>
    <m/>
    <m/>
    <m/>
    <m/>
    <m/>
    <m/>
    <m/>
    <m/>
    <m/>
    <m/>
    <m/>
    <m/>
    <m/>
    <m/>
    <m/>
    <m/>
    <m/>
    <m/>
    <m/>
    <m/>
    <m/>
    <m/>
    <m/>
    <m/>
    <m/>
    <m/>
    <m/>
    <m/>
    <m/>
    <m/>
    <m/>
    <m/>
    <m/>
    <m/>
    <m/>
    <m/>
    <m/>
    <m/>
    <m/>
    <m/>
    <m/>
    <m/>
  </r>
  <r>
    <x v="2"/>
    <x v="2"/>
    <x v="0"/>
    <x v="0"/>
    <x v="0"/>
    <x v="2"/>
    <x v="0"/>
    <x v="1"/>
    <x v="5"/>
    <x v="0"/>
    <x v="2"/>
    <x v="3"/>
    <m/>
    <n v="7"/>
    <m/>
    <m/>
    <m/>
    <m/>
    <m/>
    <n v="87"/>
    <n v="72"/>
    <m/>
    <m/>
    <m/>
    <m/>
    <m/>
    <m/>
    <m/>
    <m/>
    <m/>
    <m/>
    <m/>
    <m/>
    <m/>
    <m/>
    <n v="72"/>
    <m/>
    <m/>
    <m/>
    <m/>
    <m/>
    <m/>
    <m/>
    <m/>
    <m/>
    <n v="16"/>
    <n v="14"/>
    <n v="11"/>
    <n v="11"/>
    <n v="7"/>
    <n v="5"/>
    <n v="1"/>
    <m/>
    <m/>
    <m/>
    <m/>
    <m/>
    <m/>
    <m/>
    <m/>
    <m/>
    <m/>
    <m/>
    <m/>
    <m/>
    <m/>
    <m/>
    <m/>
    <m/>
    <m/>
    <m/>
    <n v="36"/>
    <n v="37"/>
    <n v="78"/>
    <n v="80"/>
    <n v="87"/>
    <n v="78"/>
    <n v="77"/>
    <n v="75"/>
    <n v="72"/>
    <n v="75"/>
    <n v="76"/>
    <n v="78"/>
    <m/>
    <m/>
    <n v="75"/>
    <n v="78"/>
    <m/>
    <m/>
    <m/>
    <m/>
    <m/>
    <m/>
    <m/>
    <m/>
    <m/>
    <m/>
    <m/>
    <m/>
    <m/>
    <m/>
    <m/>
    <m/>
    <m/>
    <m/>
    <m/>
    <m/>
    <m/>
    <m/>
    <m/>
    <m/>
    <m/>
    <m/>
    <m/>
    <m/>
    <m/>
    <m/>
    <m/>
    <m/>
    <m/>
    <m/>
    <m/>
    <m/>
    <m/>
    <m/>
    <m/>
    <m/>
    <m/>
    <m/>
    <m/>
    <m/>
    <m/>
    <m/>
    <m/>
    <m/>
    <m/>
    <m/>
    <m/>
    <m/>
    <m/>
    <m/>
    <m/>
    <m/>
    <m/>
    <m/>
    <m/>
    <m/>
    <m/>
  </r>
  <r>
    <x v="2"/>
    <x v="2"/>
    <x v="0"/>
    <x v="0"/>
    <x v="0"/>
    <x v="2"/>
    <x v="0"/>
    <x v="1"/>
    <x v="5"/>
    <x v="0"/>
    <x v="2"/>
    <x v="4"/>
    <m/>
    <n v="4.4000000000000004"/>
    <m/>
    <m/>
    <m/>
    <m/>
    <m/>
    <n v="217.5"/>
    <m/>
    <m/>
    <m/>
    <m/>
    <m/>
    <m/>
    <m/>
    <m/>
    <m/>
    <m/>
    <m/>
    <m/>
    <m/>
    <m/>
    <m/>
    <m/>
    <m/>
    <m/>
    <m/>
    <m/>
    <m/>
    <m/>
    <m/>
    <m/>
    <m/>
    <n v="6.7"/>
    <n v="6.4"/>
    <n v="6.1"/>
    <n v="6.1"/>
    <n v="4.4000000000000004"/>
    <n v="8.3000000000000007"/>
    <n v="5"/>
    <m/>
    <m/>
    <m/>
    <m/>
    <m/>
    <m/>
    <m/>
    <m/>
    <m/>
    <m/>
    <m/>
    <m/>
    <m/>
    <m/>
    <m/>
    <m/>
    <m/>
    <m/>
    <m/>
    <n v="36"/>
    <n v="37"/>
    <n v="78"/>
    <n v="100"/>
    <n v="217.5"/>
    <n v="195"/>
    <n v="192.5"/>
    <m/>
    <m/>
    <m/>
    <n v="380"/>
    <n v="78"/>
    <m/>
    <m/>
    <n v="75"/>
    <n v="97.5"/>
    <m/>
    <m/>
    <m/>
    <m/>
    <m/>
    <m/>
    <m/>
    <m/>
    <m/>
    <m/>
    <m/>
    <m/>
    <m/>
    <m/>
    <m/>
    <m/>
    <m/>
    <m/>
    <m/>
    <m/>
    <m/>
    <m/>
    <m/>
    <m/>
    <m/>
    <m/>
    <m/>
    <m/>
    <m/>
    <m/>
    <m/>
    <m/>
    <m/>
    <m/>
    <m/>
    <m/>
    <m/>
    <m/>
    <m/>
    <m/>
    <m/>
    <m/>
    <m/>
    <m/>
    <m/>
    <m/>
    <m/>
    <m/>
    <m/>
    <m/>
    <m/>
    <m/>
    <m/>
    <m/>
    <m/>
    <m/>
    <m/>
    <m/>
    <m/>
    <m/>
    <m/>
  </r>
  <r>
    <x v="2"/>
    <x v="2"/>
    <x v="0"/>
    <x v="0"/>
    <x v="0"/>
    <x v="2"/>
    <x v="0"/>
    <x v="1"/>
    <x v="5"/>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5"/>
    <x v="0"/>
    <x v="3"/>
    <x v="1"/>
    <n v="0"/>
    <n v="15"/>
    <n v="0"/>
    <n v="0"/>
    <n v="0"/>
    <n v="0"/>
    <n v="0"/>
    <n v="83"/>
    <n v="0"/>
    <n v="1"/>
    <n v="0"/>
    <n v="0"/>
    <n v="0"/>
    <n v="0"/>
    <n v="0"/>
    <n v="0"/>
    <n v="0"/>
    <n v="0"/>
    <n v="0"/>
    <n v="0"/>
    <n v="0"/>
    <n v="15"/>
    <n v="0"/>
    <n v="83"/>
    <n v="1"/>
    <n v="0"/>
    <n v="0"/>
    <n v="0"/>
    <n v="84"/>
    <m/>
    <m/>
    <m/>
    <m/>
    <n v="15"/>
    <m/>
    <m/>
    <m/>
    <m/>
    <m/>
    <m/>
    <m/>
    <m/>
    <m/>
    <m/>
    <m/>
    <m/>
    <m/>
    <m/>
    <m/>
    <m/>
    <m/>
    <m/>
    <m/>
    <m/>
    <m/>
    <m/>
    <m/>
    <m/>
    <m/>
    <n v="80"/>
    <m/>
    <m/>
    <n v="3"/>
    <m/>
    <m/>
    <m/>
    <m/>
    <m/>
    <n v="1"/>
    <m/>
    <m/>
    <m/>
    <m/>
    <m/>
    <m/>
    <m/>
    <m/>
    <m/>
    <m/>
    <m/>
    <m/>
    <m/>
    <n v="0"/>
    <n v="0"/>
    <n v="0"/>
    <n v="0"/>
    <n v="0"/>
    <n v="0"/>
    <n v="0"/>
    <n v="0"/>
    <n v="0"/>
    <n v="0"/>
    <n v="0"/>
    <n v="0"/>
    <n v="0"/>
    <n v="0"/>
    <n v="0"/>
    <n v="0"/>
    <n v="0"/>
    <n v="0"/>
    <n v="0"/>
    <n v="0"/>
    <n v="0"/>
    <n v="0"/>
    <n v="0"/>
    <n v="0"/>
    <n v="0"/>
    <n v="0"/>
    <n v="0"/>
    <n v="0"/>
    <n v="0"/>
    <n v="0"/>
    <n v="0"/>
    <n v="0"/>
    <n v="0"/>
    <n v="0"/>
    <n v="0"/>
    <n v="0"/>
    <n v="0"/>
    <n v="0"/>
    <m/>
    <m/>
    <m/>
    <m/>
    <m/>
    <m/>
    <m/>
    <m/>
    <m/>
    <m/>
    <m/>
    <m/>
    <m/>
    <m/>
    <m/>
    <m/>
  </r>
  <r>
    <x v="2"/>
    <x v="2"/>
    <x v="0"/>
    <x v="0"/>
    <x v="0"/>
    <x v="2"/>
    <x v="0"/>
    <x v="1"/>
    <x v="5"/>
    <x v="0"/>
    <x v="3"/>
    <x v="2"/>
    <n v="0"/>
    <n v="7"/>
    <n v="8"/>
    <n v="0"/>
    <n v="0"/>
    <n v="0"/>
    <n v="0"/>
    <n v="5"/>
    <n v="2"/>
    <n v="0"/>
    <n v="8"/>
    <n v="21"/>
    <n v="3"/>
    <n v="0"/>
    <n v="0"/>
    <n v="0"/>
    <n v="0"/>
    <n v="0"/>
    <n v="0"/>
    <n v="0"/>
    <n v="0"/>
    <n v="15"/>
    <n v="0"/>
    <n v="7"/>
    <n v="29"/>
    <n v="3"/>
    <n v="0"/>
    <n v="0"/>
    <n v="39"/>
    <m/>
    <m/>
    <m/>
    <m/>
    <m/>
    <n v="3"/>
    <n v="3"/>
    <m/>
    <n v="1"/>
    <n v="5"/>
    <n v="2"/>
    <n v="1"/>
    <m/>
    <m/>
    <m/>
    <m/>
    <m/>
    <m/>
    <m/>
    <m/>
    <m/>
    <m/>
    <m/>
    <m/>
    <m/>
    <m/>
    <m/>
    <m/>
    <m/>
    <m/>
    <m/>
    <m/>
    <n v="2"/>
    <n v="1"/>
    <n v="2"/>
    <m/>
    <m/>
    <n v="2"/>
    <m/>
    <m/>
    <m/>
    <m/>
    <m/>
    <m/>
    <m/>
    <n v="1"/>
    <n v="4"/>
    <n v="3"/>
    <n v="8"/>
    <n v="4"/>
    <n v="5"/>
    <n v="4"/>
    <n v="3"/>
    <n v="0"/>
    <n v="0"/>
    <n v="0"/>
    <n v="0"/>
    <n v="0"/>
    <n v="0"/>
    <n v="0"/>
    <n v="0"/>
    <n v="0"/>
    <n v="0"/>
    <n v="0"/>
    <n v="0"/>
    <n v="0"/>
    <n v="0"/>
    <n v="0"/>
    <n v="0"/>
    <n v="0"/>
    <n v="0"/>
    <n v="0"/>
    <n v="0"/>
    <n v="0"/>
    <n v="0"/>
    <n v="0"/>
    <n v="0"/>
    <n v="0"/>
    <n v="0"/>
    <n v="0"/>
    <n v="0"/>
    <n v="0"/>
    <n v="0"/>
    <n v="0"/>
    <n v="0"/>
    <n v="0"/>
    <n v="0"/>
    <n v="0"/>
    <n v="0"/>
    <n v="0"/>
    <n v="0"/>
    <m/>
    <m/>
    <m/>
    <m/>
    <m/>
    <m/>
    <m/>
    <m/>
    <m/>
    <m/>
    <m/>
    <m/>
    <m/>
    <m/>
    <m/>
    <m/>
  </r>
  <r>
    <x v="2"/>
    <x v="2"/>
    <x v="0"/>
    <x v="0"/>
    <x v="0"/>
    <x v="2"/>
    <x v="0"/>
    <x v="1"/>
    <x v="5"/>
    <x v="0"/>
    <x v="3"/>
    <x v="3"/>
    <n v="1"/>
    <n v="8"/>
    <n v="0"/>
    <n v="0"/>
    <n v="0"/>
    <n v="0"/>
    <n v="0"/>
    <n v="79"/>
    <n v="75"/>
    <n v="76"/>
    <n v="72"/>
    <n v="45"/>
    <n v="42"/>
    <n v="42"/>
    <n v="42"/>
    <n v="42"/>
    <n v="42"/>
    <n v="42"/>
    <n v="42"/>
    <n v="42"/>
    <n v="42"/>
    <n v="0"/>
    <n v="0"/>
    <n v="75"/>
    <n v="45"/>
    <n v="42"/>
    <n v="42"/>
    <n v="42"/>
    <n v="42"/>
    <n v="2"/>
    <n v="2"/>
    <n v="1"/>
    <n v="1"/>
    <n v="16"/>
    <n v="14"/>
    <n v="11"/>
    <n v="9"/>
    <n v="8"/>
    <n v="5"/>
    <n v="1"/>
    <n v="0"/>
    <n v="0"/>
    <n v="0"/>
    <n v="0"/>
    <n v="0"/>
    <n v="0"/>
    <n v="0"/>
    <n v="0"/>
    <n v="0"/>
    <n v="0"/>
    <n v="0"/>
    <n v="0"/>
    <n v="0"/>
    <n v="0"/>
    <n v="0"/>
    <n v="0"/>
    <n v="0"/>
    <n v="0"/>
    <n v="0"/>
    <n v="36"/>
    <n v="37"/>
    <n v="78"/>
    <n v="80"/>
    <n v="79"/>
    <n v="78"/>
    <n v="77"/>
    <n v="75"/>
    <n v="75"/>
    <n v="75"/>
    <n v="76"/>
    <n v="78"/>
    <n v="0"/>
    <n v="76"/>
    <n v="75"/>
    <n v="78"/>
    <n v="0"/>
    <n v="72"/>
    <n v="58"/>
    <n v="54"/>
    <n v="50"/>
    <n v="45"/>
    <n v="42"/>
    <n v="42"/>
    <n v="42"/>
    <n v="42"/>
    <n v="42"/>
    <n v="42"/>
    <n v="42"/>
    <n v="42"/>
    <n v="42"/>
    <n v="42"/>
    <n v="42"/>
    <n v="42"/>
    <n v="42"/>
    <n v="42"/>
    <n v="42"/>
    <n v="42"/>
    <n v="42"/>
    <n v="42"/>
    <n v="42"/>
    <n v="42"/>
    <n v="42"/>
    <n v="42"/>
    <n v="42"/>
    <n v="42"/>
    <n v="42"/>
    <n v="42"/>
    <n v="42"/>
    <n v="42"/>
    <n v="42"/>
    <n v="42"/>
    <n v="42"/>
    <n v="42"/>
    <n v="42"/>
    <n v="42"/>
    <n v="42"/>
    <n v="42"/>
    <n v="42"/>
    <n v="42"/>
    <n v="42"/>
    <m/>
    <m/>
    <m/>
    <m/>
    <m/>
    <m/>
    <m/>
    <m/>
    <m/>
    <m/>
    <m/>
    <m/>
    <m/>
    <m/>
    <m/>
    <m/>
  </r>
  <r>
    <x v="2"/>
    <x v="2"/>
    <x v="0"/>
    <x v="0"/>
    <x v="0"/>
    <x v="2"/>
    <x v="0"/>
    <x v="1"/>
    <x v="5"/>
    <x v="0"/>
    <x v="3"/>
    <x v="4"/>
    <n v="0.71428571428571419"/>
    <n v="5"/>
    <n v="0"/>
    <n v="0"/>
    <n v="0"/>
    <n v="0"/>
    <n v="0"/>
    <n v="197.5"/>
    <n v="0"/>
    <n v="23.75"/>
    <n v="15"/>
    <n v="75"/>
    <n v="0"/>
    <n v="0"/>
    <n v="0"/>
    <n v="0"/>
    <n v="0"/>
    <n v="0"/>
    <n v="0"/>
    <n v="0"/>
    <n v="0"/>
    <n v="0"/>
    <n v="0"/>
    <n v="0"/>
    <n v="75"/>
    <n v="0"/>
    <n v="0"/>
    <n v="0"/>
    <n v="0"/>
    <n v="3.3"/>
    <n v="1.6666666666666665"/>
    <n v="0.83333333333333326"/>
    <n v="0.71428571428571419"/>
    <n v="6.6666666666666661"/>
    <n v="6.3636363636363633"/>
    <n v="6.1111111111111116"/>
    <n v="5"/>
    <n v="5"/>
    <n v="8.3333333333333339"/>
    <n v="5"/>
    <n v="0"/>
    <n v="0"/>
    <n v="0"/>
    <n v="0"/>
    <n v="0"/>
    <n v="0"/>
    <n v="0"/>
    <n v="0"/>
    <n v="0"/>
    <n v="0"/>
    <n v="0"/>
    <n v="0"/>
    <n v="0"/>
    <n v="0"/>
    <n v="0"/>
    <n v="0"/>
    <n v="0"/>
    <n v="0"/>
    <n v="0"/>
    <n v="36"/>
    <n v="37"/>
    <n v="78"/>
    <n v="100"/>
    <n v="197.5"/>
    <n v="195"/>
    <n v="192.5"/>
    <n v="0"/>
    <n v="0"/>
    <n v="0"/>
    <n v="380"/>
    <n v="78"/>
    <n v="0"/>
    <n v="23.75"/>
    <n v="18.75"/>
    <n v="16.25"/>
    <n v="0"/>
    <n v="15"/>
    <n v="18.125"/>
    <n v="22.5"/>
    <n v="35.714285714285715"/>
    <n v="75"/>
    <n v="0"/>
    <n v="0"/>
    <n v="0"/>
    <n v="0"/>
    <n v="0"/>
    <n v="0"/>
    <n v="0"/>
    <n v="0"/>
    <n v="0"/>
    <n v="0"/>
    <n v="0"/>
    <n v="0"/>
    <n v="0"/>
    <n v="0"/>
    <n v="0"/>
    <n v="0"/>
    <n v="0"/>
    <n v="0"/>
    <n v="0"/>
    <n v="0"/>
    <n v="0"/>
    <n v="0"/>
    <n v="0"/>
    <n v="0"/>
    <n v="0"/>
    <n v="0"/>
    <n v="0"/>
    <n v="0"/>
    <n v="0"/>
    <n v="0"/>
    <n v="0"/>
    <n v="0"/>
    <n v="0"/>
    <n v="0"/>
    <n v="0"/>
    <n v="0"/>
    <n v="0"/>
    <n v="0"/>
    <n v="0"/>
    <m/>
    <m/>
    <m/>
    <m/>
    <m/>
    <m/>
    <m/>
    <m/>
    <m/>
    <m/>
    <m/>
    <m/>
    <m/>
    <m/>
    <m/>
    <m/>
  </r>
  <r>
    <x v="2"/>
    <x v="2"/>
    <x v="0"/>
    <x v="0"/>
    <x v="0"/>
    <x v="2"/>
    <x v="0"/>
    <x v="1"/>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3"/>
    <x v="8"/>
    <m/>
    <m/>
    <m/>
    <m/>
    <m/>
    <m/>
    <m/>
    <m/>
    <m/>
    <m/>
    <m/>
    <m/>
    <m/>
    <m/>
    <m/>
    <m/>
    <m/>
    <m/>
    <m/>
    <m/>
    <m/>
    <m/>
    <m/>
    <m/>
    <m/>
    <m/>
    <m/>
    <m/>
    <m/>
    <m/>
    <m/>
    <m/>
    <m/>
    <m/>
    <m/>
    <m/>
    <m/>
    <m/>
    <m/>
    <m/>
    <n v="20"/>
    <m/>
    <n v="20"/>
    <m/>
    <m/>
    <m/>
    <n v="60"/>
    <m/>
    <m/>
    <n v="30"/>
    <m/>
    <n v="20"/>
    <n v="0"/>
    <n v="90"/>
    <n v="5"/>
    <n v="5"/>
    <n v="5"/>
    <n v="5"/>
    <n v="5"/>
    <n v="80"/>
    <n v="0"/>
    <n v="10"/>
    <n v="0"/>
    <n v="10"/>
    <n v="0"/>
    <n v="10"/>
    <n v="0"/>
    <n v="10"/>
    <n v="20"/>
    <m/>
    <m/>
    <m/>
    <m/>
    <m/>
    <m/>
    <m/>
    <m/>
    <m/>
    <m/>
    <m/>
    <m/>
    <m/>
    <m/>
    <m/>
    <m/>
    <m/>
    <m/>
    <m/>
    <m/>
    <m/>
    <n v="0"/>
    <n v="0"/>
    <n v="0"/>
    <n v="0"/>
    <n v="0"/>
    <n v="0"/>
    <n v="0"/>
    <n v="0"/>
    <n v="0"/>
    <n v="0"/>
    <n v="0"/>
    <n v="0"/>
    <n v="0"/>
    <n v="0"/>
    <n v="0"/>
    <n v="0"/>
    <n v="0"/>
    <n v="0"/>
    <n v="0"/>
    <n v="0"/>
    <n v="0"/>
    <n v="0"/>
    <n v="0"/>
    <n v="0"/>
    <n v="0"/>
    <n v="0"/>
    <n v="0"/>
    <n v="0"/>
    <n v="0"/>
    <n v="0"/>
    <m/>
    <m/>
    <m/>
    <m/>
    <m/>
    <m/>
    <m/>
    <m/>
    <m/>
    <m/>
    <m/>
    <m/>
    <m/>
    <m/>
    <m/>
    <m/>
  </r>
  <r>
    <x v="2"/>
    <x v="2"/>
    <x v="0"/>
    <x v="0"/>
    <x v="0"/>
    <x v="2"/>
    <x v="0"/>
    <x v="1"/>
    <x v="5"/>
    <x v="0"/>
    <x v="3"/>
    <x v="9"/>
    <m/>
    <m/>
    <m/>
    <m/>
    <m/>
    <m/>
    <m/>
    <m/>
    <m/>
    <m/>
    <m/>
    <m/>
    <m/>
    <m/>
    <m/>
    <m/>
    <m/>
    <m/>
    <m/>
    <m/>
    <m/>
    <m/>
    <m/>
    <m/>
    <m/>
    <m/>
    <m/>
    <m/>
    <m/>
    <m/>
    <m/>
    <m/>
    <m/>
    <m/>
    <m/>
    <m/>
    <m/>
    <m/>
    <m/>
    <m/>
    <m/>
    <m/>
    <m/>
    <m/>
    <m/>
    <m/>
    <m/>
    <m/>
    <m/>
    <m/>
    <m/>
    <m/>
    <m/>
    <m/>
    <m/>
    <m/>
    <m/>
    <m/>
    <m/>
    <m/>
    <m/>
    <m/>
    <m/>
    <m/>
    <m/>
    <m/>
    <m/>
    <m/>
    <m/>
    <m/>
    <m/>
    <m/>
    <m/>
    <m/>
    <m/>
    <m/>
    <m/>
    <m/>
    <m/>
    <m/>
    <m/>
    <m/>
    <m/>
    <m/>
    <m/>
    <m/>
    <m/>
    <m/>
    <m/>
    <m/>
    <n v="0"/>
    <n v="0"/>
    <n v="0"/>
    <n v="0"/>
    <m/>
    <m/>
    <m/>
    <m/>
    <m/>
    <m/>
    <m/>
    <m/>
    <m/>
    <m/>
    <m/>
    <m/>
    <m/>
    <m/>
    <m/>
    <m/>
    <m/>
    <m/>
    <m/>
    <m/>
    <m/>
    <m/>
    <m/>
    <m/>
    <m/>
    <m/>
    <m/>
    <m/>
    <m/>
    <m/>
    <m/>
    <m/>
    <m/>
    <m/>
    <m/>
    <m/>
    <m/>
    <m/>
    <m/>
    <m/>
    <m/>
    <m/>
  </r>
  <r>
    <x v="2"/>
    <x v="2"/>
    <x v="0"/>
    <x v="0"/>
    <x v="0"/>
    <x v="2"/>
    <x v="0"/>
    <x v="1"/>
    <x v="5"/>
    <x v="0"/>
    <x v="3"/>
    <x v="10"/>
    <m/>
    <m/>
    <m/>
    <m/>
    <m/>
    <m/>
    <m/>
    <m/>
    <m/>
    <m/>
    <m/>
    <m/>
    <m/>
    <m/>
    <m/>
    <m/>
    <m/>
    <m/>
    <m/>
    <m/>
    <m/>
    <m/>
    <m/>
    <m/>
    <m/>
    <m/>
    <m/>
    <m/>
    <m/>
    <m/>
    <m/>
    <m/>
    <m/>
    <m/>
    <m/>
    <m/>
    <m/>
    <m/>
    <m/>
    <m/>
    <m/>
    <m/>
    <m/>
    <m/>
    <m/>
    <m/>
    <m/>
    <m/>
    <m/>
    <m/>
    <m/>
    <m/>
    <m/>
    <m/>
    <m/>
    <m/>
    <m/>
    <m/>
    <m/>
    <m/>
    <m/>
    <m/>
    <m/>
    <m/>
    <m/>
    <m/>
    <m/>
    <m/>
    <m/>
    <m/>
    <m/>
    <n v="0"/>
    <m/>
    <m/>
    <m/>
    <n v="0"/>
    <m/>
    <m/>
    <m/>
    <m/>
    <m/>
    <m/>
    <m/>
    <m/>
    <m/>
    <m/>
    <m/>
    <m/>
    <m/>
    <m/>
    <m/>
    <m/>
    <m/>
    <m/>
    <m/>
    <m/>
    <m/>
    <m/>
    <m/>
    <m/>
    <m/>
    <m/>
    <m/>
    <m/>
    <m/>
    <m/>
    <m/>
    <m/>
    <m/>
    <m/>
    <m/>
    <m/>
    <m/>
    <m/>
    <m/>
    <m/>
    <m/>
    <m/>
    <m/>
    <m/>
    <m/>
    <m/>
    <m/>
    <m/>
    <m/>
    <m/>
    <m/>
    <m/>
    <m/>
    <m/>
    <m/>
    <m/>
    <m/>
    <m/>
    <m/>
    <m/>
  </r>
  <r>
    <x v="2"/>
    <x v="2"/>
    <x v="0"/>
    <x v="0"/>
    <x v="0"/>
    <x v="2"/>
    <x v="0"/>
    <x v="1"/>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5"/>
    <x v="0"/>
    <x v="4"/>
    <x v="1"/>
    <m/>
    <n v="1065"/>
    <n v="199"/>
    <m/>
    <m/>
    <m/>
    <m/>
    <m/>
    <m/>
    <m/>
    <m/>
    <m/>
    <m/>
    <n v="15"/>
    <m/>
    <m/>
    <n v="90"/>
    <n v="35"/>
    <n v="20"/>
    <n v="25"/>
    <n v="8"/>
    <n v="1264"/>
    <m/>
    <m/>
    <m/>
    <n v="15"/>
    <n v="125"/>
    <n v="53"/>
    <n v="15"/>
    <m/>
    <m/>
    <m/>
    <m/>
    <m/>
    <n v="637"/>
    <n v="428"/>
    <m/>
    <m/>
    <n v="149"/>
    <m/>
    <m/>
    <n v="50"/>
    <m/>
    <m/>
    <m/>
    <m/>
    <m/>
    <m/>
    <m/>
    <m/>
    <m/>
    <m/>
    <m/>
    <m/>
    <m/>
    <m/>
    <m/>
    <m/>
    <m/>
    <m/>
    <m/>
    <m/>
    <m/>
    <m/>
    <m/>
    <m/>
    <m/>
    <m/>
    <m/>
    <m/>
    <m/>
    <m/>
    <m/>
    <m/>
    <m/>
    <m/>
    <m/>
    <m/>
    <m/>
    <m/>
    <m/>
    <m/>
    <m/>
    <m/>
    <m/>
    <n v="15"/>
    <m/>
    <m/>
    <m/>
    <m/>
    <m/>
    <m/>
    <m/>
    <m/>
    <m/>
    <m/>
    <m/>
    <m/>
    <n v="60"/>
    <m/>
    <m/>
    <n v="30"/>
    <m/>
    <m/>
    <m/>
    <n v="30"/>
    <n v="5"/>
    <n v="5"/>
    <n v="5"/>
    <n v="5"/>
    <n v="5"/>
    <n v="5"/>
    <n v="5"/>
    <n v="5"/>
    <n v="5"/>
    <n v="5"/>
    <n v="5"/>
    <n v="1"/>
    <n v="1"/>
    <n v="1"/>
    <m/>
    <m/>
    <m/>
    <m/>
    <m/>
    <m/>
    <m/>
    <m/>
    <m/>
    <m/>
    <m/>
    <m/>
    <m/>
    <m/>
    <m/>
    <m/>
  </r>
  <r>
    <x v="2"/>
    <x v="2"/>
    <x v="0"/>
    <x v="0"/>
    <x v="0"/>
    <x v="2"/>
    <x v="0"/>
    <x v="1"/>
    <x v="5"/>
    <x v="0"/>
    <x v="4"/>
    <x v="2"/>
    <n v="124"/>
    <n v="185"/>
    <n v="113"/>
    <n v="144"/>
    <n v="154"/>
    <n v="209"/>
    <n v="131"/>
    <n v="139"/>
    <n v="550"/>
    <n v="115"/>
    <n v="3"/>
    <m/>
    <m/>
    <n v="7"/>
    <n v="8"/>
    <n v="2"/>
    <n v="15"/>
    <n v="20"/>
    <n v="20"/>
    <n v="25"/>
    <n v="8"/>
    <n v="422"/>
    <n v="507"/>
    <n v="820"/>
    <n v="118"/>
    <n v="15"/>
    <n v="37"/>
    <n v="53"/>
    <n v="1460"/>
    <n v="91"/>
    <n v="7"/>
    <n v="27"/>
    <n v="-1"/>
    <n v="41"/>
    <n v="29"/>
    <n v="46"/>
    <n v="39"/>
    <n v="30"/>
    <n v="23"/>
    <n v="24"/>
    <n v="31"/>
    <n v="35"/>
    <n v="23"/>
    <n v="42"/>
    <n v="52"/>
    <n v="27"/>
    <n v="30"/>
    <n v="33"/>
    <n v="36"/>
    <n v="27"/>
    <n v="28"/>
    <n v="40"/>
    <n v="62"/>
    <n v="81"/>
    <n v="26"/>
    <n v="30"/>
    <n v="50"/>
    <n v="32"/>
    <n v="19"/>
    <n v="22"/>
    <n v="14"/>
    <n v="16"/>
    <n v="30"/>
    <n v="57"/>
    <n v="53"/>
    <n v="59"/>
    <n v="265"/>
    <n v="173"/>
    <n v="68"/>
    <n v="26"/>
    <n v="18"/>
    <m/>
    <n v="3"/>
    <m/>
    <n v="3"/>
    <m/>
    <m/>
    <m/>
    <m/>
    <m/>
    <m/>
    <m/>
    <m/>
    <m/>
    <m/>
    <m/>
    <n v="3"/>
    <n v="3"/>
    <m/>
    <n v="1"/>
    <n v="5"/>
    <n v="2"/>
    <n v="1"/>
    <m/>
    <m/>
    <m/>
    <n v="1"/>
    <n v="1"/>
    <n v="3"/>
    <n v="3"/>
    <n v="3"/>
    <n v="3"/>
    <n v="3"/>
    <n v="5"/>
    <n v="5"/>
    <n v="5"/>
    <n v="5"/>
    <n v="5"/>
    <n v="5"/>
    <n v="5"/>
    <n v="5"/>
    <n v="5"/>
    <n v="5"/>
    <n v="5"/>
    <n v="5"/>
    <n v="5"/>
    <n v="5"/>
    <n v="1"/>
    <n v="1"/>
    <n v="1"/>
    <m/>
    <m/>
    <m/>
    <m/>
    <m/>
    <m/>
    <m/>
    <m/>
    <m/>
    <m/>
    <m/>
    <m/>
    <m/>
    <m/>
    <m/>
    <m/>
  </r>
  <r>
    <x v="2"/>
    <x v="2"/>
    <x v="0"/>
    <x v="0"/>
    <x v="0"/>
    <x v="2"/>
    <x v="0"/>
    <x v="1"/>
    <x v="5"/>
    <x v="0"/>
    <x v="4"/>
    <x v="3"/>
    <n v="3582"/>
    <n v="4366"/>
    <n v="4372"/>
    <n v="4175"/>
    <n v="3965"/>
    <n v="3627"/>
    <n v="3446"/>
    <n v="3276"/>
    <n v="2713"/>
    <n v="2494"/>
    <n v="2483"/>
    <n v="2448"/>
    <n v="2446"/>
    <n v="2453"/>
    <n v="2445"/>
    <n v="2443"/>
    <n v="2518"/>
    <n v="2533"/>
    <n v="2533"/>
    <n v="2533"/>
    <n v="2533"/>
    <n v="4372"/>
    <n v="3627"/>
    <n v="2713"/>
    <n v="2448"/>
    <n v="2445"/>
    <n v="2533"/>
    <n v="2533"/>
    <n v="2445"/>
    <n v="3657"/>
    <n v="3634"/>
    <n v="3593"/>
    <n v="3582"/>
    <n v="3531"/>
    <n v="4011"/>
    <n v="4295"/>
    <n v="4414"/>
    <n v="4366"/>
    <n v="4446"/>
    <n v="4437"/>
    <n v="4387"/>
    <n v="4372"/>
    <n v="4344"/>
    <n v="4289"/>
    <n v="4223"/>
    <n v="4175"/>
    <n v="4131"/>
    <n v="4089"/>
    <n v="4035"/>
    <n v="3999"/>
    <n v="3965"/>
    <n v="3914"/>
    <n v="3852"/>
    <n v="3775"/>
    <n v="3627"/>
    <n v="3580"/>
    <n v="3523"/>
    <n v="3482"/>
    <n v="3446"/>
    <n v="3423"/>
    <n v="3409"/>
    <n v="3393"/>
    <n v="2110"/>
    <n v="3276"/>
    <n v="3217"/>
    <n v="3159"/>
    <n v="2893"/>
    <n v="2713"/>
    <n v="2637"/>
    <n v="2609"/>
    <n v="2507"/>
    <n v="2498"/>
    <n v="2494"/>
    <n v="2490"/>
    <n v="2486"/>
    <n v="2484"/>
    <n v="2483"/>
    <n v="2482"/>
    <n v="2481"/>
    <n v="2449"/>
    <n v="2448"/>
    <n v="2447"/>
    <n v="2447"/>
    <n v="2446"/>
    <n v="2446"/>
    <n v="2461"/>
    <n v="2459"/>
    <n v="2456"/>
    <n v="2454"/>
    <n v="2453"/>
    <n v="2450"/>
    <n v="2446"/>
    <n v="2445"/>
    <n v="2445"/>
    <n v="2445"/>
    <n v="2445"/>
    <n v="2444"/>
    <n v="2443"/>
    <n v="2500"/>
    <n v="2497"/>
    <n v="2494"/>
    <n v="2521"/>
    <n v="2518"/>
    <n v="2513"/>
    <n v="2508"/>
    <n v="2533"/>
    <n v="2533"/>
    <n v="2533"/>
    <n v="2533"/>
    <n v="2533"/>
    <n v="2533"/>
    <n v="2533"/>
    <n v="2533"/>
    <n v="2533"/>
    <n v="2533"/>
    <n v="2533"/>
    <n v="2533"/>
    <n v="2533"/>
    <n v="2533"/>
    <n v="2533"/>
    <m/>
    <m/>
    <m/>
    <m/>
    <m/>
    <m/>
    <m/>
    <m/>
    <m/>
    <m/>
    <m/>
    <m/>
    <m/>
    <m/>
    <m/>
    <m/>
  </r>
  <r>
    <x v="2"/>
    <x v="2"/>
    <x v="0"/>
    <x v="0"/>
    <x v="0"/>
    <x v="2"/>
    <x v="0"/>
    <x v="1"/>
    <x v="5"/>
    <x v="0"/>
    <x v="4"/>
    <x v="4"/>
    <n v="96.8"/>
    <n v="160.5"/>
    <n v="125.6"/>
    <n v="135.6"/>
    <n v="82.9"/>
    <n v="118.5"/>
    <n v="124"/>
    <n v="26.5"/>
    <n v="118"/>
    <n v="4156.7"/>
    <m/>
    <m/>
    <n v="1747.1"/>
    <n v="1533.1"/>
    <n v="2445"/>
    <n v="814.3"/>
    <n v="503.6"/>
    <n v="506.6"/>
    <n v="506.6"/>
    <n v="1583.1"/>
    <m/>
    <n v="125.6"/>
    <n v="118.5"/>
    <n v="118"/>
    <m/>
    <n v="2445"/>
    <n v="506.6"/>
    <m/>
    <n v="2445"/>
    <n v="177.5"/>
    <n v="128"/>
    <n v="116.7"/>
    <n v="96.8"/>
    <n v="105.7"/>
    <n v="123.8"/>
    <n v="146.1"/>
    <n v="154.30000000000001"/>
    <n v="160.5"/>
    <n v="143.4"/>
    <n v="121.2"/>
    <n v="122.5"/>
    <n v="125.6"/>
    <n v="118"/>
    <n v="120.5"/>
    <n v="138"/>
    <n v="135.6"/>
    <n v="125.9"/>
    <n v="105.9"/>
    <n v="84.8"/>
    <n v="84.4"/>
    <n v="82.9"/>
    <n v="78.599999999999994"/>
    <n v="87.9"/>
    <n v="120.2"/>
    <n v="118.5"/>
    <n v="130.69999999999999"/>
    <n v="171"/>
    <n v="172.4"/>
    <n v="124"/>
    <n v="100.7"/>
    <n v="79.3"/>
    <n v="36.6"/>
    <n v="17.399999999999999"/>
    <n v="26.5"/>
    <n v="27.2"/>
    <n v="28.7"/>
    <n v="50.8"/>
    <n v="118"/>
    <n v="280.5"/>
    <n v="543.5"/>
    <n v="2089.1999999999998"/>
    <n v="2081.6999999999998"/>
    <n v="4156.7"/>
    <n v="4150"/>
    <m/>
    <m/>
    <m/>
    <m/>
    <m/>
    <m/>
    <m/>
    <n v="4078.3"/>
    <n v="2039.2"/>
    <n v="2038.3"/>
    <n v="1747.1"/>
    <n v="1025.4000000000001"/>
    <n v="1117.7"/>
    <n v="1364.4"/>
    <n v="1363.3"/>
    <n v="1533.1"/>
    <n v="4083.3"/>
    <n v="6115"/>
    <n v="6112.5"/>
    <n v="2445"/>
    <n v="1528.1"/>
    <n v="1111.4000000000001"/>
    <n v="940"/>
    <n v="814.3"/>
    <n v="735.3"/>
    <n v="657.1"/>
    <n v="593.79999999999995"/>
    <n v="548"/>
    <n v="503.6"/>
    <n v="502.6"/>
    <n v="501.6"/>
    <n v="506.6"/>
    <n v="506.6"/>
    <n v="506.6"/>
    <n v="506.6"/>
    <n v="506.6"/>
    <n v="506.6"/>
    <n v="506.6"/>
    <n v="603.1"/>
    <n v="745"/>
    <n v="974.2"/>
    <n v="1583.1"/>
    <n v="4221.7"/>
    <n v="6332.5"/>
    <n v="12665"/>
    <m/>
    <m/>
    <m/>
    <m/>
    <m/>
    <m/>
    <m/>
    <m/>
    <m/>
    <m/>
    <m/>
    <m/>
    <m/>
    <m/>
    <m/>
    <m/>
    <m/>
  </r>
  <r>
    <x v="2"/>
    <x v="2"/>
    <x v="0"/>
    <x v="0"/>
    <x v="0"/>
    <x v="2"/>
    <x v="0"/>
    <x v="1"/>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5"/>
    <x v="0"/>
    <x v="5"/>
    <x v="1"/>
    <n v="720"/>
    <n v="2573"/>
    <n v="149"/>
    <n v="74"/>
    <n v="251"/>
    <n v="431"/>
    <n v="512"/>
    <n v="471"/>
    <n v="593"/>
    <n v="589"/>
    <n v="1165"/>
    <n v="631"/>
    <m/>
    <n v="1065"/>
    <n v="199"/>
    <m/>
    <m/>
    <m/>
    <m/>
    <m/>
    <m/>
    <n v="3442"/>
    <n v="756"/>
    <n v="1576"/>
    <n v="2385"/>
    <n v="1264"/>
    <m/>
    <m/>
    <n v="5981"/>
    <m/>
    <m/>
    <n v="720"/>
    <m/>
    <m/>
    <n v="1000"/>
    <n v="1032"/>
    <n v="533"/>
    <n v="8"/>
    <n v="79"/>
    <n v="5"/>
    <m/>
    <n v="65"/>
    <m/>
    <m/>
    <n v="35"/>
    <n v="39"/>
    <m/>
    <n v="42"/>
    <m/>
    <n v="61"/>
    <n v="148"/>
    <n v="60"/>
    <n v="101"/>
    <n v="220"/>
    <n v="50"/>
    <n v="206"/>
    <n v="202"/>
    <m/>
    <n v="104"/>
    <m/>
    <n v="151"/>
    <m/>
    <n v="151"/>
    <n v="169"/>
    <n v="63"/>
    <n v="211"/>
    <n v="202"/>
    <n v="117"/>
    <n v="39"/>
    <n v="104"/>
    <n v="181"/>
    <n v="41"/>
    <n v="224"/>
    <n v="398"/>
    <n v="200"/>
    <n v="300"/>
    <n v="267"/>
    <n v="472"/>
    <n v="159"/>
    <m/>
    <m/>
    <m/>
    <m/>
    <m/>
    <m/>
    <m/>
    <n v="637"/>
    <n v="428"/>
    <m/>
    <m/>
    <n v="149"/>
    <m/>
    <m/>
    <n v="50"/>
    <m/>
    <m/>
    <m/>
    <m/>
    <m/>
    <m/>
    <m/>
    <m/>
    <m/>
    <m/>
    <m/>
    <m/>
    <m/>
    <m/>
    <m/>
    <m/>
    <m/>
    <m/>
    <m/>
    <m/>
    <m/>
    <m/>
    <m/>
    <m/>
    <m/>
    <m/>
    <m/>
    <m/>
    <m/>
    <m/>
    <m/>
    <m/>
    <m/>
    <m/>
    <m/>
    <m/>
    <m/>
    <m/>
    <m/>
    <m/>
    <m/>
    <m/>
  </r>
  <r>
    <x v="2"/>
    <x v="2"/>
    <x v="0"/>
    <x v="0"/>
    <x v="0"/>
    <x v="2"/>
    <x v="0"/>
    <x v="1"/>
    <x v="5"/>
    <x v="0"/>
    <x v="5"/>
    <x v="2"/>
    <n v="650"/>
    <n v="411"/>
    <n v="362"/>
    <n v="194"/>
    <n v="338"/>
    <n v="378"/>
    <n v="505"/>
    <n v="455"/>
    <n v="336"/>
    <n v="424"/>
    <n v="1244"/>
    <n v="1479"/>
    <n v="124"/>
    <n v="185"/>
    <n v="113"/>
    <n v="144"/>
    <n v="154"/>
    <n v="209"/>
    <n v="131"/>
    <n v="139"/>
    <n v="550"/>
    <n v="1423"/>
    <n v="910"/>
    <n v="1296"/>
    <n v="3147"/>
    <n v="422"/>
    <n v="507"/>
    <n v="820"/>
    <n v="5775"/>
    <n v="309"/>
    <n v="165"/>
    <n v="96"/>
    <n v="80"/>
    <n v="64"/>
    <n v="51"/>
    <n v="81"/>
    <n v="101"/>
    <n v="114"/>
    <n v="146"/>
    <n v="114"/>
    <n v="64"/>
    <n v="38"/>
    <n v="45"/>
    <n v="61"/>
    <n v="33"/>
    <n v="55"/>
    <n v="87"/>
    <n v="48"/>
    <n v="34"/>
    <n v="82"/>
    <n v="87"/>
    <n v="100"/>
    <n v="152"/>
    <n v="55"/>
    <n v="71"/>
    <n v="75"/>
    <n v="155"/>
    <n v="154"/>
    <n v="121"/>
    <n v="77"/>
    <n v="38"/>
    <n v="110"/>
    <n v="149"/>
    <n v="81"/>
    <n v="101"/>
    <n v="50"/>
    <n v="67"/>
    <n v="118"/>
    <n v="65"/>
    <n v="125"/>
    <n v="86"/>
    <n v="40"/>
    <n v="108"/>
    <n v="116"/>
    <n v="249"/>
    <n v="518"/>
    <n v="361"/>
    <n v="212"/>
    <n v="349"/>
    <n v="493"/>
    <n v="425"/>
    <n v="91"/>
    <n v="7"/>
    <n v="27"/>
    <n v="-1"/>
    <n v="41"/>
    <n v="29"/>
    <n v="46"/>
    <n v="39"/>
    <n v="30"/>
    <n v="23"/>
    <n v="24"/>
    <n v="31"/>
    <n v="35"/>
    <n v="23"/>
    <n v="42"/>
    <n v="52"/>
    <n v="27"/>
    <n v="30"/>
    <n v="33"/>
    <n v="36"/>
    <n v="27"/>
    <n v="28"/>
    <n v="40"/>
    <n v="62"/>
    <n v="81"/>
    <n v="26"/>
    <n v="30"/>
    <n v="50"/>
    <n v="32"/>
    <n v="19"/>
    <n v="22"/>
    <n v="14"/>
    <n v="16"/>
    <n v="30"/>
    <n v="57"/>
    <n v="53"/>
    <n v="59"/>
    <n v="265"/>
    <n v="173"/>
    <m/>
    <m/>
    <m/>
    <m/>
    <m/>
    <m/>
    <m/>
    <m/>
    <m/>
    <m/>
    <m/>
    <m/>
    <m/>
    <m/>
    <m/>
    <m/>
  </r>
  <r>
    <x v="2"/>
    <x v="2"/>
    <x v="0"/>
    <x v="0"/>
    <x v="0"/>
    <x v="2"/>
    <x v="0"/>
    <x v="1"/>
    <x v="5"/>
    <x v="0"/>
    <x v="5"/>
    <x v="3"/>
    <n v="3912"/>
    <n v="5925"/>
    <n v="5574"/>
    <n v="5372"/>
    <n v="5098"/>
    <n v="5046"/>
    <n v="4914"/>
    <n v="4787"/>
    <n v="4912"/>
    <n v="4891"/>
    <n v="4840"/>
    <n v="3758"/>
    <n v="3582"/>
    <n v="4366"/>
    <n v="4372"/>
    <n v="4175"/>
    <n v="3965"/>
    <n v="3627"/>
    <n v="3446"/>
    <n v="3276"/>
    <n v="2713"/>
    <n v="5574"/>
    <n v="5046"/>
    <n v="4912"/>
    <n v="3758"/>
    <n v="4372"/>
    <n v="3627"/>
    <n v="2713"/>
    <n v="4372"/>
    <n v="3571"/>
    <n v="3396"/>
    <n v="3839"/>
    <n v="3912"/>
    <n v="3829"/>
    <n v="6270"/>
    <n v="5473"/>
    <n v="5943"/>
    <n v="5925"/>
    <n v="5811"/>
    <n v="5684"/>
    <n v="5596"/>
    <n v="5574"/>
    <n v="5515"/>
    <n v="5432"/>
    <n v="5410"/>
    <n v="5372"/>
    <n v="5256"/>
    <n v="5204"/>
    <n v="5156"/>
    <n v="5106"/>
    <n v="5098"/>
    <n v="5022"/>
    <n v="4927"/>
    <n v="5022"/>
    <n v="5046"/>
    <n v="5012"/>
    <n v="4999"/>
    <n v="4911"/>
    <n v="4914"/>
    <n v="4831"/>
    <n v="4865"/>
    <n v="4775"/>
    <n v="4727"/>
    <n v="4787"/>
    <n v="4744"/>
    <n v="4861"/>
    <n v="4983"/>
    <n v="4912"/>
    <n v="4875"/>
    <n v="4856"/>
    <n v="4723"/>
    <n v="4865"/>
    <n v="4891"/>
    <n v="5196"/>
    <n v="4786"/>
    <n v="4473"/>
    <n v="4840"/>
    <n v="4899"/>
    <n v="4736"/>
    <n v="4262"/>
    <n v="3758"/>
    <n v="3657"/>
    <n v="3634"/>
    <n v="3593"/>
    <n v="3582"/>
    <n v="3531"/>
    <n v="4011"/>
    <n v="4295"/>
    <n v="4414"/>
    <n v="4366"/>
    <n v="4446"/>
    <n v="4437"/>
    <n v="4387"/>
    <n v="4372"/>
    <n v="4344"/>
    <n v="4289"/>
    <n v="4223"/>
    <n v="4175"/>
    <n v="4131"/>
    <n v="4089"/>
    <n v="4035"/>
    <n v="3999"/>
    <n v="3965"/>
    <n v="3914"/>
    <n v="3852"/>
    <n v="3775"/>
    <n v="3627"/>
    <n v="3580"/>
    <n v="3523"/>
    <n v="3482"/>
    <n v="3446"/>
    <n v="3423"/>
    <n v="3409"/>
    <n v="3393"/>
    <n v="2110"/>
    <n v="3276"/>
    <n v="3217"/>
    <n v="3159"/>
    <n v="2893"/>
    <n v="2713"/>
    <m/>
    <m/>
    <m/>
    <m/>
    <m/>
    <m/>
    <m/>
    <m/>
    <m/>
    <m/>
    <m/>
    <m/>
    <m/>
    <m/>
    <m/>
    <m/>
  </r>
  <r>
    <x v="2"/>
    <x v="2"/>
    <x v="0"/>
    <x v="0"/>
    <x v="0"/>
    <x v="2"/>
    <x v="0"/>
    <x v="1"/>
    <x v="5"/>
    <x v="0"/>
    <x v="5"/>
    <x v="4"/>
    <n v="47.6"/>
    <n v="72.8"/>
    <n v="99.2"/>
    <n v="79.5"/>
    <n v="56.3"/>
    <n v="43.4"/>
    <n v="54"/>
    <n v="59.7"/>
    <n v="57.9"/>
    <n v="16.8"/>
    <n v="15.4"/>
    <n v="113.9"/>
    <n v="96.8"/>
    <n v="160.5"/>
    <n v="125.6"/>
    <n v="135.6"/>
    <n v="82.9"/>
    <n v="118.5"/>
    <n v="124"/>
    <n v="29.8"/>
    <m/>
    <n v="99.2"/>
    <n v="43.4"/>
    <n v="57.9"/>
    <n v="113.9"/>
    <n v="125.6"/>
    <n v="118.5"/>
    <m/>
    <n v="125.6"/>
    <n v="39.200000000000003"/>
    <n v="45.6"/>
    <n v="50.9"/>
    <n v="47.6"/>
    <n v="38.799999999999997"/>
    <n v="56.4"/>
    <n v="50.8"/>
    <n v="62.4"/>
    <n v="72.8"/>
    <n v="90.2"/>
    <n v="117.9"/>
    <n v="120.6"/>
    <n v="99.2"/>
    <n v="97.1"/>
    <n v="105.7"/>
    <n v="88.4"/>
    <n v="79.5"/>
    <n v="74.900000000000006"/>
    <n v="57.2"/>
    <n v="54.2"/>
    <n v="54.9"/>
    <n v="56.3"/>
    <n v="49.4"/>
    <n v="48.3"/>
    <n v="43.6"/>
    <n v="43.4"/>
    <n v="46"/>
    <n v="50"/>
    <n v="49.6"/>
    <n v="54"/>
    <n v="50.4"/>
    <n v="49.5"/>
    <n v="53.3"/>
    <n v="56.7"/>
    <n v="59.7"/>
    <n v="55.8"/>
    <n v="52.7"/>
    <n v="57.4"/>
    <n v="57.9"/>
    <n v="51.3"/>
    <n v="40.5"/>
    <n v="22.9"/>
    <n v="18"/>
    <n v="16.8"/>
    <n v="15.4"/>
    <n v="12.4"/>
    <n v="12.2"/>
    <n v="15.4"/>
    <n v="17.899999999999999"/>
    <n v="22.7"/>
    <n v="38.799999999999997"/>
    <n v="113.9"/>
    <n v="177.5"/>
    <n v="128"/>
    <n v="116.7"/>
    <n v="96.8"/>
    <n v="105.7"/>
    <n v="123.8"/>
    <n v="146.1"/>
    <n v="154.30000000000001"/>
    <n v="160.5"/>
    <n v="143.4"/>
    <n v="121.2"/>
    <n v="122.5"/>
    <n v="125.6"/>
    <n v="118"/>
    <n v="120.5"/>
    <n v="138"/>
    <n v="135.6"/>
    <n v="125.9"/>
    <n v="105.9"/>
    <n v="84.8"/>
    <n v="84.4"/>
    <n v="82.9"/>
    <n v="78.599999999999994"/>
    <n v="87.9"/>
    <n v="120.2"/>
    <n v="118.5"/>
    <n v="130.69999999999999"/>
    <n v="171"/>
    <n v="172.4"/>
    <n v="124"/>
    <n v="100.7"/>
    <n v="79.3"/>
    <n v="36.6"/>
    <n v="17.399999999999999"/>
    <n v="29.8"/>
    <n v="32.4"/>
    <n v="36.1"/>
    <n v="83.6"/>
    <m/>
    <m/>
    <m/>
    <m/>
    <m/>
    <m/>
    <m/>
    <m/>
    <m/>
    <m/>
    <m/>
    <m/>
    <m/>
    <m/>
    <m/>
    <m/>
    <m/>
  </r>
  <r>
    <x v="3"/>
    <x v="3"/>
    <x v="0"/>
    <x v="1"/>
    <x v="1"/>
    <x v="3"/>
    <x v="0"/>
    <x v="2"/>
    <x v="5"/>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1"/>
    <x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3"/>
    <x v="3"/>
    <x v="0"/>
    <x v="1"/>
    <x v="1"/>
    <x v="3"/>
    <x v="0"/>
    <x v="2"/>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2"/>
    <x v="3"/>
    <m/>
    <n v="1"/>
    <n v="1"/>
    <n v="1"/>
    <n v="1"/>
    <m/>
    <n v="1"/>
    <n v="1"/>
    <m/>
    <m/>
    <m/>
    <m/>
    <m/>
    <m/>
    <m/>
    <m/>
    <m/>
    <m/>
    <m/>
    <m/>
    <m/>
    <n v="1"/>
    <m/>
    <m/>
    <m/>
    <m/>
    <m/>
    <m/>
    <m/>
    <m/>
    <m/>
    <m/>
    <m/>
    <n v="1"/>
    <n v="1"/>
    <n v="1"/>
    <n v="1"/>
    <n v="1"/>
    <n v="1"/>
    <n v="1"/>
    <n v="1"/>
    <n v="1"/>
    <n v="1"/>
    <n v="1"/>
    <n v="1"/>
    <n v="1"/>
    <n v="1"/>
    <n v="1"/>
    <n v="1"/>
    <m/>
    <n v="1"/>
    <m/>
    <m/>
    <m/>
    <m/>
    <n v="1"/>
    <n v="1"/>
    <n v="1"/>
    <n v="1"/>
    <n v="1"/>
    <n v="1"/>
    <n v="1"/>
    <n v="1"/>
    <n v="1"/>
    <n v="1"/>
    <n v="1"/>
    <m/>
    <m/>
    <n v="1"/>
    <n v="1"/>
    <n v="1"/>
    <m/>
    <m/>
    <n v="1"/>
    <n v="1"/>
    <m/>
    <m/>
    <m/>
    <m/>
    <m/>
    <m/>
    <m/>
    <m/>
    <m/>
    <m/>
    <m/>
    <m/>
    <m/>
    <m/>
    <m/>
    <m/>
    <m/>
    <m/>
    <m/>
    <m/>
    <m/>
    <m/>
    <m/>
    <m/>
    <m/>
    <m/>
    <m/>
    <m/>
    <m/>
    <m/>
    <m/>
    <m/>
    <m/>
    <m/>
    <m/>
    <m/>
    <m/>
    <m/>
    <m/>
    <m/>
    <m/>
    <m/>
    <m/>
    <m/>
    <m/>
    <m/>
    <m/>
    <m/>
    <m/>
    <m/>
    <m/>
    <m/>
    <m/>
    <m/>
    <m/>
    <m/>
    <m/>
    <m/>
    <m/>
    <m/>
    <m/>
  </r>
  <r>
    <x v="3"/>
    <x v="3"/>
    <x v="0"/>
    <x v="1"/>
    <x v="1"/>
    <x v="3"/>
    <x v="0"/>
    <x v="2"/>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5"/>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5"/>
    <x v="0"/>
    <x v="3"/>
    <x v="3"/>
    <n v="1"/>
    <n v="1"/>
    <n v="1"/>
    <n v="1"/>
    <n v="1"/>
    <n v="1"/>
    <n v="1"/>
    <n v="1"/>
    <n v="1"/>
    <n v="1"/>
    <n v="1"/>
    <n v="0"/>
    <n v="1"/>
    <n v="1"/>
    <n v="1"/>
    <n v="1"/>
    <n v="1"/>
    <n v="1"/>
    <n v="1"/>
    <n v="1"/>
    <n v="1"/>
    <n v="1"/>
    <n v="1"/>
    <n v="1"/>
    <n v="0"/>
    <n v="1"/>
    <n v="1"/>
    <n v="1"/>
    <n v="1"/>
    <n v="1"/>
    <n v="1"/>
    <n v="1"/>
    <n v="1"/>
    <n v="1"/>
    <n v="1"/>
    <n v="1"/>
    <n v="1"/>
    <n v="1"/>
    <n v="1"/>
    <n v="1"/>
    <n v="1"/>
    <n v="1"/>
    <n v="1"/>
    <n v="1"/>
    <n v="1"/>
    <n v="1"/>
    <n v="1"/>
    <n v="1"/>
    <n v="1"/>
    <n v="0"/>
    <n v="1"/>
    <n v="1"/>
    <n v="1"/>
    <n v="1"/>
    <n v="1"/>
    <n v="1"/>
    <n v="1"/>
    <n v="1"/>
    <n v="1"/>
    <n v="1"/>
    <n v="1"/>
    <n v="1"/>
    <n v="1"/>
    <n v="1"/>
    <n v="1"/>
    <n v="1"/>
    <n v="0"/>
    <n v="1"/>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3"/>
    <x v="3"/>
    <x v="0"/>
    <x v="1"/>
    <x v="1"/>
    <x v="3"/>
    <x v="0"/>
    <x v="2"/>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10"/>
    <m/>
    <m/>
    <m/>
    <m/>
    <m/>
    <m/>
    <m/>
    <m/>
    <m/>
    <m/>
    <m/>
    <m/>
    <m/>
    <m/>
    <m/>
    <m/>
    <m/>
    <m/>
    <m/>
    <m/>
    <m/>
    <m/>
    <m/>
    <m/>
    <m/>
    <m/>
    <m/>
    <m/>
    <m/>
    <m/>
    <m/>
    <m/>
    <m/>
    <m/>
    <m/>
    <m/>
    <m/>
    <m/>
    <m/>
    <m/>
    <m/>
    <m/>
    <m/>
    <m/>
    <m/>
    <m/>
    <m/>
    <m/>
    <m/>
    <n v="0"/>
    <m/>
    <m/>
    <m/>
    <m/>
    <m/>
    <m/>
    <m/>
    <m/>
    <m/>
    <m/>
    <m/>
    <m/>
    <m/>
    <m/>
    <m/>
    <m/>
    <n v="0"/>
    <m/>
    <m/>
    <m/>
    <m/>
    <n v="0"/>
    <m/>
    <m/>
    <m/>
    <n v="0"/>
    <m/>
    <m/>
    <m/>
    <m/>
    <n v="0"/>
    <m/>
    <m/>
    <m/>
    <m/>
    <m/>
    <m/>
    <m/>
    <m/>
    <m/>
    <m/>
    <m/>
    <m/>
    <m/>
    <m/>
    <m/>
    <m/>
    <m/>
    <m/>
    <m/>
    <m/>
    <m/>
    <m/>
    <m/>
    <m/>
    <m/>
    <m/>
    <m/>
    <m/>
    <m/>
    <m/>
    <m/>
    <m/>
    <m/>
    <m/>
    <m/>
    <m/>
    <m/>
    <m/>
    <m/>
    <m/>
    <m/>
    <m/>
    <m/>
    <m/>
    <m/>
    <m/>
    <m/>
    <m/>
    <m/>
    <m/>
    <m/>
    <m/>
    <m/>
    <m/>
    <m/>
  </r>
  <r>
    <x v="3"/>
    <x v="3"/>
    <x v="0"/>
    <x v="1"/>
    <x v="1"/>
    <x v="3"/>
    <x v="0"/>
    <x v="2"/>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5"/>
    <x v="0"/>
    <x v="4"/>
    <x v="1"/>
    <n v="10"/>
    <n v="95"/>
    <n v="10"/>
    <m/>
    <n v="10"/>
    <n v="20"/>
    <m/>
    <m/>
    <m/>
    <m/>
    <m/>
    <m/>
    <m/>
    <m/>
    <m/>
    <m/>
    <m/>
    <m/>
    <m/>
    <m/>
    <m/>
    <n v="115"/>
    <n v="30"/>
    <m/>
    <m/>
    <m/>
    <m/>
    <m/>
    <n v="30"/>
    <m/>
    <m/>
    <m/>
    <n v="10"/>
    <n v="20"/>
    <m/>
    <n v="15"/>
    <n v="20"/>
    <n v="40"/>
    <m/>
    <n v="10"/>
    <m/>
    <m/>
    <m/>
    <m/>
    <m/>
    <m/>
    <n v="10"/>
    <m/>
    <m/>
    <m/>
    <m/>
    <m/>
    <n v="20"/>
    <m/>
    <m/>
    <m/>
    <m/>
    <m/>
    <m/>
    <m/>
    <m/>
    <m/>
    <m/>
    <m/>
    <m/>
    <m/>
    <m/>
    <m/>
    <m/>
    <m/>
    <m/>
    <m/>
    <m/>
    <m/>
    <m/>
    <m/>
    <m/>
    <m/>
    <m/>
    <m/>
    <m/>
    <m/>
    <m/>
    <m/>
    <m/>
    <m/>
    <m/>
    <m/>
    <m/>
    <m/>
    <m/>
    <m/>
    <m/>
    <m/>
    <m/>
    <m/>
    <m/>
    <m/>
    <m/>
    <m/>
    <m/>
    <m/>
    <m/>
    <m/>
    <m/>
    <m/>
    <m/>
    <m/>
    <m/>
    <m/>
    <m/>
    <m/>
    <m/>
    <m/>
    <m/>
    <m/>
    <m/>
    <m/>
    <m/>
    <m/>
    <m/>
    <m/>
    <m/>
    <m/>
    <m/>
    <m/>
    <m/>
    <m/>
    <m/>
    <m/>
    <m/>
    <m/>
    <m/>
    <m/>
    <m/>
    <m/>
  </r>
  <r>
    <x v="3"/>
    <x v="3"/>
    <x v="0"/>
    <x v="1"/>
    <x v="1"/>
    <x v="3"/>
    <x v="0"/>
    <x v="2"/>
    <x v="5"/>
    <x v="0"/>
    <x v="4"/>
    <x v="2"/>
    <n v="44"/>
    <n v="69"/>
    <n v="41"/>
    <n v="48"/>
    <n v="10"/>
    <n v="9"/>
    <n v="10"/>
    <m/>
    <m/>
    <m/>
    <m/>
    <m/>
    <m/>
    <m/>
    <m/>
    <m/>
    <m/>
    <m/>
    <m/>
    <m/>
    <m/>
    <n v="154"/>
    <n v="67"/>
    <n v="10"/>
    <m/>
    <m/>
    <m/>
    <m/>
    <n v="77"/>
    <n v="19"/>
    <n v="6"/>
    <n v="5"/>
    <n v="14"/>
    <n v="21"/>
    <n v="22"/>
    <n v="13"/>
    <n v="10"/>
    <n v="3"/>
    <n v="15"/>
    <n v="5"/>
    <n v="12"/>
    <n v="9"/>
    <n v="22"/>
    <n v="11"/>
    <n v="9"/>
    <n v="6"/>
    <m/>
    <n v="4"/>
    <n v="5"/>
    <n v="1"/>
    <m/>
    <m/>
    <m/>
    <n v="6"/>
    <n v="3"/>
    <n v="8"/>
    <n v="2"/>
    <m/>
    <m/>
    <m/>
    <m/>
    <m/>
    <m/>
    <m/>
    <m/>
    <m/>
    <m/>
    <m/>
    <m/>
    <m/>
    <m/>
    <m/>
    <m/>
    <m/>
    <m/>
    <m/>
    <m/>
    <m/>
    <m/>
    <m/>
    <m/>
    <m/>
    <m/>
    <m/>
    <m/>
    <m/>
    <m/>
    <m/>
    <m/>
    <m/>
    <m/>
    <m/>
    <m/>
    <m/>
    <m/>
    <m/>
    <m/>
    <m/>
    <m/>
    <m/>
    <m/>
    <m/>
    <m/>
    <m/>
    <m/>
    <m/>
    <m/>
    <m/>
    <m/>
    <m/>
    <m/>
    <m/>
    <m/>
    <m/>
    <m/>
    <m/>
    <m/>
    <m/>
    <m/>
    <m/>
    <m/>
    <m/>
    <m/>
    <m/>
    <m/>
    <m/>
    <m/>
    <m/>
    <m/>
    <m/>
    <m/>
    <m/>
    <m/>
    <m/>
    <m/>
    <m/>
  </r>
  <r>
    <x v="3"/>
    <x v="3"/>
    <x v="0"/>
    <x v="1"/>
    <x v="1"/>
    <x v="3"/>
    <x v="0"/>
    <x v="2"/>
    <x v="5"/>
    <x v="0"/>
    <x v="4"/>
    <x v="3"/>
    <n v="43"/>
    <n v="83"/>
    <n v="53"/>
    <m/>
    <n v="4"/>
    <n v="22"/>
    <n v="1"/>
    <n v="1"/>
    <n v="1"/>
    <n v="1"/>
    <n v="1"/>
    <n v="1"/>
    <n v="1"/>
    <n v="1"/>
    <n v="1"/>
    <n v="1"/>
    <n v="1"/>
    <n v="1"/>
    <n v="1"/>
    <n v="1"/>
    <n v="1"/>
    <n v="53"/>
    <n v="22"/>
    <n v="1"/>
    <n v="1"/>
    <n v="1"/>
    <n v="1"/>
    <n v="1"/>
    <n v="1"/>
    <n v="50"/>
    <n v="63"/>
    <n v="62"/>
    <n v="43"/>
    <n v="57"/>
    <n v="49"/>
    <n v="32"/>
    <n v="45"/>
    <n v="83"/>
    <n v="95"/>
    <n v="92"/>
    <n v="66"/>
    <n v="53"/>
    <n v="27"/>
    <n v="14"/>
    <n v="6"/>
    <m/>
    <n v="10"/>
    <n v="10"/>
    <n v="5"/>
    <n v="4"/>
    <n v="4"/>
    <n v="4"/>
    <n v="24"/>
    <n v="23"/>
    <n v="22"/>
    <n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3"/>
    <x v="3"/>
    <x v="0"/>
    <x v="1"/>
    <x v="1"/>
    <x v="3"/>
    <x v="0"/>
    <x v="2"/>
    <x v="5"/>
    <x v="0"/>
    <x v="4"/>
    <x v="4"/>
    <n v="3.1"/>
    <n v="6.6"/>
    <n v="5.5"/>
    <m/>
    <n v="1.2"/>
    <n v="11"/>
    <m/>
    <m/>
    <m/>
    <m/>
    <m/>
    <m/>
    <m/>
    <m/>
    <m/>
    <m/>
    <m/>
    <m/>
    <m/>
    <m/>
    <m/>
    <n v="5.5"/>
    <n v="11"/>
    <m/>
    <m/>
    <m/>
    <m/>
    <m/>
    <m/>
    <n v="3.7"/>
    <n v="4.2"/>
    <n v="3.9"/>
    <n v="3.1"/>
    <n v="4.5"/>
    <n v="5.3"/>
    <n v="3.6"/>
    <n v="5.0999999999999996"/>
    <n v="6.6"/>
    <n v="8.1"/>
    <n v="7.3"/>
    <n v="5.8"/>
    <n v="5.5"/>
    <n v="4.5"/>
    <n v="2.9"/>
    <n v="1.9"/>
    <m/>
    <n v="5"/>
    <n v="8.3000000000000007"/>
    <n v="3.6"/>
    <n v="2.2000000000000002"/>
    <n v="1.2"/>
    <n v="1.1000000000000001"/>
    <n v="6.3"/>
    <n v="8.8000000000000007"/>
    <n v="11"/>
    <n v="7.5"/>
    <m/>
    <m/>
    <m/>
    <m/>
    <m/>
    <m/>
    <m/>
    <m/>
    <m/>
    <m/>
    <m/>
    <m/>
    <m/>
    <m/>
    <m/>
    <m/>
    <m/>
    <m/>
    <m/>
    <m/>
    <m/>
    <m/>
    <m/>
    <m/>
    <m/>
    <m/>
    <m/>
    <m/>
    <m/>
    <m/>
    <m/>
    <m/>
    <m/>
    <m/>
    <m/>
    <m/>
    <m/>
    <m/>
    <m/>
    <m/>
    <m/>
    <m/>
    <m/>
    <m/>
    <m/>
    <m/>
    <m/>
    <m/>
    <m/>
    <m/>
    <m/>
    <m/>
    <m/>
    <m/>
    <m/>
    <m/>
    <m/>
    <m/>
    <m/>
    <m/>
    <m/>
    <m/>
    <m/>
    <m/>
    <m/>
    <m/>
    <m/>
    <m/>
    <m/>
    <m/>
    <m/>
    <m/>
    <m/>
    <m/>
    <m/>
    <m/>
    <m/>
    <m/>
    <m/>
    <m/>
  </r>
  <r>
    <x v="3"/>
    <x v="3"/>
    <x v="0"/>
    <x v="1"/>
    <x v="1"/>
    <x v="3"/>
    <x v="0"/>
    <x v="2"/>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5"/>
    <x v="0"/>
    <x v="5"/>
    <x v="1"/>
    <m/>
    <m/>
    <n v="31"/>
    <m/>
    <m/>
    <n v="20"/>
    <n v="62"/>
    <n v="30"/>
    <n v="35"/>
    <m/>
    <n v="157"/>
    <n v="112"/>
    <n v="10"/>
    <n v="95"/>
    <n v="10"/>
    <m/>
    <n v="10"/>
    <n v="20"/>
    <m/>
    <m/>
    <m/>
    <n v="31"/>
    <n v="20"/>
    <n v="127"/>
    <n v="269"/>
    <n v="115"/>
    <n v="30"/>
    <m/>
    <n v="531"/>
    <m/>
    <m/>
    <m/>
    <m/>
    <m/>
    <m/>
    <m/>
    <m/>
    <m/>
    <m/>
    <m/>
    <n v="10"/>
    <n v="21"/>
    <m/>
    <m/>
    <m/>
    <m/>
    <m/>
    <m/>
    <m/>
    <m/>
    <m/>
    <n v="20"/>
    <m/>
    <m/>
    <m/>
    <n v="30"/>
    <m/>
    <m/>
    <n v="32"/>
    <n v="5"/>
    <m/>
    <m/>
    <n v="25"/>
    <m/>
    <n v="15"/>
    <m/>
    <m/>
    <n v="20"/>
    <m/>
    <m/>
    <m/>
    <m/>
    <m/>
    <n v="67"/>
    <n v="25"/>
    <n v="45"/>
    <n v="20"/>
    <n v="12"/>
    <m/>
    <m/>
    <n v="100"/>
    <m/>
    <m/>
    <m/>
    <n v="10"/>
    <n v="20"/>
    <m/>
    <n v="15"/>
    <n v="20"/>
    <n v="40"/>
    <m/>
    <n v="10"/>
    <m/>
    <m/>
    <m/>
    <m/>
    <m/>
    <m/>
    <n v="10"/>
    <m/>
    <m/>
    <m/>
    <m/>
    <m/>
    <n v="20"/>
    <m/>
    <m/>
    <m/>
    <m/>
    <m/>
    <m/>
    <m/>
    <m/>
    <m/>
    <m/>
    <m/>
    <m/>
    <m/>
    <m/>
    <m/>
    <m/>
    <m/>
    <m/>
    <m/>
    <m/>
    <m/>
    <m/>
    <m/>
    <m/>
    <m/>
    <m/>
    <m/>
    <m/>
    <m/>
    <m/>
    <m/>
  </r>
  <r>
    <x v="3"/>
    <x v="3"/>
    <x v="0"/>
    <x v="1"/>
    <x v="1"/>
    <x v="3"/>
    <x v="0"/>
    <x v="2"/>
    <x v="5"/>
    <x v="0"/>
    <x v="5"/>
    <x v="2"/>
    <n v="38"/>
    <n v="10"/>
    <n v="4"/>
    <n v="25"/>
    <m/>
    <n v="12"/>
    <n v="28"/>
    <n v="28"/>
    <n v="46"/>
    <n v="15"/>
    <n v="101"/>
    <n v="64"/>
    <n v="44"/>
    <n v="69"/>
    <n v="41"/>
    <n v="48"/>
    <n v="10"/>
    <n v="9"/>
    <n v="10"/>
    <m/>
    <m/>
    <n v="52"/>
    <n v="37"/>
    <n v="102"/>
    <n v="180"/>
    <n v="154"/>
    <n v="67"/>
    <n v="10"/>
    <n v="473"/>
    <n v="21"/>
    <n v="8"/>
    <n v="4"/>
    <n v="5"/>
    <n v="3"/>
    <n v="3"/>
    <n v="2"/>
    <n v="2"/>
    <m/>
    <m/>
    <m/>
    <m/>
    <n v="4"/>
    <n v="4"/>
    <n v="9"/>
    <n v="9"/>
    <n v="3"/>
    <m/>
    <m/>
    <m/>
    <m/>
    <m/>
    <n v="3"/>
    <n v="4"/>
    <n v="3"/>
    <n v="2"/>
    <n v="7"/>
    <n v="2"/>
    <n v="8"/>
    <n v="11"/>
    <n v="7"/>
    <n v="4"/>
    <n v="8"/>
    <n v="8"/>
    <n v="1"/>
    <n v="12"/>
    <n v="7"/>
    <n v="14"/>
    <n v="13"/>
    <n v="7"/>
    <n v="1"/>
    <n v="6"/>
    <n v="1"/>
    <m/>
    <m/>
    <n v="18"/>
    <n v="54"/>
    <n v="29"/>
    <n v="49"/>
    <n v="14"/>
    <m/>
    <n v="1"/>
    <n v="19"/>
    <n v="6"/>
    <n v="5"/>
    <n v="14"/>
    <n v="21"/>
    <n v="22"/>
    <n v="13"/>
    <n v="10"/>
    <n v="3"/>
    <n v="15"/>
    <n v="5"/>
    <n v="12"/>
    <n v="9"/>
    <n v="22"/>
    <n v="11"/>
    <n v="9"/>
    <n v="6"/>
    <m/>
    <n v="4"/>
    <n v="5"/>
    <n v="1"/>
    <m/>
    <m/>
    <m/>
    <n v="6"/>
    <n v="3"/>
    <n v="8"/>
    <n v="2"/>
    <m/>
    <m/>
    <m/>
    <m/>
    <m/>
    <m/>
    <m/>
    <m/>
    <m/>
    <m/>
    <m/>
    <m/>
    <m/>
    <m/>
    <m/>
    <m/>
    <m/>
    <m/>
    <m/>
    <m/>
    <m/>
    <m/>
    <m/>
    <m/>
    <m/>
    <m/>
    <m/>
  </r>
  <r>
    <x v="3"/>
    <x v="3"/>
    <x v="0"/>
    <x v="1"/>
    <x v="1"/>
    <x v="3"/>
    <x v="0"/>
    <x v="2"/>
    <x v="5"/>
    <x v="0"/>
    <x v="5"/>
    <x v="3"/>
    <n v="14"/>
    <n v="2"/>
    <n v="41"/>
    <n v="1"/>
    <n v="1"/>
    <n v="17"/>
    <n v="44"/>
    <n v="52"/>
    <n v="25"/>
    <m/>
    <n v="70"/>
    <n v="80"/>
    <n v="43"/>
    <n v="83"/>
    <n v="53"/>
    <m/>
    <n v="4"/>
    <n v="22"/>
    <n v="1"/>
    <n v="1"/>
    <n v="1"/>
    <n v="41"/>
    <n v="17"/>
    <n v="25"/>
    <n v="80"/>
    <n v="53"/>
    <n v="22"/>
    <n v="1"/>
    <n v="53"/>
    <n v="26"/>
    <n v="20"/>
    <n v="18"/>
    <n v="14"/>
    <n v="12"/>
    <n v="19"/>
    <n v="6"/>
    <n v="4"/>
    <n v="2"/>
    <n v="2"/>
    <n v="2"/>
    <n v="8"/>
    <n v="41"/>
    <n v="31"/>
    <n v="21"/>
    <n v="2"/>
    <n v="1"/>
    <n v="1"/>
    <n v="1"/>
    <n v="1"/>
    <n v="1"/>
    <n v="1"/>
    <n v="7"/>
    <n v="3"/>
    <n v="11"/>
    <n v="17"/>
    <n v="13"/>
    <n v="18"/>
    <n v="22"/>
    <n v="44"/>
    <n v="20"/>
    <n v="21"/>
    <n v="28"/>
    <n v="35"/>
    <n v="52"/>
    <n v="48"/>
    <n v="35"/>
    <n v="20"/>
    <n v="25"/>
    <n v="10"/>
    <n v="7"/>
    <n v="1"/>
    <m/>
    <m/>
    <n v="52"/>
    <n v="71"/>
    <n v="33"/>
    <n v="70"/>
    <n v="28"/>
    <n v="3"/>
    <n v="1"/>
    <n v="80"/>
    <n v="50"/>
    <n v="63"/>
    <n v="62"/>
    <n v="43"/>
    <n v="57"/>
    <n v="49"/>
    <n v="32"/>
    <n v="45"/>
    <n v="83"/>
    <n v="95"/>
    <n v="92"/>
    <n v="66"/>
    <n v="53"/>
    <n v="27"/>
    <n v="14"/>
    <n v="6"/>
    <m/>
    <n v="10"/>
    <n v="10"/>
    <n v="5"/>
    <n v="4"/>
    <n v="4"/>
    <n v="4"/>
    <n v="24"/>
    <n v="23"/>
    <n v="22"/>
    <n v="3"/>
    <n v="1"/>
    <n v="1"/>
    <n v="1"/>
    <n v="1"/>
    <n v="1"/>
    <n v="1"/>
    <n v="1"/>
    <n v="1"/>
    <n v="1"/>
    <n v="1"/>
    <n v="1"/>
    <n v="1"/>
    <m/>
    <m/>
    <m/>
    <m/>
    <m/>
    <m/>
    <m/>
    <m/>
    <m/>
    <m/>
    <m/>
    <m/>
    <m/>
    <m/>
    <m/>
    <m/>
  </r>
  <r>
    <x v="3"/>
    <x v="3"/>
    <x v="0"/>
    <x v="1"/>
    <x v="1"/>
    <x v="3"/>
    <x v="0"/>
    <x v="2"/>
    <x v="5"/>
    <x v="0"/>
    <x v="5"/>
    <x v="4"/>
    <n v="7"/>
    <n v="1.3"/>
    <n v="8.1999999999999993"/>
    <m/>
    <n v="0.3"/>
    <n v="2.4"/>
    <n v="7.9"/>
    <n v="4.9000000000000004"/>
    <n v="8.3000000000000007"/>
    <m/>
    <n v="4.2"/>
    <n v="6.2"/>
    <n v="3.1"/>
    <n v="6.6"/>
    <n v="5.5"/>
    <m/>
    <n v="1.2"/>
    <n v="11"/>
    <m/>
    <m/>
    <m/>
    <n v="8.1999999999999993"/>
    <n v="2.4"/>
    <n v="8.3000000000000007"/>
    <n v="6.2"/>
    <n v="5.5"/>
    <n v="11"/>
    <m/>
    <n v="5.5"/>
    <n v="5.7"/>
    <n v="5.9"/>
    <n v="6"/>
    <n v="7"/>
    <n v="8.6"/>
    <n v="23.8"/>
    <n v="15"/>
    <n v="5"/>
    <n v="1.3"/>
    <n v="0.6"/>
    <n v="0.4"/>
    <n v="1.4"/>
    <n v="8.1999999999999993"/>
    <n v="7.4"/>
    <n v="8.8000000000000007"/>
    <n v="3.3"/>
    <m/>
    <n v="1.7"/>
    <n v="0.7"/>
    <n v="0.5"/>
    <n v="0.4"/>
    <n v="0.3"/>
    <n v="1.9"/>
    <n v="0.7"/>
    <n v="1.8"/>
    <n v="2.4"/>
    <n v="2"/>
    <n v="2.4"/>
    <n v="2.9"/>
    <n v="7.9"/>
    <n v="3"/>
    <n v="2.9"/>
    <n v="3.3"/>
    <n v="3.7"/>
    <n v="4.9000000000000004"/>
    <n v="5.7"/>
    <n v="4.3"/>
    <n v="3.6"/>
    <n v="8.3000000000000007"/>
    <n v="6.3"/>
    <n v="1.4"/>
    <n v="0.1"/>
    <m/>
    <m/>
    <n v="1.6"/>
    <n v="2.4"/>
    <n v="1.8"/>
    <n v="4.2"/>
    <n v="3.5"/>
    <n v="0.5"/>
    <n v="0.1"/>
    <n v="6.2"/>
    <n v="3.7"/>
    <n v="4.2"/>
    <n v="3.9"/>
    <n v="3.1"/>
    <n v="4.5"/>
    <n v="5.3"/>
    <n v="3.6"/>
    <n v="5.0999999999999996"/>
    <n v="6.6"/>
    <n v="8.1"/>
    <n v="7.3"/>
    <n v="5.8"/>
    <n v="5.5"/>
    <n v="4.5"/>
    <n v="2.9"/>
    <n v="1.9"/>
    <m/>
    <n v="5"/>
    <n v="8.3000000000000007"/>
    <n v="3.6"/>
    <n v="2.2000000000000002"/>
    <n v="1.2"/>
    <n v="1.1000000000000001"/>
    <n v="6.3"/>
    <n v="8.8000000000000007"/>
    <n v="11"/>
    <n v="7.5"/>
    <m/>
    <m/>
    <m/>
    <m/>
    <m/>
    <m/>
    <m/>
    <m/>
    <m/>
    <m/>
    <m/>
    <m/>
    <m/>
    <m/>
    <m/>
    <m/>
    <m/>
    <m/>
    <m/>
    <m/>
    <m/>
    <m/>
    <m/>
    <m/>
    <m/>
    <m/>
    <m/>
    <m/>
  </r>
  <r>
    <x v="4"/>
    <x v="4"/>
    <x v="0"/>
    <x v="1"/>
    <x v="2"/>
    <x v="4"/>
    <x v="0"/>
    <x v="3"/>
    <x v="5"/>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0"/>
    <x v="3"/>
    <m/>
    <m/>
    <m/>
    <n v="5903"/>
    <n v="5903"/>
    <n v="5903"/>
    <n v="5903"/>
    <n v="5903"/>
    <n v="5903"/>
    <n v="5903"/>
    <n v="5903"/>
    <n v="5903"/>
    <n v="5903"/>
    <n v="5903"/>
    <n v="5903"/>
    <n v="5903"/>
    <n v="5903"/>
    <m/>
    <m/>
    <m/>
    <m/>
    <m/>
    <n v="5903"/>
    <n v="5903"/>
    <n v="5903"/>
    <n v="5903"/>
    <n v="5903"/>
    <m/>
    <n v="5903"/>
    <m/>
    <m/>
    <m/>
    <m/>
    <m/>
    <m/>
    <m/>
    <m/>
    <m/>
    <m/>
    <m/>
    <m/>
    <m/>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m/>
    <m/>
    <m/>
    <m/>
    <m/>
    <m/>
    <m/>
    <m/>
    <m/>
    <m/>
    <m/>
    <m/>
    <m/>
    <m/>
    <m/>
    <m/>
    <m/>
    <m/>
    <m/>
    <m/>
    <m/>
    <m/>
    <m/>
    <m/>
    <m/>
    <m/>
    <m/>
    <m/>
    <m/>
    <m/>
    <m/>
    <m/>
    <m/>
  </r>
  <r>
    <x v="4"/>
    <x v="4"/>
    <x v="0"/>
    <x v="1"/>
    <x v="2"/>
    <x v="4"/>
    <x v="0"/>
    <x v="3"/>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1"/>
    <x v="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m/>
    <m/>
    <m/>
    <m/>
    <m/>
    <m/>
    <m/>
    <m/>
    <m/>
    <m/>
    <m/>
    <m/>
    <m/>
    <m/>
    <m/>
    <m/>
  </r>
  <r>
    <x v="4"/>
    <x v="4"/>
    <x v="0"/>
    <x v="1"/>
    <x v="2"/>
    <x v="4"/>
    <x v="0"/>
    <x v="3"/>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2"/>
    <x v="3"/>
    <m/>
    <m/>
    <m/>
    <m/>
    <n v="5903"/>
    <m/>
    <n v="5903"/>
    <n v="5903"/>
    <m/>
    <m/>
    <m/>
    <m/>
    <m/>
    <m/>
    <m/>
    <m/>
    <m/>
    <m/>
    <m/>
    <m/>
    <m/>
    <m/>
    <m/>
    <m/>
    <m/>
    <m/>
    <m/>
    <m/>
    <m/>
    <m/>
    <m/>
    <m/>
    <m/>
    <m/>
    <m/>
    <m/>
    <m/>
    <m/>
    <m/>
    <m/>
    <m/>
    <m/>
    <m/>
    <m/>
    <m/>
    <m/>
    <n v="5903"/>
    <n v="5903"/>
    <n v="5903"/>
    <m/>
    <n v="5903"/>
    <m/>
    <m/>
    <m/>
    <m/>
    <n v="5903"/>
    <n v="5903"/>
    <n v="5903"/>
    <n v="5903"/>
    <n v="5903"/>
    <n v="5903"/>
    <n v="5903"/>
    <n v="5903"/>
    <n v="5903"/>
    <n v="5903"/>
    <n v="5903"/>
    <m/>
    <m/>
    <n v="5903"/>
    <n v="5903"/>
    <n v="5903"/>
    <m/>
    <m/>
    <n v="5903"/>
    <n v="5903"/>
    <m/>
    <m/>
    <m/>
    <m/>
    <m/>
    <m/>
    <m/>
    <m/>
    <m/>
    <m/>
    <m/>
    <m/>
    <m/>
    <m/>
    <m/>
    <m/>
    <m/>
    <m/>
    <m/>
    <m/>
    <m/>
    <m/>
    <m/>
    <m/>
    <m/>
    <m/>
    <m/>
    <m/>
    <m/>
    <m/>
    <m/>
    <m/>
    <m/>
    <m/>
    <m/>
    <m/>
    <m/>
    <m/>
    <m/>
    <m/>
    <m/>
    <m/>
    <m/>
    <m/>
    <m/>
    <m/>
    <m/>
    <m/>
    <m/>
    <m/>
    <m/>
    <m/>
    <m/>
    <m/>
    <m/>
    <m/>
    <m/>
    <m/>
    <m/>
    <m/>
    <m/>
  </r>
  <r>
    <x v="4"/>
    <x v="4"/>
    <x v="0"/>
    <x v="1"/>
    <x v="2"/>
    <x v="4"/>
    <x v="0"/>
    <x v="3"/>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5"/>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5"/>
    <x v="0"/>
    <x v="3"/>
    <x v="3"/>
    <n v="5903"/>
    <n v="0"/>
    <n v="0"/>
    <n v="0"/>
    <n v="5903"/>
    <n v="5903"/>
    <n v="5903"/>
    <n v="5903"/>
    <n v="5903"/>
    <n v="5903"/>
    <n v="5903"/>
    <n v="0"/>
    <n v="5903"/>
    <n v="5903"/>
    <n v="5903"/>
    <n v="5903"/>
    <n v="5903"/>
    <n v="5903"/>
    <n v="5903"/>
    <n v="5903"/>
    <n v="5903"/>
    <n v="0"/>
    <n v="5903"/>
    <n v="5903"/>
    <n v="0"/>
    <n v="5903"/>
    <n v="5903"/>
    <n v="5903"/>
    <n v="5903"/>
    <n v="5903"/>
    <n v="5903"/>
    <n v="5903"/>
    <n v="5903"/>
    <n v="5903"/>
    <n v="5903"/>
    <n v="5903"/>
    <n v="5903"/>
    <n v="0"/>
    <n v="0"/>
    <n v="0"/>
    <n v="0"/>
    <n v="0"/>
    <n v="0"/>
    <n v="0"/>
    <n v="0"/>
    <n v="0"/>
    <n v="5903"/>
    <n v="5903"/>
    <n v="5903"/>
    <n v="0"/>
    <n v="5903"/>
    <n v="5903"/>
    <n v="5903"/>
    <n v="5903"/>
    <n v="5903"/>
    <n v="5903"/>
    <n v="5903"/>
    <n v="5903"/>
    <n v="5903"/>
    <n v="5903"/>
    <n v="5903"/>
    <n v="5903"/>
    <n v="5903"/>
    <n v="5903"/>
    <n v="5903"/>
    <n v="5903"/>
    <n v="0"/>
    <n v="5903"/>
    <n v="5903"/>
    <n v="5903"/>
    <n v="5903"/>
    <n v="0"/>
    <n v="5903"/>
    <n v="5903"/>
    <n v="5903"/>
    <n v="0"/>
    <n v="5903"/>
    <n v="5903"/>
    <n v="5903"/>
    <n v="5903"/>
    <n v="0"/>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m/>
    <m/>
    <m/>
    <m/>
    <m/>
    <m/>
    <m/>
    <m/>
    <m/>
    <m/>
    <m/>
    <m/>
    <m/>
    <m/>
    <m/>
    <m/>
  </r>
  <r>
    <x v="4"/>
    <x v="4"/>
    <x v="0"/>
    <x v="1"/>
    <x v="2"/>
    <x v="4"/>
    <x v="0"/>
    <x v="3"/>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3"/>
    <x v="10"/>
    <m/>
    <m/>
    <m/>
    <m/>
    <m/>
    <m/>
    <m/>
    <m/>
    <m/>
    <m/>
    <m/>
    <m/>
    <m/>
    <m/>
    <m/>
    <m/>
    <m/>
    <m/>
    <m/>
    <m/>
    <m/>
    <m/>
    <m/>
    <m/>
    <m/>
    <m/>
    <m/>
    <m/>
    <m/>
    <m/>
    <m/>
    <m/>
    <m/>
    <m/>
    <m/>
    <m/>
    <m/>
    <n v="0"/>
    <n v="0"/>
    <n v="0"/>
    <n v="0"/>
    <n v="0"/>
    <n v="0"/>
    <n v="0"/>
    <n v="0"/>
    <n v="0"/>
    <m/>
    <m/>
    <m/>
    <n v="0"/>
    <m/>
    <m/>
    <m/>
    <m/>
    <m/>
    <m/>
    <m/>
    <m/>
    <m/>
    <m/>
    <m/>
    <m/>
    <m/>
    <m/>
    <m/>
    <m/>
    <n v="0"/>
    <m/>
    <m/>
    <m/>
    <m/>
    <n v="0"/>
    <m/>
    <m/>
    <m/>
    <n v="0"/>
    <m/>
    <m/>
    <m/>
    <m/>
    <n v="0"/>
    <m/>
    <m/>
    <m/>
    <m/>
    <m/>
    <m/>
    <m/>
    <m/>
    <m/>
    <m/>
    <m/>
    <m/>
    <m/>
    <m/>
    <m/>
    <m/>
    <m/>
    <m/>
    <m/>
    <m/>
    <m/>
    <m/>
    <m/>
    <m/>
    <m/>
    <m/>
    <m/>
    <m/>
    <m/>
    <m/>
    <m/>
    <m/>
    <m/>
    <m/>
    <m/>
    <m/>
    <m/>
    <m/>
    <m/>
    <m/>
    <m/>
    <m/>
    <m/>
    <m/>
    <m/>
    <m/>
    <m/>
    <m/>
    <m/>
    <m/>
    <m/>
    <m/>
    <m/>
    <m/>
    <m/>
  </r>
  <r>
    <x v="4"/>
    <x v="4"/>
    <x v="0"/>
    <x v="1"/>
    <x v="2"/>
    <x v="4"/>
    <x v="0"/>
    <x v="3"/>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5"/>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4"/>
    <x v="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m/>
    <m/>
    <m/>
    <m/>
    <m/>
    <m/>
    <m/>
    <m/>
    <m/>
    <m/>
    <m/>
    <m/>
    <m/>
    <m/>
    <m/>
    <m/>
  </r>
  <r>
    <x v="4"/>
    <x v="4"/>
    <x v="0"/>
    <x v="1"/>
    <x v="2"/>
    <x v="4"/>
    <x v="0"/>
    <x v="3"/>
    <x v="5"/>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5"/>
    <x v="0"/>
    <x v="5"/>
    <x v="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n v="5903"/>
    <m/>
    <m/>
    <m/>
    <m/>
    <m/>
    <m/>
    <m/>
    <m/>
    <m/>
    <m/>
    <m/>
    <m/>
    <m/>
    <m/>
    <m/>
    <m/>
  </r>
  <r>
    <x v="4"/>
    <x v="4"/>
    <x v="0"/>
    <x v="1"/>
    <x v="2"/>
    <x v="4"/>
    <x v="0"/>
    <x v="3"/>
    <x v="5"/>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5"/>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5"/>
    <x v="0"/>
    <x v="0"/>
    <x v="1"/>
    <m/>
    <m/>
    <m/>
    <n v="565"/>
    <n v="1172"/>
    <n v="1017"/>
    <n v="1717"/>
    <n v="2287"/>
    <n v="1832"/>
    <n v="2548"/>
    <n v="3011"/>
    <n v="4709"/>
    <n v="2517"/>
    <n v="1521"/>
    <n v="1870"/>
    <m/>
    <m/>
    <m/>
    <m/>
    <m/>
    <m/>
    <m/>
    <n v="2754"/>
    <n v="5836"/>
    <n v="10268"/>
    <n v="5908"/>
    <m/>
    <m/>
    <n v="24766"/>
    <m/>
    <m/>
    <m/>
    <m/>
    <m/>
    <m/>
    <m/>
    <m/>
    <m/>
    <m/>
    <m/>
    <m/>
    <m/>
    <n v="143"/>
    <n v="92"/>
    <n v="184"/>
    <n v="146"/>
    <n v="233"/>
    <n v="227"/>
    <n v="241"/>
    <n v="234"/>
    <n v="237"/>
    <n v="226"/>
    <n v="283"/>
    <n v="270"/>
    <n v="238"/>
    <n v="434"/>
    <n v="493"/>
    <n v="400"/>
    <n v="390"/>
    <n v="392"/>
    <n v="407"/>
    <n v="447"/>
    <n v="510"/>
    <n v="531"/>
    <n v="482"/>
    <n v="448"/>
    <n v="432"/>
    <n v="470"/>
    <n v="497"/>
    <n v="570"/>
    <n v="581"/>
    <n v="551"/>
    <n v="349"/>
    <n v="459"/>
    <n v="688"/>
    <n v="1056"/>
    <n v="808"/>
    <n v="826"/>
    <n v="1239"/>
    <n v="1836"/>
    <n v="808"/>
    <n v="782"/>
    <n v="351"/>
    <n v="378"/>
    <n v="512"/>
    <n v="494"/>
    <n v="486"/>
    <n v="324"/>
    <n v="351"/>
    <n v="360"/>
    <n v="512"/>
    <n v="512"/>
    <n v="486"/>
    <n v="360"/>
    <m/>
    <m/>
    <m/>
    <m/>
    <m/>
    <m/>
    <m/>
    <m/>
    <m/>
    <m/>
    <m/>
    <m/>
    <m/>
    <m/>
    <m/>
    <m/>
    <m/>
    <m/>
    <m/>
    <m/>
    <m/>
    <m/>
    <m/>
    <m/>
    <m/>
    <m/>
    <m/>
    <m/>
    <m/>
    <m/>
    <m/>
    <m/>
    <m/>
    <m/>
    <m/>
    <m/>
    <m/>
    <m/>
    <m/>
    <m/>
    <m/>
    <m/>
  </r>
  <r>
    <x v="5"/>
    <x v="5"/>
    <x v="0"/>
    <x v="1"/>
    <x v="2"/>
    <x v="5"/>
    <x v="0"/>
    <x v="3"/>
    <x v="5"/>
    <x v="0"/>
    <x v="0"/>
    <x v="2"/>
    <m/>
    <m/>
    <m/>
    <n v="583"/>
    <n v="1190"/>
    <n v="1035"/>
    <n v="1735"/>
    <n v="2305"/>
    <n v="1850"/>
    <n v="2566"/>
    <n v="3029"/>
    <n v="4727"/>
    <n v="2535"/>
    <n v="1539"/>
    <n v="1888"/>
    <m/>
    <m/>
    <m/>
    <m/>
    <m/>
    <m/>
    <m/>
    <n v="2808"/>
    <n v="5890"/>
    <n v="10322"/>
    <n v="5962"/>
    <m/>
    <m/>
    <n v="24982"/>
    <m/>
    <m/>
    <m/>
    <m/>
    <m/>
    <m/>
    <m/>
    <m/>
    <m/>
    <m/>
    <m/>
    <m/>
    <m/>
    <n v="143"/>
    <n v="92"/>
    <n v="184"/>
    <n v="164"/>
    <n v="233"/>
    <n v="227"/>
    <n v="241"/>
    <n v="234"/>
    <n v="255"/>
    <n v="226"/>
    <n v="283"/>
    <n v="270"/>
    <n v="256"/>
    <n v="434"/>
    <n v="493"/>
    <n v="400"/>
    <n v="408"/>
    <n v="392"/>
    <n v="407"/>
    <n v="447"/>
    <n v="510"/>
    <n v="549"/>
    <n v="482"/>
    <n v="448"/>
    <n v="432"/>
    <n v="488"/>
    <n v="497"/>
    <n v="570"/>
    <n v="581"/>
    <n v="551"/>
    <n v="367"/>
    <n v="459"/>
    <n v="688"/>
    <n v="1056"/>
    <n v="826"/>
    <n v="826"/>
    <n v="1239"/>
    <n v="1836"/>
    <n v="826"/>
    <n v="782"/>
    <n v="351"/>
    <n v="378"/>
    <n v="512"/>
    <n v="512"/>
    <n v="486"/>
    <n v="324"/>
    <n v="351"/>
    <n v="378"/>
    <n v="512"/>
    <n v="512"/>
    <n v="486"/>
    <n v="378"/>
    <m/>
    <m/>
    <m/>
    <m/>
    <m/>
    <m/>
    <m/>
    <m/>
    <m/>
    <m/>
    <m/>
    <m/>
    <m/>
    <m/>
    <m/>
    <m/>
    <m/>
    <m/>
    <m/>
    <m/>
    <m/>
    <m/>
    <m/>
    <m/>
    <m/>
    <m/>
    <m/>
    <m/>
    <m/>
    <m/>
    <m/>
    <m/>
    <m/>
    <m/>
    <m/>
    <m/>
    <m/>
    <m/>
    <m/>
    <m/>
    <m/>
    <m/>
  </r>
  <r>
    <x v="5"/>
    <x v="5"/>
    <x v="0"/>
    <x v="1"/>
    <x v="2"/>
    <x v="5"/>
    <x v="0"/>
    <x v="3"/>
    <x v="5"/>
    <x v="0"/>
    <x v="0"/>
    <x v="3"/>
    <m/>
    <m/>
    <m/>
    <n v="2332"/>
    <n v="2315"/>
    <n v="2296"/>
    <n v="2278"/>
    <n v="2259"/>
    <n v="2241"/>
    <n v="2222"/>
    <n v="2204"/>
    <n v="2186"/>
    <n v="2168"/>
    <n v="2152"/>
    <n v="2134"/>
    <n v="2134"/>
    <n v="2134"/>
    <m/>
    <m/>
    <m/>
    <m/>
    <m/>
    <n v="2296"/>
    <n v="2241"/>
    <n v="2186"/>
    <n v="2134"/>
    <n v="2134"/>
    <m/>
    <n v="2134"/>
    <m/>
    <m/>
    <m/>
    <m/>
    <m/>
    <m/>
    <m/>
    <m/>
    <m/>
    <m/>
    <m/>
    <m/>
    <m/>
    <n v="2349"/>
    <n v="2350"/>
    <n v="2350"/>
    <n v="2332"/>
    <n v="2332"/>
    <n v="2332"/>
    <n v="2333"/>
    <n v="2332"/>
    <n v="2315"/>
    <n v="2315"/>
    <n v="2314"/>
    <n v="2314"/>
    <n v="2296"/>
    <n v="2296"/>
    <n v="2296"/>
    <n v="2296"/>
    <n v="2278"/>
    <n v="2278"/>
    <n v="2278"/>
    <n v="2277"/>
    <n v="2277"/>
    <n v="2259"/>
    <n v="2259"/>
    <n v="2258"/>
    <n v="2258"/>
    <n v="2241"/>
    <n v="2240"/>
    <n v="2240"/>
    <n v="2240"/>
    <n v="2240"/>
    <n v="2222"/>
    <n v="2222"/>
    <n v="2222"/>
    <n v="2222"/>
    <n v="2204"/>
    <n v="2204"/>
    <n v="2204"/>
    <n v="2204"/>
    <n v="2186"/>
    <n v="2186"/>
    <n v="2187"/>
    <n v="2187"/>
    <n v="2187"/>
    <n v="2168"/>
    <n v="2169"/>
    <n v="2169"/>
    <n v="2169"/>
    <n v="2152"/>
    <n v="2152"/>
    <n v="2151"/>
    <n v="2152"/>
    <n v="2134"/>
    <n v="2134"/>
    <n v="2134"/>
    <n v="2134"/>
    <n v="2134"/>
    <n v="2134"/>
    <n v="2134"/>
    <n v="2134"/>
    <n v="2134"/>
    <n v="2134"/>
    <m/>
    <m/>
    <m/>
    <m/>
    <m/>
    <m/>
    <m/>
    <m/>
    <m/>
    <m/>
    <m/>
    <m/>
    <m/>
    <m/>
    <m/>
    <m/>
    <m/>
    <m/>
    <m/>
    <m/>
    <m/>
    <m/>
    <m/>
    <m/>
    <m/>
    <m/>
    <m/>
    <m/>
    <m/>
    <m/>
    <m/>
    <m/>
    <m/>
  </r>
  <r>
    <x v="5"/>
    <x v="5"/>
    <x v="0"/>
    <x v="1"/>
    <x v="2"/>
    <x v="5"/>
    <x v="0"/>
    <x v="3"/>
    <x v="5"/>
    <x v="0"/>
    <x v="0"/>
    <x v="4"/>
    <m/>
    <m/>
    <m/>
    <n v="9.8000000000000007"/>
    <n v="7.9"/>
    <n v="5.4"/>
    <n v="4.9000000000000004"/>
    <n v="4.8"/>
    <n v="4.4000000000000004"/>
    <n v="2.9"/>
    <n v="2"/>
    <n v="4.3"/>
    <n v="5.3"/>
    <n v="5.7"/>
    <m/>
    <m/>
    <m/>
    <m/>
    <m/>
    <m/>
    <m/>
    <m/>
    <n v="5.4"/>
    <n v="4.4000000000000004"/>
    <n v="4.3"/>
    <m/>
    <m/>
    <m/>
    <m/>
    <m/>
    <m/>
    <m/>
    <m/>
    <m/>
    <m/>
    <m/>
    <m/>
    <m/>
    <m/>
    <m/>
    <m/>
    <m/>
    <n v="13.1"/>
    <n v="11.2"/>
    <n v="10.7"/>
    <n v="9.8000000000000007"/>
    <n v="9.9"/>
    <n v="9.4"/>
    <n v="9.1999999999999993"/>
    <n v="9"/>
    <n v="7.9"/>
    <n v="6.7"/>
    <n v="6.2"/>
    <n v="5.8"/>
    <n v="5.4"/>
    <n v="5.5"/>
    <n v="5.6"/>
    <n v="5.3"/>
    <n v="4.9000000000000004"/>
    <n v="4.8"/>
    <n v="4.7"/>
    <n v="4.7"/>
    <n v="4.7"/>
    <n v="4.8"/>
    <n v="4.5999999999999996"/>
    <n v="4.4000000000000004"/>
    <n v="4.2"/>
    <n v="4.4000000000000004"/>
    <n v="4.4000000000000004"/>
    <n v="4.2"/>
    <n v="3.6"/>
    <n v="3.3"/>
    <n v="2.9"/>
    <n v="2.4"/>
    <n v="1.9"/>
    <n v="2"/>
    <n v="2"/>
    <n v="2.2000000000000002"/>
    <n v="2.6"/>
    <n v="3.9"/>
    <n v="4.3"/>
    <n v="4.9000000000000004"/>
    <n v="4.9000000000000004"/>
    <n v="5"/>
    <n v="5.3"/>
    <n v="5.3"/>
    <n v="5.2"/>
    <n v="4.8"/>
    <n v="4.8"/>
    <n v="5.7"/>
    <n v="7.8"/>
    <n v="12.4"/>
    <n v="28.5"/>
    <m/>
    <m/>
    <m/>
    <m/>
    <m/>
    <m/>
    <m/>
    <m/>
    <m/>
    <m/>
    <m/>
    <m/>
    <m/>
    <m/>
    <m/>
    <m/>
    <m/>
    <m/>
    <m/>
    <m/>
    <m/>
    <m/>
    <m/>
    <m/>
    <m/>
    <m/>
    <m/>
    <m/>
    <m/>
    <m/>
    <m/>
    <m/>
    <m/>
    <m/>
    <m/>
    <m/>
    <m/>
    <m/>
    <m/>
    <m/>
    <m/>
    <m/>
    <m/>
  </r>
  <r>
    <x v="5"/>
    <x v="5"/>
    <x v="0"/>
    <x v="1"/>
    <x v="2"/>
    <x v="5"/>
    <x v="0"/>
    <x v="3"/>
    <x v="5"/>
    <x v="0"/>
    <x v="1"/>
    <x v="5"/>
    <n v="650"/>
    <n v="2605"/>
    <n v="298"/>
    <n v="1390"/>
    <n v="5414"/>
    <n v="1606"/>
    <n v="176"/>
    <n v="3897"/>
    <n v="1578"/>
    <n v="3551"/>
    <n v="3244"/>
    <n v="2449"/>
    <m/>
    <m/>
    <m/>
    <m/>
    <m/>
    <m/>
    <m/>
    <m/>
    <m/>
    <n v="3553"/>
    <n v="8410"/>
    <n v="5651"/>
    <n v="9244"/>
    <m/>
    <m/>
    <m/>
    <n v="23305"/>
    <m/>
    <n v="400"/>
    <m/>
    <n v="250"/>
    <n v="1000"/>
    <n v="400"/>
    <n v="500"/>
    <n v="425"/>
    <n v="280"/>
    <n v="298"/>
    <m/>
    <m/>
    <m/>
    <m/>
    <m/>
    <n v="1000"/>
    <n v="390"/>
    <n v="7"/>
    <n v="2495"/>
    <n v="912"/>
    <m/>
    <n v="2000"/>
    <n v="1500"/>
    <m/>
    <m/>
    <n v="106"/>
    <n v="176"/>
    <m/>
    <m/>
    <m/>
    <n v="58"/>
    <n v="893"/>
    <n v="2384"/>
    <n v="562"/>
    <m/>
    <m/>
    <n v="1578"/>
    <m/>
    <m/>
    <n v="2003"/>
    <n v="221"/>
    <n v="352"/>
    <n v="975"/>
    <m/>
    <n v="1287"/>
    <n v="499"/>
    <m/>
    <n v="1458"/>
    <n v="501"/>
    <n v="848"/>
    <n v="844"/>
    <n v="256"/>
    <m/>
    <m/>
    <m/>
    <m/>
    <m/>
    <m/>
    <m/>
    <m/>
    <m/>
    <m/>
    <m/>
    <m/>
    <m/>
    <m/>
    <m/>
    <m/>
    <m/>
    <m/>
    <m/>
    <m/>
    <m/>
    <m/>
    <m/>
    <m/>
    <m/>
    <m/>
    <m/>
    <m/>
    <m/>
    <m/>
    <m/>
    <m/>
    <m/>
    <m/>
    <m/>
    <m/>
    <m/>
    <m/>
    <m/>
    <m/>
    <m/>
    <m/>
    <m/>
    <m/>
    <m/>
    <m/>
    <m/>
    <m/>
    <m/>
    <m/>
    <m/>
    <m/>
    <m/>
    <m/>
    <m/>
  </r>
  <r>
    <x v="5"/>
    <x v="5"/>
    <x v="0"/>
    <x v="1"/>
    <x v="2"/>
    <x v="5"/>
    <x v="0"/>
    <x v="3"/>
    <x v="5"/>
    <x v="0"/>
    <x v="1"/>
    <x v="1"/>
    <n v="650"/>
    <n v="2605"/>
    <n v="298"/>
    <n v="1390"/>
    <n v="5414"/>
    <n v="1606"/>
    <n v="176"/>
    <n v="3897"/>
    <n v="1578"/>
    <n v="3551"/>
    <n v="3244"/>
    <n v="2417"/>
    <n v="1232"/>
    <n v="1600"/>
    <n v="1600"/>
    <n v="1600"/>
    <n v="2000"/>
    <n v="1600"/>
    <n v="1600"/>
    <n v="2000"/>
    <n v="1600"/>
    <n v="3553"/>
    <n v="8410"/>
    <n v="5651"/>
    <n v="9212"/>
    <n v="4432"/>
    <n v="5200"/>
    <n v="5200"/>
    <n v="27705"/>
    <m/>
    <n v="400"/>
    <m/>
    <n v="250"/>
    <n v="1000"/>
    <n v="400"/>
    <n v="500"/>
    <n v="425"/>
    <n v="280"/>
    <n v="298"/>
    <m/>
    <m/>
    <m/>
    <m/>
    <m/>
    <n v="1000"/>
    <n v="390"/>
    <n v="7"/>
    <n v="2495"/>
    <n v="912"/>
    <m/>
    <n v="2000"/>
    <n v="1500"/>
    <m/>
    <m/>
    <n v="106"/>
    <n v="176"/>
    <m/>
    <m/>
    <m/>
    <n v="58"/>
    <n v="893"/>
    <n v="2384"/>
    <n v="562"/>
    <m/>
    <m/>
    <n v="1578"/>
    <m/>
    <m/>
    <n v="2003"/>
    <n v="221"/>
    <n v="352"/>
    <n v="975"/>
    <m/>
    <n v="1287"/>
    <n v="499"/>
    <m/>
    <n v="1458"/>
    <n v="501"/>
    <n v="848"/>
    <n v="844"/>
    <n v="224"/>
    <m/>
    <n v="32"/>
    <n v="400"/>
    <n v="400"/>
    <n v="400"/>
    <n v="400"/>
    <n v="400"/>
    <n v="400"/>
    <n v="400"/>
    <n v="400"/>
    <n v="400"/>
    <n v="400"/>
    <n v="400"/>
    <n v="400"/>
    <n v="400"/>
    <n v="400"/>
    <n v="400"/>
    <n v="400"/>
    <n v="400"/>
    <n v="400"/>
    <n v="400"/>
    <n v="400"/>
    <n v="400"/>
    <n v="400"/>
    <n v="400"/>
    <n v="400"/>
    <n v="400"/>
    <n v="400"/>
    <n v="400"/>
    <n v="400"/>
    <n v="400"/>
    <n v="400"/>
    <n v="400"/>
    <n v="400"/>
    <n v="400"/>
    <n v="400"/>
    <n v="400"/>
    <n v="400"/>
    <n v="400"/>
    <m/>
    <m/>
    <m/>
    <m/>
    <m/>
    <m/>
    <m/>
    <m/>
    <m/>
    <m/>
    <m/>
    <m/>
    <m/>
    <m/>
    <m/>
    <m/>
  </r>
  <r>
    <x v="5"/>
    <x v="5"/>
    <x v="0"/>
    <x v="1"/>
    <x v="2"/>
    <x v="5"/>
    <x v="0"/>
    <x v="3"/>
    <x v="5"/>
    <x v="0"/>
    <x v="1"/>
    <x v="2"/>
    <n v="1394"/>
    <n v="1609"/>
    <n v="1398"/>
    <n v="745"/>
    <n v="1958"/>
    <n v="2086"/>
    <n v="1915"/>
    <n v="1917"/>
    <n v="1679"/>
    <n v="2126"/>
    <n v="2401"/>
    <n v="3803"/>
    <n v="2201"/>
    <n v="1600"/>
    <n v="1600"/>
    <n v="1600"/>
    <n v="2000"/>
    <n v="1600"/>
    <n v="1600"/>
    <n v="2000"/>
    <n v="1600"/>
    <n v="4401"/>
    <n v="4789"/>
    <n v="5511"/>
    <n v="8330"/>
    <n v="5401"/>
    <n v="5200"/>
    <n v="5200"/>
    <n v="24031"/>
    <n v="470"/>
    <n v="293"/>
    <n v="324"/>
    <n v="307"/>
    <n v="290"/>
    <n v="375"/>
    <n v="252"/>
    <n v="305"/>
    <n v="387"/>
    <n v="476"/>
    <n v="367"/>
    <n v="289"/>
    <n v="266"/>
    <n v="188"/>
    <n v="149"/>
    <n v="154"/>
    <n v="254"/>
    <n v="313"/>
    <n v="287"/>
    <n v="391"/>
    <n v="432"/>
    <n v="535"/>
    <n v="470"/>
    <n v="622"/>
    <n v="514"/>
    <n v="480"/>
    <n v="604"/>
    <n v="501"/>
    <n v="431"/>
    <n v="379"/>
    <n v="338"/>
    <n v="278"/>
    <n v="387"/>
    <n v="431"/>
    <n v="483"/>
    <n v="467"/>
    <n v="369"/>
    <n v="428"/>
    <n v="415"/>
    <n v="435"/>
    <n v="485"/>
    <n v="395"/>
    <n v="368"/>
    <n v="443"/>
    <n v="486"/>
    <n v="504"/>
    <n v="567"/>
    <n v="844"/>
    <n v="658"/>
    <n v="802"/>
    <n v="1171"/>
    <n v="1172"/>
    <n v="601"/>
    <n v="400"/>
    <n v="400"/>
    <n v="400"/>
    <n v="400"/>
    <n v="400"/>
    <n v="400"/>
    <n v="400"/>
    <n v="400"/>
    <n v="400"/>
    <n v="400"/>
    <n v="400"/>
    <n v="400"/>
    <n v="400"/>
    <n v="400"/>
    <n v="400"/>
    <n v="400"/>
    <n v="400"/>
    <n v="400"/>
    <n v="400"/>
    <n v="400"/>
    <n v="400"/>
    <n v="400"/>
    <n v="400"/>
    <n v="400"/>
    <n v="400"/>
    <n v="400"/>
    <n v="400"/>
    <n v="400"/>
    <n v="400"/>
    <n v="400"/>
    <n v="400"/>
    <n v="400"/>
    <n v="400"/>
    <n v="400"/>
    <n v="400"/>
    <n v="400"/>
    <n v="400"/>
    <n v="400"/>
    <m/>
    <m/>
    <m/>
    <m/>
    <m/>
    <m/>
    <m/>
    <m/>
    <m/>
    <m/>
    <m/>
    <m/>
    <m/>
    <m/>
    <m/>
    <m/>
  </r>
  <r>
    <x v="5"/>
    <x v="5"/>
    <x v="0"/>
    <x v="1"/>
    <x v="2"/>
    <x v="5"/>
    <x v="0"/>
    <x v="3"/>
    <x v="5"/>
    <x v="0"/>
    <x v="1"/>
    <x v="3"/>
    <n v="1750"/>
    <n v="2538"/>
    <n v="1341"/>
    <n v="1751"/>
    <n v="4710"/>
    <n v="4272"/>
    <n v="2418"/>
    <n v="4150"/>
    <n v="3792"/>
    <n v="4961"/>
    <n v="4967"/>
    <n v="3794"/>
    <n v="2855"/>
    <n v="2855"/>
    <n v="2855"/>
    <n v="2855"/>
    <n v="2855"/>
    <n v="2855"/>
    <n v="2855"/>
    <n v="2855"/>
    <n v="2855"/>
    <n v="1341"/>
    <n v="4272"/>
    <n v="3792"/>
    <n v="3794"/>
    <n v="2855"/>
    <n v="2855"/>
    <n v="2855"/>
    <n v="2855"/>
    <n v="2194"/>
    <n v="2093"/>
    <n v="1879"/>
    <n v="1750"/>
    <n v="2150"/>
    <n v="2245"/>
    <n v="2476"/>
    <n v="2589"/>
    <n v="2538"/>
    <n v="2272"/>
    <n v="1960"/>
    <n v="1638"/>
    <n v="1341"/>
    <n v="1134"/>
    <n v="955"/>
    <n v="1474"/>
    <n v="1751"/>
    <n v="1512"/>
    <n v="2886"/>
    <n v="3821"/>
    <n v="3704"/>
    <n v="4710"/>
    <n v="5819"/>
    <n v="5271"/>
    <n v="4729"/>
    <n v="4272"/>
    <n v="3800"/>
    <n v="3302"/>
    <n v="2837"/>
    <n v="2418"/>
    <n v="2076"/>
    <n v="2438"/>
    <n v="3764"/>
    <n v="4490"/>
    <n v="4150"/>
    <n v="3601"/>
    <n v="4559"/>
    <n v="4361"/>
    <n v="3792"/>
    <n v="4817"/>
    <n v="4954"/>
    <n v="4792"/>
    <n v="5209"/>
    <n v="4961"/>
    <n v="5170"/>
    <n v="5459"/>
    <n v="5023"/>
    <n v="4967"/>
    <n v="5211"/>
    <n v="5182"/>
    <n v="4691"/>
    <n v="3794"/>
    <n v="3223"/>
    <n v="2855"/>
    <n v="2855"/>
    <n v="2855"/>
    <n v="2855"/>
    <n v="2855"/>
    <n v="2855"/>
    <n v="2855"/>
    <n v="2855"/>
    <n v="2855"/>
    <n v="2855"/>
    <n v="2855"/>
    <n v="2855"/>
    <n v="2855"/>
    <n v="2855"/>
    <n v="2855"/>
    <n v="2855"/>
    <n v="2855"/>
    <n v="2855"/>
    <n v="2855"/>
    <n v="2855"/>
    <n v="2855"/>
    <n v="2855"/>
    <n v="2855"/>
    <n v="2855"/>
    <n v="2855"/>
    <n v="2855"/>
    <n v="2855"/>
    <n v="2855"/>
    <n v="2855"/>
    <n v="2855"/>
    <n v="2855"/>
    <n v="2855"/>
    <n v="2855"/>
    <n v="2855"/>
    <n v="2855"/>
    <n v="2855"/>
    <n v="2855"/>
    <n v="2855"/>
    <m/>
    <m/>
    <m/>
    <m/>
    <m/>
    <m/>
    <m/>
    <m/>
    <m/>
    <m/>
    <m/>
    <m/>
    <m/>
    <m/>
    <m/>
    <m/>
  </r>
  <r>
    <x v="5"/>
    <x v="5"/>
    <x v="0"/>
    <x v="1"/>
    <x v="2"/>
    <x v="5"/>
    <x v="0"/>
    <x v="3"/>
    <x v="5"/>
    <x v="0"/>
    <x v="1"/>
    <x v="4"/>
    <n v="5.4"/>
    <n v="8"/>
    <n v="6.3"/>
    <n v="4.5"/>
    <n v="8.8000000000000007"/>
    <n v="9.5"/>
    <n v="6.3"/>
    <n v="9.8000000000000007"/>
    <n v="8.9"/>
    <n v="8.1"/>
    <n v="5.6"/>
    <n v="8.6"/>
    <n v="7.1"/>
    <n v="7.1"/>
    <n v="7.1"/>
    <n v="7.1"/>
    <n v="7.1"/>
    <n v="7.1"/>
    <n v="7.1"/>
    <n v="8.9"/>
    <m/>
    <n v="6.3"/>
    <n v="9.5"/>
    <n v="8.9"/>
    <n v="8.6"/>
    <n v="7.1"/>
    <n v="7.1"/>
    <m/>
    <n v="7.1"/>
    <n v="6.9"/>
    <n v="6.8"/>
    <n v="6.1"/>
    <n v="5.4"/>
    <n v="6"/>
    <n v="6.3"/>
    <n v="6.8"/>
    <n v="7.3"/>
    <n v="8"/>
    <n v="9"/>
    <n v="9.4"/>
    <n v="8.1"/>
    <n v="6.3"/>
    <n v="4.9000000000000004"/>
    <n v="3.4"/>
    <n v="4.4000000000000004"/>
    <n v="4.5"/>
    <n v="3.6"/>
    <n v="5.9"/>
    <n v="7.4"/>
    <n v="7.1"/>
    <n v="8.8000000000000007"/>
    <n v="10.7"/>
    <n v="10.4"/>
    <n v="9.9"/>
    <n v="9.5"/>
    <n v="9.9"/>
    <n v="9.1"/>
    <n v="7.8"/>
    <n v="6.3"/>
    <n v="5.0999999999999996"/>
    <n v="5.7"/>
    <n v="8.6"/>
    <n v="10.4"/>
    <n v="9.8000000000000007"/>
    <n v="8.4"/>
    <n v="10.6"/>
    <n v="10.4"/>
    <n v="8.9"/>
    <n v="11.1"/>
    <n v="11.3"/>
    <n v="10.1"/>
    <n v="9.1999999999999993"/>
    <n v="8.1"/>
    <n v="7.7"/>
    <n v="6.8"/>
    <n v="5.4"/>
    <n v="5.6"/>
    <n v="6.3"/>
    <n v="6.9"/>
    <n v="7.9"/>
    <n v="8.6"/>
    <n v="8.1"/>
    <n v="7.1"/>
    <n v="7.1"/>
    <n v="7.1"/>
    <n v="7.1"/>
    <n v="7.1"/>
    <n v="7.1"/>
    <n v="7.1"/>
    <n v="7.1"/>
    <n v="7.1"/>
    <n v="7.1"/>
    <n v="7.1"/>
    <n v="7.1"/>
    <n v="7.1"/>
    <n v="7.1"/>
    <n v="7.1"/>
    <n v="7.1"/>
    <n v="7.1"/>
    <n v="7.1"/>
    <n v="7.1"/>
    <n v="7.1"/>
    <n v="7.1"/>
    <n v="7.1"/>
    <n v="7.1"/>
    <n v="7.1"/>
    <n v="7.1"/>
    <n v="7.1"/>
    <n v="7.1"/>
    <n v="7.1"/>
    <n v="7.1"/>
    <n v="7.1"/>
    <n v="7.1"/>
    <n v="7.1"/>
    <n v="7.1"/>
    <n v="8.9"/>
    <n v="11.9"/>
    <n v="17.8"/>
    <n v="35.700000000000003"/>
    <m/>
    <m/>
    <m/>
    <m/>
    <m/>
    <m/>
    <m/>
    <m/>
    <m/>
    <m/>
    <m/>
    <m/>
    <m/>
    <m/>
    <m/>
    <m/>
    <m/>
  </r>
  <r>
    <x v="5"/>
    <x v="5"/>
    <x v="0"/>
    <x v="1"/>
    <x v="2"/>
    <x v="5"/>
    <x v="0"/>
    <x v="3"/>
    <x v="5"/>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5"/>
    <x v="0"/>
    <x v="2"/>
    <x v="1"/>
    <n v="650"/>
    <n v="2605"/>
    <n v="298"/>
    <n v="1390"/>
    <n v="5414"/>
    <n v="1606"/>
    <n v="176"/>
    <n v="3897"/>
    <n v="1578"/>
    <n v="3551"/>
    <n v="3244"/>
    <n v="2449"/>
    <m/>
    <m/>
    <m/>
    <m/>
    <m/>
    <m/>
    <m/>
    <m/>
    <m/>
    <n v="3553"/>
    <n v="8410"/>
    <n v="5651"/>
    <n v="9244"/>
    <m/>
    <m/>
    <m/>
    <n v="23305"/>
    <m/>
    <n v="400"/>
    <m/>
    <n v="250"/>
    <n v="1000"/>
    <n v="400"/>
    <n v="500"/>
    <n v="425"/>
    <n v="280"/>
    <n v="298"/>
    <m/>
    <m/>
    <m/>
    <m/>
    <m/>
    <n v="1000"/>
    <n v="390"/>
    <n v="7"/>
    <n v="2495"/>
    <n v="912"/>
    <m/>
    <n v="2000"/>
    <n v="1500"/>
    <m/>
    <m/>
    <n v="106"/>
    <n v="176"/>
    <m/>
    <m/>
    <m/>
    <n v="58"/>
    <n v="893"/>
    <n v="2384"/>
    <n v="562"/>
    <m/>
    <m/>
    <n v="1578"/>
    <m/>
    <m/>
    <n v="2003"/>
    <n v="221"/>
    <n v="352"/>
    <n v="975"/>
    <m/>
    <n v="1287"/>
    <n v="499"/>
    <m/>
    <n v="1458"/>
    <n v="501"/>
    <n v="848"/>
    <n v="1100"/>
    <m/>
    <m/>
    <m/>
    <m/>
    <m/>
    <m/>
    <m/>
    <m/>
    <m/>
    <m/>
    <m/>
    <m/>
    <m/>
    <m/>
    <m/>
    <m/>
    <m/>
    <m/>
    <m/>
    <m/>
    <m/>
    <m/>
    <m/>
    <m/>
    <m/>
    <m/>
    <m/>
    <m/>
    <m/>
    <m/>
    <m/>
    <m/>
    <m/>
    <m/>
    <m/>
    <m/>
    <m/>
    <m/>
    <m/>
    <m/>
    <m/>
    <m/>
    <m/>
    <m/>
    <m/>
    <m/>
    <m/>
    <m/>
    <m/>
    <m/>
    <m/>
    <m/>
    <m/>
    <m/>
    <m/>
    <m/>
  </r>
  <r>
    <x v="5"/>
    <x v="5"/>
    <x v="0"/>
    <x v="1"/>
    <x v="2"/>
    <x v="5"/>
    <x v="0"/>
    <x v="3"/>
    <x v="5"/>
    <x v="0"/>
    <x v="2"/>
    <x v="2"/>
    <n v="1394"/>
    <n v="1609"/>
    <n v="1398"/>
    <n v="745"/>
    <n v="1958"/>
    <n v="2086"/>
    <n v="1915"/>
    <n v="1917"/>
    <n v="1679"/>
    <n v="2126"/>
    <n v="2358"/>
    <n v="3430"/>
    <n v="1210"/>
    <n v="894"/>
    <n v="1013"/>
    <n v="800"/>
    <n v="1000"/>
    <n v="106"/>
    <m/>
    <m/>
    <m/>
    <n v="4401"/>
    <n v="4789"/>
    <n v="5511"/>
    <n v="7914"/>
    <n v="3117"/>
    <n v="1906"/>
    <m/>
    <n v="21331"/>
    <n v="470"/>
    <n v="293"/>
    <n v="324"/>
    <n v="307"/>
    <n v="290"/>
    <n v="375"/>
    <n v="252"/>
    <n v="305"/>
    <n v="387"/>
    <n v="476"/>
    <n v="367"/>
    <n v="289"/>
    <n v="266"/>
    <n v="188"/>
    <n v="149"/>
    <n v="154"/>
    <n v="254"/>
    <n v="313"/>
    <n v="287"/>
    <n v="391"/>
    <n v="432"/>
    <n v="535"/>
    <n v="470"/>
    <n v="622"/>
    <n v="514"/>
    <n v="480"/>
    <n v="604"/>
    <n v="501"/>
    <n v="431"/>
    <n v="379"/>
    <n v="338"/>
    <n v="278"/>
    <n v="387"/>
    <n v="431"/>
    <n v="483"/>
    <n v="467"/>
    <n v="369"/>
    <n v="428"/>
    <n v="415"/>
    <n v="435"/>
    <n v="485"/>
    <n v="395"/>
    <n v="368"/>
    <n v="443"/>
    <n v="486"/>
    <n v="504"/>
    <n v="567"/>
    <n v="801"/>
    <n v="678"/>
    <n v="549"/>
    <n v="1339"/>
    <n v="864"/>
    <n v="359"/>
    <n v="203"/>
    <n v="285"/>
    <n v="204"/>
    <n v="159"/>
    <n v="224"/>
    <n v="179"/>
    <n v="250"/>
    <n v="241"/>
    <n v="286"/>
    <n v="274"/>
    <n v="265"/>
    <n v="188"/>
    <n v="200"/>
    <n v="200"/>
    <n v="200"/>
    <n v="200"/>
    <n v="200"/>
    <n v="200"/>
    <n v="200"/>
    <n v="200"/>
    <n v="200"/>
    <n v="106"/>
    <m/>
    <m/>
    <m/>
    <m/>
    <m/>
    <m/>
    <m/>
    <m/>
    <m/>
    <m/>
    <m/>
    <m/>
    <m/>
    <m/>
    <m/>
    <m/>
    <m/>
    <m/>
    <m/>
    <m/>
    <m/>
    <m/>
    <m/>
    <m/>
    <m/>
    <m/>
    <m/>
    <m/>
    <m/>
    <m/>
    <m/>
    <m/>
  </r>
  <r>
    <x v="5"/>
    <x v="5"/>
    <x v="0"/>
    <x v="1"/>
    <x v="2"/>
    <x v="5"/>
    <x v="0"/>
    <x v="3"/>
    <x v="5"/>
    <x v="0"/>
    <x v="2"/>
    <x v="3"/>
    <m/>
    <n v="2674"/>
    <n v="1341"/>
    <n v="1751"/>
    <n v="5169"/>
    <m/>
    <n v="2458"/>
    <n v="4388"/>
    <n v="3518"/>
    <m/>
    <n v="5680"/>
    <n v="4699"/>
    <n v="3489"/>
    <n v="2595"/>
    <n v="1582"/>
    <n v="1106"/>
    <n v="106"/>
    <m/>
    <m/>
    <m/>
    <m/>
    <n v="1341"/>
    <m/>
    <n v="3518"/>
    <n v="4699"/>
    <n v="1582"/>
    <m/>
    <m/>
    <n v="1582"/>
    <m/>
    <m/>
    <m/>
    <m/>
    <n v="2150"/>
    <n v="2245"/>
    <n v="2476"/>
    <n v="2586"/>
    <n v="2674"/>
    <n v="2272"/>
    <n v="1960"/>
    <n v="1638"/>
    <n v="1341"/>
    <n v="1134"/>
    <n v="955"/>
    <n v="1474"/>
    <n v="1751"/>
    <n v="1512"/>
    <n v="2886"/>
    <n v="3821"/>
    <n v="3704"/>
    <n v="5169"/>
    <m/>
    <m/>
    <m/>
    <m/>
    <n v="3800"/>
    <n v="3302"/>
    <n v="2837"/>
    <n v="2458"/>
    <n v="2076"/>
    <n v="2438"/>
    <n v="3764"/>
    <n v="4490"/>
    <n v="4388"/>
    <n v="3601"/>
    <n v="4559"/>
    <n v="4131"/>
    <n v="3518"/>
    <n v="4817"/>
    <n v="4954"/>
    <n v="4792"/>
    <n v="5391"/>
    <m/>
    <n v="5170"/>
    <n v="5459"/>
    <n v="5023"/>
    <n v="5680"/>
    <n v="5503"/>
    <n v="5802"/>
    <n v="5563"/>
    <n v="4699"/>
    <n v="4340"/>
    <n v="4137"/>
    <n v="3852"/>
    <n v="3648"/>
    <n v="3489"/>
    <n v="3265"/>
    <n v="3086"/>
    <n v="2836"/>
    <n v="2595"/>
    <n v="2309"/>
    <n v="2035"/>
    <n v="1770"/>
    <n v="1582"/>
    <n v="1706"/>
    <n v="1506"/>
    <n v="1306"/>
    <n v="1106"/>
    <n v="906"/>
    <n v="706"/>
    <n v="506"/>
    <n v="306"/>
    <n v="106"/>
    <m/>
    <m/>
    <m/>
    <m/>
    <m/>
    <m/>
    <m/>
    <m/>
    <m/>
    <m/>
    <m/>
    <m/>
    <m/>
    <m/>
    <m/>
    <m/>
    <m/>
    <m/>
    <m/>
    <m/>
    <m/>
    <m/>
    <m/>
    <m/>
    <m/>
    <m/>
    <m/>
    <m/>
    <m/>
    <m/>
    <m/>
    <m/>
    <m/>
  </r>
  <r>
    <x v="5"/>
    <x v="5"/>
    <x v="0"/>
    <x v="1"/>
    <x v="2"/>
    <x v="5"/>
    <x v="0"/>
    <x v="3"/>
    <x v="5"/>
    <x v="0"/>
    <x v="2"/>
    <x v="4"/>
    <m/>
    <n v="8.4"/>
    <n v="6.3"/>
    <n v="4.5"/>
    <n v="9.6"/>
    <m/>
    <n v="6.4"/>
    <n v="10.4"/>
    <n v="8.3000000000000007"/>
    <m/>
    <n v="7.5"/>
    <n v="19.399999999999999"/>
    <n v="14.8"/>
    <n v="10.7"/>
    <n v="7.9"/>
    <n v="5.5"/>
    <n v="5"/>
    <m/>
    <m/>
    <m/>
    <m/>
    <n v="6.3"/>
    <m/>
    <n v="8.3000000000000007"/>
    <n v="19.399999999999999"/>
    <n v="7.9"/>
    <m/>
    <m/>
    <n v="7.9"/>
    <m/>
    <m/>
    <m/>
    <m/>
    <n v="6"/>
    <n v="6.3"/>
    <n v="6.8"/>
    <n v="7.2"/>
    <n v="8.4"/>
    <n v="9"/>
    <n v="9.4"/>
    <n v="8.1"/>
    <n v="6.3"/>
    <n v="4.9000000000000004"/>
    <n v="3.4"/>
    <n v="4.4000000000000004"/>
    <n v="4.5"/>
    <n v="3.6"/>
    <n v="5.9"/>
    <n v="7.4"/>
    <n v="7.1"/>
    <n v="9.6"/>
    <m/>
    <m/>
    <m/>
    <m/>
    <n v="9.9"/>
    <n v="9.1"/>
    <n v="7.8"/>
    <n v="6.4"/>
    <n v="5.0999999999999996"/>
    <n v="5.7"/>
    <n v="8.6"/>
    <n v="10.4"/>
    <n v="10.4"/>
    <n v="8.4"/>
    <n v="10.6"/>
    <n v="9.8000000000000007"/>
    <n v="8.3000000000000007"/>
    <n v="11.1"/>
    <n v="11.3"/>
    <n v="10.1"/>
    <n v="9.6"/>
    <m/>
    <n v="8.3000000000000007"/>
    <n v="6.9"/>
    <n v="5.9"/>
    <n v="7.5"/>
    <n v="8.3000000000000007"/>
    <n v="9.5"/>
    <n v="14.5"/>
    <n v="19.399999999999999"/>
    <n v="20.2"/>
    <n v="19.7"/>
    <n v="19"/>
    <n v="17.3"/>
    <n v="14.8"/>
    <n v="13.3"/>
    <n v="11.7"/>
    <n v="11.3"/>
    <n v="10.7"/>
    <n v="10.199999999999999"/>
    <n v="9.6999999999999993"/>
    <n v="9"/>
    <n v="7.9"/>
    <n v="8.5"/>
    <n v="7.5"/>
    <n v="6.5"/>
    <n v="5.5"/>
    <n v="5"/>
    <n v="5"/>
    <n v="5"/>
    <n v="5"/>
    <n v="5"/>
    <m/>
    <m/>
    <m/>
    <m/>
    <m/>
    <m/>
    <m/>
    <m/>
    <m/>
    <m/>
    <m/>
    <m/>
    <m/>
    <m/>
    <m/>
    <m/>
    <m/>
    <m/>
    <m/>
    <m/>
    <m/>
    <m/>
    <m/>
    <m/>
    <m/>
    <m/>
    <m/>
    <m/>
    <m/>
    <m/>
    <m/>
    <m/>
    <m/>
  </r>
  <r>
    <x v="5"/>
    <x v="5"/>
    <x v="0"/>
    <x v="1"/>
    <x v="2"/>
    <x v="5"/>
    <x v="0"/>
    <x v="3"/>
    <x v="5"/>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5"/>
    <x v="0"/>
    <x v="3"/>
    <x v="1"/>
    <n v="650"/>
    <n v="2605"/>
    <n v="298"/>
    <n v="1390"/>
    <n v="5414"/>
    <n v="1606"/>
    <n v="176"/>
    <n v="3897"/>
    <n v="1578"/>
    <n v="3551"/>
    <n v="3244"/>
    <n v="2417"/>
    <n v="0"/>
    <n v="0"/>
    <n v="0"/>
    <n v="0"/>
    <n v="0"/>
    <n v="0"/>
    <n v="0"/>
    <n v="0"/>
    <n v="0"/>
    <n v="3553"/>
    <n v="8410"/>
    <n v="5651"/>
    <n v="9212"/>
    <n v="0"/>
    <n v="0"/>
    <n v="0"/>
    <n v="23273"/>
    <m/>
    <n v="400"/>
    <m/>
    <n v="250"/>
    <n v="1000"/>
    <n v="400"/>
    <n v="500"/>
    <n v="425"/>
    <n v="280"/>
    <n v="298"/>
    <m/>
    <m/>
    <m/>
    <m/>
    <m/>
    <n v="1000"/>
    <n v="390"/>
    <n v="7"/>
    <n v="2495"/>
    <n v="912"/>
    <m/>
    <n v="2000"/>
    <n v="1500"/>
    <m/>
    <m/>
    <n v="106"/>
    <n v="176"/>
    <m/>
    <m/>
    <m/>
    <n v="58"/>
    <n v="893"/>
    <n v="2384"/>
    <n v="562"/>
    <m/>
    <m/>
    <n v="1578"/>
    <m/>
    <m/>
    <n v="2003"/>
    <n v="221"/>
    <n v="352"/>
    <n v="975"/>
    <m/>
    <n v="1287"/>
    <n v="499"/>
    <m/>
    <n v="1458"/>
    <n v="501"/>
    <n v="848"/>
    <n v="844"/>
    <n v="224"/>
    <m/>
    <n v="0"/>
    <n v="0"/>
    <n v="0"/>
    <n v="0"/>
    <n v="0"/>
    <n v="0"/>
    <n v="0"/>
    <n v="0"/>
    <n v="0"/>
    <n v="0"/>
    <n v="0"/>
    <n v="0"/>
    <n v="0"/>
    <n v="0"/>
    <n v="0"/>
    <n v="0"/>
    <n v="0"/>
    <n v="0"/>
    <n v="0"/>
    <n v="0"/>
    <n v="0"/>
    <n v="0"/>
    <n v="0"/>
    <n v="0"/>
    <n v="0"/>
    <n v="0"/>
    <n v="0"/>
    <n v="0"/>
    <n v="0"/>
    <n v="0"/>
    <n v="0"/>
    <n v="0"/>
    <n v="0"/>
    <n v="0"/>
    <n v="0"/>
    <n v="0"/>
    <n v="0"/>
    <n v="0"/>
    <m/>
    <m/>
    <m/>
    <m/>
    <m/>
    <m/>
    <m/>
    <m/>
    <m/>
    <m/>
    <m/>
    <m/>
    <m/>
    <m/>
    <m/>
    <m/>
  </r>
  <r>
    <x v="5"/>
    <x v="5"/>
    <x v="0"/>
    <x v="1"/>
    <x v="2"/>
    <x v="5"/>
    <x v="0"/>
    <x v="3"/>
    <x v="5"/>
    <x v="0"/>
    <x v="3"/>
    <x v="2"/>
    <n v="1394"/>
    <n v="1609"/>
    <n v="1398"/>
    <n v="745"/>
    <n v="1958"/>
    <n v="2086"/>
    <n v="1915"/>
    <n v="1917"/>
    <n v="1679"/>
    <n v="2126"/>
    <n v="2401"/>
    <n v="3803"/>
    <n v="1587"/>
    <n v="966"/>
    <n v="1239"/>
    <n v="589"/>
    <n v="1560"/>
    <n v="1967"/>
    <n v="1574"/>
    <n v="1639"/>
    <n v="1306"/>
    <n v="4401"/>
    <n v="4789"/>
    <n v="5511"/>
    <n v="8330"/>
    <n v="3792"/>
    <n v="4116"/>
    <n v="4519"/>
    <n v="22422"/>
    <n v="470"/>
    <n v="293"/>
    <n v="324"/>
    <n v="307"/>
    <n v="290"/>
    <n v="375"/>
    <n v="252"/>
    <n v="305"/>
    <n v="387"/>
    <n v="476"/>
    <n v="367"/>
    <n v="289"/>
    <n v="266"/>
    <n v="188"/>
    <n v="149"/>
    <n v="154"/>
    <n v="254"/>
    <n v="313"/>
    <n v="287"/>
    <n v="391"/>
    <n v="432"/>
    <n v="535"/>
    <n v="470"/>
    <n v="622"/>
    <n v="514"/>
    <n v="480"/>
    <n v="604"/>
    <n v="501"/>
    <n v="431"/>
    <n v="379"/>
    <n v="338"/>
    <n v="278"/>
    <n v="387"/>
    <n v="431"/>
    <n v="483"/>
    <n v="467"/>
    <n v="369"/>
    <n v="428"/>
    <n v="415"/>
    <n v="435"/>
    <n v="485"/>
    <n v="395"/>
    <n v="368"/>
    <n v="443"/>
    <n v="486"/>
    <n v="504"/>
    <n v="567"/>
    <n v="844"/>
    <n v="658"/>
    <n v="802"/>
    <n v="1171"/>
    <n v="1172"/>
    <n v="601"/>
    <n v="237"/>
    <n v="316"/>
    <n v="239"/>
    <n v="194"/>
    <n v="228"/>
    <n v="193"/>
    <n v="248"/>
    <n v="297"/>
    <n v="364"/>
    <n v="333"/>
    <n v="315"/>
    <n v="227"/>
    <n v="176"/>
    <n v="110"/>
    <n v="113"/>
    <n v="190"/>
    <n v="244"/>
    <n v="197"/>
    <n v="314"/>
    <n v="358"/>
    <n v="447"/>
    <n v="400"/>
    <n v="643"/>
    <n v="476"/>
    <n v="448"/>
    <n v="463"/>
    <n v="438"/>
    <n v="342"/>
    <n v="331"/>
    <n v="282"/>
    <n v="244"/>
    <n v="376"/>
    <n v="331"/>
    <n v="406"/>
    <n v="379"/>
    <n v="234"/>
    <n v="328"/>
    <n v="365"/>
    <m/>
    <m/>
    <m/>
    <m/>
    <m/>
    <m/>
    <m/>
    <m/>
    <m/>
    <m/>
    <m/>
    <m/>
    <m/>
    <m/>
    <m/>
    <m/>
  </r>
  <r>
    <x v="5"/>
    <x v="5"/>
    <x v="0"/>
    <x v="1"/>
    <x v="2"/>
    <x v="5"/>
    <x v="0"/>
    <x v="3"/>
    <x v="5"/>
    <x v="0"/>
    <x v="3"/>
    <x v="3"/>
    <n v="1750"/>
    <n v="2538"/>
    <n v="1341"/>
    <n v="1751"/>
    <n v="4710"/>
    <n v="4272"/>
    <n v="2418"/>
    <n v="4150"/>
    <n v="3792"/>
    <n v="4961"/>
    <n v="4967"/>
    <n v="3794"/>
    <n v="2237"/>
    <n v="1271"/>
    <n v="32"/>
    <n v="-557"/>
    <n v="-2117"/>
    <n v="-4084"/>
    <n v="-5658"/>
    <n v="-7297"/>
    <n v="-8603"/>
    <n v="1341"/>
    <n v="4272"/>
    <n v="3792"/>
    <n v="3794"/>
    <n v="32"/>
    <n v="-4084"/>
    <n v="-8603"/>
    <n v="32"/>
    <n v="2194"/>
    <n v="2093"/>
    <n v="1879"/>
    <n v="1750"/>
    <n v="2150"/>
    <n v="2245"/>
    <n v="2476"/>
    <n v="2586"/>
    <n v="2538"/>
    <n v="2272"/>
    <n v="1960"/>
    <n v="1638"/>
    <n v="1341"/>
    <n v="1134"/>
    <n v="955"/>
    <n v="1474"/>
    <n v="1751"/>
    <n v="1512"/>
    <n v="2886"/>
    <n v="3821"/>
    <n v="3704"/>
    <n v="4710"/>
    <n v="5819"/>
    <n v="5271"/>
    <n v="4729"/>
    <n v="4272"/>
    <n v="3800"/>
    <n v="3302"/>
    <n v="2837"/>
    <n v="2418"/>
    <n v="2076"/>
    <n v="2438"/>
    <n v="3764"/>
    <n v="4490"/>
    <n v="4150"/>
    <n v="3601"/>
    <n v="4559"/>
    <n v="4361"/>
    <n v="3792"/>
    <n v="4817"/>
    <n v="4954"/>
    <n v="4792"/>
    <n v="5209"/>
    <n v="4961"/>
    <n v="5170"/>
    <n v="5459"/>
    <n v="5023"/>
    <n v="4967"/>
    <n v="5211"/>
    <n v="5182"/>
    <n v="4691"/>
    <n v="3794"/>
    <n v="3223"/>
    <n v="2986"/>
    <n v="2670"/>
    <n v="2431"/>
    <n v="2237"/>
    <n v="2009"/>
    <n v="1816"/>
    <n v="1568"/>
    <n v="1271"/>
    <n v="907"/>
    <n v="574"/>
    <n v="259"/>
    <n v="32"/>
    <n v="-144"/>
    <n v="-254"/>
    <n v="-367"/>
    <n v="-557"/>
    <n v="-801"/>
    <n v="-998"/>
    <n v="-1312"/>
    <n v="-1670"/>
    <n v="-2117"/>
    <n v="-2517"/>
    <n v="-3160"/>
    <n v="-3636"/>
    <n v="-4084"/>
    <n v="-4547"/>
    <n v="-4985"/>
    <n v="-5327"/>
    <n v="-5658"/>
    <n v="-5940"/>
    <n v="-6184"/>
    <n v="-6560"/>
    <n v="-6891"/>
    <n v="-7297"/>
    <n v="-7676"/>
    <n v="-7910"/>
    <n v="-8238"/>
    <n v="-8603"/>
    <m/>
    <m/>
    <m/>
    <m/>
    <m/>
    <m/>
    <m/>
    <m/>
    <m/>
    <m/>
    <m/>
    <m/>
    <m/>
    <m/>
    <m/>
    <m/>
  </r>
  <r>
    <x v="5"/>
    <x v="5"/>
    <x v="0"/>
    <x v="1"/>
    <x v="2"/>
    <x v="5"/>
    <x v="0"/>
    <x v="3"/>
    <x v="5"/>
    <x v="0"/>
    <x v="3"/>
    <x v="4"/>
    <n v="5.4381603480422624"/>
    <n v="8.0012610340479196"/>
    <n v="6.3374291115311907"/>
    <n v="4.4713993871297237"/>
    <n v="8.7546468401486983"/>
    <n v="9.4806924101198398"/>
    <n v="6.3067292644757433"/>
    <n v="9.8155156102175969"/>
    <n v="8.9181561618062091"/>
    <n v="8.1088591042824447"/>
    <n v="5.6391916439600367"/>
    <n v="11.953371140516698"/>
    <n v="8.4097744360902258"/>
    <n v="4.4911660777385158"/>
    <n v="0.1920768307322929"/>
    <n v="-1.7852564102564104"/>
    <n v="-4.355967078189301"/>
    <n v="-11.002155172413792"/>
    <n v="-17.260524710189141"/>
    <n v="-27.936447166921901"/>
    <n v="0"/>
    <n v="6.3374291115311907"/>
    <n v="9.4806924101198398"/>
    <n v="8.9181561618062091"/>
    <n v="11.953371140516698"/>
    <n v="0.1920768307322929"/>
    <n v="-11.002155172413792"/>
    <n v="0"/>
    <n v="0.1920768307322929"/>
    <n v="6.9"/>
    <n v="6.7603359173126618"/>
    <n v="6.1445389143230864"/>
    <n v="5.4381603480422624"/>
    <n v="5.9888579387186622"/>
    <n v="6.2814773363178507"/>
    <n v="6.7872807017543852"/>
    <n v="7.2436974789915967"/>
    <n v="8.0012610340479196"/>
    <n v="9.0230341540905474"/>
    <n v="9.3690248565965586"/>
    <n v="8.1008902077151337"/>
    <n v="6.3374291115311907"/>
    <n v="4.9006050129645633"/>
    <n v="3.4131522516082917"/>
    <n v="4.3947525342874174"/>
    <n v="4.4713993871297237"/>
    <n v="3.5744680851063833"/>
    <n v="5.8897959183673461"/>
    <n v="7.4251846094053633"/>
    <n v="7.0660053414727209"/>
    <n v="8.7546468401486983"/>
    <n v="10.692760014700477"/>
    <n v="10.416996047430832"/>
    <n v="9.8726513569937371"/>
    <n v="9.4806924101198398"/>
    <n v="9.8598858329008827"/>
    <n v="9.106453392167678"/>
    <n v="7.8240485383342531"/>
    <n v="6.3067292644757433"/>
    <n v="5.0733137829912023"/>
    <n v="5.7042583060364995"/>
    <n v="8.640955004591369"/>
    <n v="10.383903792784459"/>
    <n v="9.8155156102175969"/>
    <n v="8.4451219512195124"/>
    <n v="10.563021316033366"/>
    <n v="10.393231649189705"/>
    <n v="8.9181561618062091"/>
    <n v="11.063389986219567"/>
    <n v="11.279599271402549"/>
    <n v="10.118243243243244"/>
    <n v="9.1578762306610404"/>
    <n v="8.1088591042824447"/>
    <n v="7.659259259259259"/>
    <n v="6.7528451261751608"/>
    <n v="5.4045620830643424"/>
    <n v="5.6391916439600367"/>
    <n v="6.5415515942756723"/>
    <n v="7.4092078924792677"/>
    <n v="9.1442495126705658"/>
    <n v="11.953371140516698"/>
    <n v="13.274299835255354"/>
    <n v="12.76068376068376"/>
    <n v="12.114337568058076"/>
    <n v="10.478448275862069"/>
    <n v="8.4097744360902258"/>
    <n v="7"/>
    <n v="5.8317276814386645"/>
    <n v="5.1041666666666661"/>
    <n v="4.4911660777385158"/>
    <n v="3.906115417743325"/>
    <n v="3.0499468650371946"/>
    <n v="1.5870098039215685"/>
    <n v="0.1920768307322929"/>
    <n v="-0.84309133489461352"/>
    <n v="-1.2003780718336483"/>
    <n v="-1.4082885648503454"/>
    <n v="-1.7852564102564104"/>
    <n v="-2.3339160839160837"/>
    <n v="-2.3080481036077707"/>
    <n v="-2.822719449225473"/>
    <n v="-3.4589892294946143"/>
    <n v="-4.355967078189301"/>
    <n v="-5.0992706645056725"/>
    <n v="-7.2911859713890168"/>
    <n v="-8.9910979228486649"/>
    <n v="-11.002155172413792"/>
    <n v="-13.888210140500917"/>
    <n v="-15.825396825396824"/>
    <n v="-17.03005115089514"/>
    <n v="-17.260524710189141"/>
    <n v="-17.108294930875577"/>
    <n v="-17.914252607184238"/>
    <n v="-19.547079856972587"/>
    <n v="-20.125584112149536"/>
    <n v="-27.936447166921901"/>
    <n v="-41.402373247033438"/>
    <n v="-57.070707070707066"/>
    <n v="-112.84931506849315"/>
    <n v="0"/>
    <m/>
    <m/>
    <m/>
    <m/>
    <m/>
    <m/>
    <m/>
    <m/>
    <m/>
    <m/>
    <m/>
    <m/>
    <m/>
    <m/>
    <m/>
    <m/>
  </r>
  <r>
    <x v="5"/>
    <x v="5"/>
    <x v="0"/>
    <x v="1"/>
    <x v="2"/>
    <x v="5"/>
    <x v="0"/>
    <x v="3"/>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5"/>
    <x v="0"/>
    <x v="3"/>
    <x v="8"/>
    <m/>
    <m/>
    <m/>
    <m/>
    <m/>
    <m/>
    <m/>
    <m/>
    <m/>
    <m/>
    <m/>
    <m/>
    <m/>
    <m/>
    <m/>
    <m/>
    <m/>
    <m/>
    <m/>
    <m/>
    <m/>
    <m/>
    <m/>
    <m/>
    <m/>
    <m/>
    <m/>
    <m/>
    <m/>
    <m/>
    <m/>
    <m/>
    <m/>
    <m/>
    <m/>
    <m/>
    <m/>
    <m/>
    <n v="300"/>
    <m/>
    <m/>
    <n v="0"/>
    <n v="0"/>
    <n v="0"/>
    <n v="0"/>
    <n v="1432"/>
    <n v="7"/>
    <n v="2495"/>
    <n v="1241"/>
    <n v="1234"/>
    <n v="4000"/>
    <n v="1500"/>
    <m/>
    <m/>
    <m/>
    <n v="200"/>
    <n v="0"/>
    <n v="0"/>
    <n v="0"/>
    <n v="58"/>
    <n v="893"/>
    <n v="700"/>
    <n v="700"/>
    <n v="450"/>
    <n v="0"/>
    <n v="1578"/>
    <n v="0"/>
    <n v="0"/>
    <n v="2030"/>
    <n v="1540"/>
    <n v="0"/>
    <n v="0"/>
    <n v="0"/>
    <n v="1287"/>
    <n v="500"/>
    <n v="0"/>
    <n v="1458"/>
    <n v="501"/>
    <n v="848"/>
    <n v="1100"/>
    <n v="0"/>
    <n v="0"/>
    <n v="0"/>
    <n v="0"/>
    <n v="0"/>
    <n v="0"/>
    <n v="0"/>
    <n v="0"/>
    <n v="0"/>
    <n v="0"/>
    <n v="0"/>
    <n v="0"/>
    <n v="0"/>
    <n v="0"/>
    <n v="0"/>
    <n v="0"/>
    <n v="0"/>
    <n v="0"/>
    <n v="0"/>
    <n v="0"/>
    <n v="0"/>
    <n v="0"/>
    <n v="0"/>
    <n v="0"/>
    <n v="0"/>
    <n v="0"/>
    <n v="0"/>
    <n v="0"/>
    <n v="0"/>
    <n v="0"/>
    <n v="0"/>
    <n v="0"/>
    <n v="0"/>
    <n v="0"/>
    <n v="0"/>
    <n v="0"/>
    <n v="0"/>
    <n v="0"/>
    <n v="0"/>
    <n v="0"/>
    <m/>
    <m/>
    <m/>
    <m/>
    <m/>
    <m/>
    <m/>
    <m/>
    <m/>
    <m/>
    <m/>
    <m/>
    <m/>
    <m/>
    <m/>
    <m/>
  </r>
  <r>
    <x v="5"/>
    <x v="5"/>
    <x v="0"/>
    <x v="1"/>
    <x v="2"/>
    <x v="5"/>
    <x v="0"/>
    <x v="3"/>
    <x v="5"/>
    <x v="0"/>
    <x v="3"/>
    <x v="9"/>
    <m/>
    <m/>
    <m/>
    <m/>
    <m/>
    <m/>
    <m/>
    <m/>
    <m/>
    <m/>
    <m/>
    <m/>
    <m/>
    <m/>
    <m/>
    <m/>
    <m/>
    <m/>
    <m/>
    <m/>
    <m/>
    <m/>
    <m/>
    <m/>
    <m/>
    <m/>
    <m/>
    <m/>
    <m/>
    <m/>
    <m/>
    <m/>
    <m/>
    <m/>
    <m/>
    <m/>
    <m/>
    <m/>
    <m/>
    <m/>
    <m/>
    <m/>
    <m/>
    <m/>
    <m/>
    <m/>
    <m/>
    <m/>
    <m/>
    <m/>
    <m/>
    <m/>
    <m/>
    <m/>
    <m/>
    <m/>
    <m/>
    <m/>
    <m/>
    <m/>
    <m/>
    <m/>
    <m/>
    <m/>
    <m/>
    <m/>
    <m/>
    <m/>
    <m/>
    <m/>
    <m/>
    <m/>
    <m/>
    <m/>
    <m/>
    <m/>
    <m/>
    <m/>
    <m/>
    <n v="1663"/>
    <n v="911"/>
    <n v="405"/>
    <n v="237"/>
    <n v="316"/>
    <n v="239"/>
    <n v="194"/>
    <n v="228"/>
    <n v="193"/>
    <n v="248"/>
    <n v="297"/>
    <n v="364"/>
    <n v="333"/>
    <n v="315"/>
    <n v="227"/>
    <n v="176"/>
    <n v="110"/>
    <n v="113"/>
    <n v="190"/>
    <n v="244"/>
    <n v="197"/>
    <n v="314"/>
    <n v="358"/>
    <n v="447"/>
    <n v="400"/>
    <n v="643"/>
    <n v="476"/>
    <n v="448"/>
    <n v="463"/>
    <n v="438"/>
    <n v="342"/>
    <n v="331"/>
    <n v="282"/>
    <n v="244"/>
    <n v="376"/>
    <n v="331"/>
    <n v="406"/>
    <n v="379"/>
    <n v="234"/>
    <n v="328"/>
    <n v="365"/>
    <n v="347"/>
    <n v="336"/>
    <n v="304"/>
    <n v="333"/>
    <n v="410"/>
    <n v="474"/>
    <n v="393"/>
    <n v="387.4"/>
    <n v="596"/>
    <n v="643"/>
    <n v="798"/>
    <n v="1028"/>
    <n v="637"/>
    <m/>
    <m/>
    <m/>
  </r>
  <r>
    <x v="5"/>
    <x v="5"/>
    <x v="0"/>
    <x v="1"/>
    <x v="2"/>
    <x v="5"/>
    <x v="0"/>
    <x v="3"/>
    <x v="5"/>
    <x v="0"/>
    <x v="3"/>
    <x v="10"/>
    <m/>
    <m/>
    <m/>
    <m/>
    <m/>
    <m/>
    <m/>
    <m/>
    <m/>
    <m/>
    <m/>
    <m/>
    <m/>
    <m/>
    <m/>
    <m/>
    <m/>
    <m/>
    <m/>
    <m/>
    <m/>
    <m/>
    <m/>
    <m/>
    <m/>
    <m/>
    <m/>
    <m/>
    <m/>
    <m/>
    <m/>
    <m/>
    <m/>
    <m/>
    <m/>
    <m/>
    <n v="2586"/>
    <m/>
    <m/>
    <m/>
    <m/>
    <m/>
    <m/>
    <m/>
    <m/>
    <m/>
    <m/>
    <m/>
    <m/>
    <m/>
    <m/>
    <m/>
    <m/>
    <m/>
    <m/>
    <m/>
    <m/>
    <m/>
    <m/>
    <m/>
    <m/>
    <m/>
    <m/>
    <m/>
    <m/>
    <m/>
    <m/>
    <m/>
    <m/>
    <m/>
    <m/>
    <m/>
    <m/>
    <m/>
    <m/>
    <m/>
    <m/>
    <m/>
    <m/>
    <m/>
    <m/>
    <m/>
    <m/>
    <m/>
    <m/>
    <m/>
    <m/>
    <m/>
    <m/>
    <m/>
    <m/>
    <m/>
    <m/>
    <m/>
    <m/>
    <m/>
    <m/>
    <m/>
    <m/>
    <m/>
    <m/>
    <m/>
    <m/>
    <m/>
    <m/>
    <m/>
    <m/>
    <m/>
    <m/>
    <m/>
    <m/>
    <m/>
    <m/>
    <m/>
    <m/>
    <m/>
    <m/>
    <m/>
    <m/>
    <m/>
    <m/>
    <m/>
    <m/>
    <m/>
    <m/>
    <m/>
    <m/>
    <m/>
    <m/>
    <m/>
    <m/>
    <m/>
    <m/>
    <m/>
    <m/>
    <m/>
  </r>
  <r>
    <x v="5"/>
    <x v="5"/>
    <x v="0"/>
    <x v="1"/>
    <x v="2"/>
    <x v="5"/>
    <x v="0"/>
    <x v="3"/>
    <x v="5"/>
    <x v="0"/>
    <x v="3"/>
    <x v="11"/>
    <m/>
    <m/>
    <m/>
    <m/>
    <m/>
    <m/>
    <m/>
    <m/>
    <m/>
    <m/>
    <m/>
    <m/>
    <m/>
    <m/>
    <m/>
    <m/>
    <m/>
    <m/>
    <m/>
    <m/>
    <m/>
    <m/>
    <m/>
    <m/>
    <m/>
    <m/>
    <m/>
    <m/>
    <m/>
    <n v="0.58499999999999996"/>
    <n v="0.52600000000000002"/>
    <n v="0.56299999999999994"/>
    <n v="0.51600000000000001"/>
    <n v="0.434"/>
    <n v="0.51900000000000002"/>
    <n v="0.498"/>
    <n v="0.57599999999999996"/>
    <n v="0.64400000000000002"/>
    <n v="0.63600000000000001"/>
    <n v="0.61299999999999999"/>
    <n v="0.52600000000000002"/>
    <n v="0.42699999999999999"/>
    <n v="0.36399999999999999"/>
    <n v="0.312"/>
    <n v="0.27800000000000002"/>
    <n v="0.56599999999999995"/>
    <n v="0.66100000000000003"/>
    <n v="0.56799999999999995"/>
    <n v="0.84499999999999997"/>
    <n v="0.94899999999999995"/>
    <n v="0.92300000000000004"/>
    <n v="0.95099999999999996"/>
    <n v="0.94899999999999995"/>
    <n v="0.94599999999999995"/>
    <n v="0.95499999999999996"/>
    <n v="0.94"/>
    <n v="0.91700000000000004"/>
    <n v="0.877"/>
    <n v="0.79100000000000004"/>
    <n v="0.71499999999999997"/>
    <n v="0.63800000000000001"/>
    <n v="0.82099999999999995"/>
    <n v="0.91500000000000004"/>
    <n v="0.96"/>
    <n v="0.94299999999999995"/>
    <n v="0.90300000000000002"/>
    <n v="0.95"/>
    <n v="0.96399999999999997"/>
    <n v="0.91800000000000004"/>
    <n v="0.93600000000000005"/>
    <n v="0.96299999999999997"/>
    <n v="0.97099999999999997"/>
    <n v="0.97199999999999998"/>
    <n v="0.97399999999999998"/>
    <n v="0.96799999999999997"/>
    <m/>
    <n v="0.95099999999999996"/>
    <n v="0.93899999999999995"/>
    <n v="0.96"/>
    <n v="0.94"/>
    <n v="0.879"/>
    <n v="0.85599999999999998"/>
    <m/>
    <m/>
    <m/>
    <m/>
    <m/>
    <m/>
    <m/>
    <m/>
    <m/>
    <m/>
    <m/>
    <m/>
    <m/>
    <m/>
    <m/>
    <m/>
    <m/>
    <m/>
    <m/>
    <m/>
    <m/>
    <m/>
    <m/>
    <m/>
    <m/>
    <m/>
    <m/>
    <m/>
    <m/>
    <m/>
    <m/>
    <m/>
    <m/>
    <m/>
    <m/>
    <m/>
    <m/>
    <m/>
    <m/>
    <m/>
    <m/>
    <m/>
    <m/>
    <m/>
    <m/>
    <m/>
    <m/>
    <m/>
    <m/>
    <m/>
    <m/>
    <m/>
    <m/>
    <m/>
  </r>
  <r>
    <x v="5"/>
    <x v="5"/>
    <x v="0"/>
    <x v="1"/>
    <x v="2"/>
    <x v="5"/>
    <x v="0"/>
    <x v="3"/>
    <x v="5"/>
    <x v="0"/>
    <x v="3"/>
    <x v="12"/>
    <m/>
    <m/>
    <m/>
    <m/>
    <m/>
    <m/>
    <m/>
    <m/>
    <m/>
    <m/>
    <m/>
    <m/>
    <m/>
    <m/>
    <m/>
    <m/>
    <m/>
    <m/>
    <m/>
    <m/>
    <m/>
    <m/>
    <m/>
    <m/>
    <m/>
    <m/>
    <m/>
    <m/>
    <m/>
    <m/>
    <m/>
    <m/>
    <m/>
    <m/>
    <m/>
    <m/>
    <m/>
    <m/>
    <m/>
    <m/>
    <m/>
    <m/>
    <m/>
    <m/>
    <m/>
    <m/>
    <m/>
    <m/>
    <m/>
    <m/>
    <m/>
    <m/>
    <m/>
    <m/>
    <m/>
    <m/>
    <m/>
    <m/>
    <m/>
    <s v="Jun/Jul volume shifted to Aug due to Supply constraint"/>
    <m/>
    <m/>
    <m/>
    <m/>
    <n v="-6.3978168587022405E-2"/>
    <n v="-6.3978168587022405E-2"/>
    <n v="-6.3978168587022405E-2"/>
    <n v="-6.3978168587022405E-2"/>
    <n v="-8.2109043421482203E-2"/>
    <n v="-8.2109043421482203E-2"/>
    <n v="-8.2109043421482203E-2"/>
    <n v="-8.2109043421482203E-2"/>
    <n v="-8.2109043421482203E-2"/>
    <n v="-8.2109043421482203E-2"/>
    <n v="-8.2109043421482203E-2"/>
    <n v="-8.2109043421482203E-2"/>
    <n v="-8.2109043421482203E-2"/>
    <n v="-8.2109043421482203E-2"/>
    <n v="-8.2109043421482203E-2"/>
    <n v="-8.2109043421482203E-2"/>
    <n v="-8.2109043421482203E-2"/>
    <n v="7.8890841632493602E-2"/>
    <n v="7.8890841632493602E-2"/>
    <n v="7.8890841632493602E-2"/>
    <n v="7.8890841632493602E-2"/>
    <n v="7.8890841632493602E-2"/>
    <n v="7.8890841632493602E-2"/>
    <n v="7.8890841632493602E-2"/>
    <n v="7.8890841632493602E-2"/>
    <n v="7.8890841632493602E-2"/>
    <n v="7.8890841632493602E-2"/>
    <n v="7.8890841632493602E-2"/>
    <n v="7.8890841632493602E-2"/>
    <n v="7.8890841632493602E-2"/>
    <n v="-9.1460350041416297E-2"/>
    <n v="17.818088973845899"/>
    <m/>
    <m/>
    <m/>
    <m/>
    <m/>
    <m/>
    <m/>
    <m/>
    <m/>
    <m/>
    <m/>
    <m/>
    <m/>
    <m/>
    <m/>
    <m/>
    <m/>
    <m/>
    <m/>
    <m/>
    <m/>
    <m/>
    <m/>
    <m/>
    <m/>
    <m/>
    <m/>
    <m/>
    <m/>
    <m/>
    <m/>
    <m/>
    <m/>
    <m/>
    <m/>
    <m/>
    <m/>
    <m/>
    <m/>
    <m/>
  </r>
  <r>
    <x v="5"/>
    <x v="5"/>
    <x v="0"/>
    <x v="1"/>
    <x v="2"/>
    <x v="5"/>
    <x v="0"/>
    <x v="3"/>
    <x v="5"/>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5"/>
    <x v="0"/>
    <x v="4"/>
    <x v="1"/>
    <n v="2714"/>
    <n v="2000"/>
    <n v="100"/>
    <n v="2250"/>
    <n v="2767"/>
    <n v="1540"/>
    <n v="1618"/>
    <n v="2575"/>
    <n v="3074"/>
    <n v="4478"/>
    <n v="4405"/>
    <n v="2347"/>
    <n v="650"/>
    <n v="2605"/>
    <n v="298"/>
    <n v="1390"/>
    <n v="8653"/>
    <n v="2574"/>
    <n v="2450"/>
    <n v="2842"/>
    <n v="1732"/>
    <n v="4814"/>
    <n v="6557"/>
    <n v="7267"/>
    <n v="11230"/>
    <n v="3553"/>
    <n v="12617"/>
    <n v="7024"/>
    <n v="28607"/>
    <n v="250"/>
    <m/>
    <n v="449"/>
    <n v="2015"/>
    <m/>
    <n v="600"/>
    <n v="1400"/>
    <m/>
    <m/>
    <m/>
    <m/>
    <m/>
    <n v="100"/>
    <m/>
    <n v="1000"/>
    <m/>
    <n v="1250"/>
    <n v="1531"/>
    <n v="282"/>
    <n v="507"/>
    <n v="210"/>
    <n v="237"/>
    <n v="551"/>
    <n v="158"/>
    <n v="500"/>
    <n v="331"/>
    <n v="567"/>
    <n v="226"/>
    <n v="621"/>
    <n v="204"/>
    <n v="475"/>
    <n v="423"/>
    <n v="1677"/>
    <m/>
    <m/>
    <n v="713"/>
    <n v="847"/>
    <n v="672"/>
    <n v="842"/>
    <n v="927"/>
    <n v="711"/>
    <n v="1390"/>
    <n v="950"/>
    <n v="500"/>
    <n v="400"/>
    <n v="1580"/>
    <n v="2000"/>
    <n v="425"/>
    <n v="1500"/>
    <n v="501"/>
    <n v="346"/>
    <m/>
    <m/>
    <n v="400"/>
    <m/>
    <n v="250"/>
    <n v="1000"/>
    <n v="400"/>
    <n v="500"/>
    <n v="425"/>
    <n v="280"/>
    <n v="298"/>
    <m/>
    <m/>
    <m/>
    <m/>
    <m/>
    <n v="1000"/>
    <n v="390"/>
    <n v="1275"/>
    <n v="5424"/>
    <n v="651"/>
    <n v="667"/>
    <n v="636"/>
    <n v="636"/>
    <n v="636"/>
    <n v="651"/>
    <n v="651"/>
    <n v="620"/>
    <n v="620"/>
    <n v="605"/>
    <n v="605"/>
    <n v="605"/>
    <n v="605"/>
    <n v="589"/>
    <n v="543"/>
    <n v="500"/>
    <n v="500"/>
    <n v="500"/>
    <n v="500"/>
    <n v="232"/>
    <m/>
    <m/>
    <m/>
    <m/>
    <m/>
    <m/>
    <m/>
    <m/>
    <m/>
    <m/>
    <m/>
    <m/>
    <m/>
    <m/>
    <m/>
    <m/>
  </r>
  <r>
    <x v="5"/>
    <x v="5"/>
    <x v="0"/>
    <x v="1"/>
    <x v="2"/>
    <x v="5"/>
    <x v="0"/>
    <x v="3"/>
    <x v="5"/>
    <x v="0"/>
    <x v="4"/>
    <x v="2"/>
    <n v="1635"/>
    <n v="2263"/>
    <n v="1223"/>
    <n v="919"/>
    <n v="1878"/>
    <n v="1635"/>
    <n v="1854"/>
    <n v="2464"/>
    <n v="1977"/>
    <n v="3096"/>
    <n v="3275"/>
    <n v="5125"/>
    <n v="1394"/>
    <n v="1609"/>
    <n v="1398"/>
    <n v="887"/>
    <n v="2756"/>
    <n v="2575"/>
    <n v="2542"/>
    <n v="3009"/>
    <n v="1775"/>
    <n v="5121"/>
    <n v="4432"/>
    <n v="6295"/>
    <n v="11496"/>
    <n v="4401"/>
    <n v="6218"/>
    <n v="7326"/>
    <n v="26624"/>
    <n v="605"/>
    <n v="338"/>
    <n v="320"/>
    <n v="372"/>
    <n v="535"/>
    <n v="457"/>
    <n v="353"/>
    <n v="484"/>
    <n v="434"/>
    <n v="385"/>
    <n v="302"/>
    <n v="280"/>
    <n v="256"/>
    <n v="225"/>
    <n v="145"/>
    <n v="290"/>
    <n v="259"/>
    <n v="368"/>
    <n v="358"/>
    <n v="380"/>
    <n v="370"/>
    <n v="402"/>
    <n v="357"/>
    <n v="447"/>
    <n v="427"/>
    <n v="404"/>
    <n v="464"/>
    <n v="527"/>
    <n v="427"/>
    <n v="436"/>
    <n v="419"/>
    <n v="435"/>
    <n v="478"/>
    <n v="545"/>
    <n v="587"/>
    <n v="515"/>
    <n v="479"/>
    <n v="462"/>
    <n v="521"/>
    <n v="542"/>
    <n v="621"/>
    <n v="633"/>
    <n v="672"/>
    <n v="628"/>
    <n v="605"/>
    <n v="580"/>
    <n v="985"/>
    <n v="1105"/>
    <n v="1007"/>
    <n v="998"/>
    <n v="2114"/>
    <n v="1006"/>
    <n v="470"/>
    <n v="293"/>
    <n v="324"/>
    <n v="307"/>
    <n v="290"/>
    <n v="375"/>
    <n v="252"/>
    <n v="305"/>
    <n v="387"/>
    <n v="476"/>
    <n v="367"/>
    <n v="289"/>
    <n v="266"/>
    <n v="188"/>
    <n v="149"/>
    <n v="250"/>
    <n v="300"/>
    <n v="400"/>
    <n v="558"/>
    <n v="558"/>
    <n v="589"/>
    <n v="651"/>
    <n v="667"/>
    <n v="636"/>
    <n v="636"/>
    <n v="636"/>
    <n v="651"/>
    <n v="651"/>
    <n v="620"/>
    <n v="620"/>
    <n v="605"/>
    <n v="605"/>
    <n v="605"/>
    <n v="605"/>
    <n v="589"/>
    <n v="543"/>
    <n v="500"/>
    <n v="500"/>
    <n v="232"/>
    <m/>
    <m/>
    <m/>
    <m/>
    <m/>
    <m/>
    <m/>
    <m/>
    <m/>
    <m/>
    <m/>
    <m/>
    <m/>
    <m/>
    <m/>
    <m/>
  </r>
  <r>
    <x v="5"/>
    <x v="5"/>
    <x v="0"/>
    <x v="1"/>
    <x v="2"/>
    <x v="5"/>
    <x v="0"/>
    <x v="3"/>
    <x v="5"/>
    <x v="0"/>
    <x v="4"/>
    <x v="3"/>
    <n v="3819"/>
    <n v="3620"/>
    <n v="2319"/>
    <n v="3435"/>
    <n v="4178"/>
    <n v="3969"/>
    <n v="3465"/>
    <n v="3331"/>
    <n v="3993"/>
    <n v="5045"/>
    <n v="5927"/>
    <n v="2735"/>
    <n v="1750"/>
    <n v="2538"/>
    <n v="1341"/>
    <n v="1795"/>
    <n v="7692"/>
    <n v="7691"/>
    <n v="7599"/>
    <n v="7432"/>
    <n v="7389"/>
    <n v="2319"/>
    <n v="3969"/>
    <n v="3993"/>
    <n v="2735"/>
    <n v="1341"/>
    <n v="7691"/>
    <n v="7389"/>
    <n v="1341"/>
    <n v="2875"/>
    <n v="2523"/>
    <n v="2514"/>
    <n v="3819"/>
    <n v="3563"/>
    <n v="3550"/>
    <n v="4391"/>
    <n v="4115"/>
    <n v="3620"/>
    <n v="3190"/>
    <n v="2826"/>
    <n v="2520"/>
    <n v="2319"/>
    <n v="2088"/>
    <n v="2747"/>
    <n v="2614"/>
    <n v="3435"/>
    <n v="4436"/>
    <n v="4556"/>
    <n v="4582"/>
    <n v="4345"/>
    <n v="4178"/>
    <n v="4275"/>
    <n v="3962"/>
    <n v="3916"/>
    <n v="3969"/>
    <n v="3945"/>
    <n v="3598"/>
    <n v="3710"/>
    <n v="3465"/>
    <n v="3463"/>
    <n v="3451"/>
    <n v="4650"/>
    <n v="-8689"/>
    <n v="3331"/>
    <n v="3338"/>
    <n v="3522"/>
    <n v="3790"/>
    <n v="3993"/>
    <n v="4222"/>
    <n v="4381"/>
    <n v="4740"/>
    <n v="5150"/>
    <n v="5045"/>
    <n v="4778"/>
    <n v="5454"/>
    <n v="6491"/>
    <n v="5927"/>
    <n v="6018"/>
    <n v="5772"/>
    <n v="3756"/>
    <n v="2735"/>
    <n v="2194"/>
    <n v="2093"/>
    <n v="1879"/>
    <n v="1750"/>
    <n v="2150"/>
    <n v="2245"/>
    <n v="2476"/>
    <n v="2589"/>
    <n v="2538"/>
    <n v="2272"/>
    <n v="1960"/>
    <n v="1638"/>
    <n v="1341"/>
    <n v="1134"/>
    <n v="955"/>
    <n v="1705"/>
    <n v="1795"/>
    <n v="2670"/>
    <n v="7536"/>
    <n v="7629"/>
    <n v="7707"/>
    <n v="7692"/>
    <n v="7661"/>
    <n v="7661"/>
    <n v="7676"/>
    <n v="7691"/>
    <n v="7660"/>
    <n v="7629"/>
    <n v="7614"/>
    <n v="7599"/>
    <n v="7599"/>
    <n v="7599"/>
    <n v="7583"/>
    <n v="7521"/>
    <n v="7432"/>
    <n v="7389"/>
    <n v="7389"/>
    <n v="7389"/>
    <n v="7389"/>
    <m/>
    <m/>
    <m/>
    <m/>
    <m/>
    <m/>
    <m/>
    <m/>
    <m/>
    <m/>
    <m/>
    <m/>
    <m/>
    <m/>
    <m/>
    <m/>
  </r>
  <r>
    <x v="5"/>
    <x v="5"/>
    <x v="0"/>
    <x v="1"/>
    <x v="2"/>
    <x v="5"/>
    <x v="0"/>
    <x v="3"/>
    <x v="5"/>
    <x v="0"/>
    <x v="4"/>
    <x v="4"/>
    <n v="8.4"/>
    <n v="12.5"/>
    <n v="9"/>
    <n v="9.1"/>
    <n v="10"/>
    <n v="8.6999999999999993"/>
    <n v="7"/>
    <n v="6.6"/>
    <n v="6.4"/>
    <n v="5.9"/>
    <n v="5.3"/>
    <n v="8.1"/>
    <n v="5.4"/>
    <n v="8"/>
    <n v="5.2"/>
    <n v="3.3"/>
    <n v="11.9"/>
    <n v="12.2"/>
    <n v="12.6"/>
    <n v="20.9"/>
    <m/>
    <n v="9"/>
    <n v="8.6999999999999993"/>
    <n v="6.4"/>
    <n v="8.1"/>
    <n v="5.2"/>
    <n v="12.2"/>
    <m/>
    <n v="5.2"/>
    <n v="7.1"/>
    <n v="6.2"/>
    <n v="5.7"/>
    <n v="8.4"/>
    <n v="8.4"/>
    <n v="9.1"/>
    <n v="11.6"/>
    <n v="12.4"/>
    <n v="12.5"/>
    <n v="13.2"/>
    <n v="11.8"/>
    <n v="10.7"/>
    <n v="9"/>
    <n v="7.4"/>
    <n v="8.3000000000000007"/>
    <n v="7.5"/>
    <n v="9.1"/>
    <n v="11.9"/>
    <n v="11.6"/>
    <n v="11.4"/>
    <n v="10.7"/>
    <n v="10"/>
    <n v="9.4"/>
    <n v="8.8000000000000007"/>
    <n v="8.6999999999999993"/>
    <n v="8.6999999999999993"/>
    <n v="8.8000000000000007"/>
    <n v="8.1999999999999993"/>
    <n v="8"/>
    <n v="7"/>
    <n v="6.8"/>
    <n v="6.6"/>
    <n v="9"/>
    <n v="-16.899999999999999"/>
    <n v="6.6"/>
    <n v="6.4"/>
    <n v="6.3"/>
    <n v="6.3"/>
    <n v="6.4"/>
    <n v="6.7"/>
    <n v="7"/>
    <n v="6.8"/>
    <n v="6.6"/>
    <n v="5.9"/>
    <n v="5.0999999999999996"/>
    <n v="4.4000000000000004"/>
    <n v="5.2"/>
    <n v="5.3"/>
    <n v="6.2"/>
    <n v="6.9"/>
    <n v="7.8"/>
    <n v="8.1"/>
    <n v="6.9"/>
    <n v="6.8"/>
    <n v="6.1"/>
    <n v="5.4"/>
    <n v="6"/>
    <n v="6.3"/>
    <n v="6.8"/>
    <n v="7.3"/>
    <n v="8"/>
    <n v="9"/>
    <n v="8.6"/>
    <n v="7.1"/>
    <n v="5.2"/>
    <n v="3.4"/>
    <n v="2.2999999999999998"/>
    <n v="3.5"/>
    <n v="3.3"/>
    <n v="4.4000000000000004"/>
    <n v="12.2"/>
    <n v="12"/>
    <n v="11.9"/>
    <n v="11.9"/>
    <n v="11.9"/>
    <n v="12"/>
    <n v="12.1"/>
    <n v="12.2"/>
    <n v="12.4"/>
    <n v="12.5"/>
    <n v="12.5"/>
    <n v="12.6"/>
    <n v="12.9"/>
    <n v="13.4"/>
    <n v="13.9"/>
    <n v="15.9"/>
    <n v="20.9"/>
    <n v="30"/>
    <n v="50.5"/>
    <n v="159.19999999999999"/>
    <m/>
    <m/>
    <m/>
    <m/>
    <m/>
    <m/>
    <m/>
    <m/>
    <m/>
    <m/>
    <m/>
    <m/>
    <m/>
    <m/>
    <m/>
    <m/>
    <m/>
  </r>
  <r>
    <x v="5"/>
    <x v="5"/>
    <x v="0"/>
    <x v="1"/>
    <x v="2"/>
    <x v="5"/>
    <x v="0"/>
    <x v="3"/>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5"/>
    <x v="0"/>
    <x v="5"/>
    <x v="1"/>
    <n v="6512"/>
    <n v="3289"/>
    <n v="1238"/>
    <n v="3272"/>
    <n v="2385"/>
    <n v="1987"/>
    <n v="2170"/>
    <n v="2776"/>
    <n v="2646"/>
    <n v="4316"/>
    <n v="5962"/>
    <n v="2300"/>
    <n v="2714"/>
    <n v="2000"/>
    <n v="100"/>
    <n v="2250"/>
    <n v="2767"/>
    <n v="1540"/>
    <n v="1618"/>
    <n v="2575"/>
    <n v="3074"/>
    <n v="11039"/>
    <n v="7644"/>
    <n v="7592"/>
    <n v="12578"/>
    <n v="4814"/>
    <n v="6557"/>
    <n v="7267"/>
    <n v="32628"/>
    <n v="1303"/>
    <n v="500"/>
    <n v="900"/>
    <n v="3809"/>
    <m/>
    <n v="435"/>
    <n v="475"/>
    <m/>
    <n v="2379"/>
    <n v="72"/>
    <n v="644"/>
    <n v="522"/>
    <m/>
    <n v="750"/>
    <n v="552"/>
    <n v="500"/>
    <n v="1470"/>
    <n v="779"/>
    <n v="407"/>
    <m/>
    <m/>
    <n v="1199"/>
    <n v="551"/>
    <n v="604"/>
    <n v="832"/>
    <m/>
    <n v="399"/>
    <n v="157"/>
    <n v="1163"/>
    <n v="451"/>
    <n v="601"/>
    <n v="477"/>
    <n v="415"/>
    <n v="660"/>
    <n v="623"/>
    <n v="751"/>
    <n v="500"/>
    <n v="752"/>
    <n v="643"/>
    <n v="379"/>
    <n v="750"/>
    <n v="1750"/>
    <n v="1008"/>
    <n v="429"/>
    <n v="1000"/>
    <n v="1448"/>
    <n v="1914"/>
    <n v="1600"/>
    <n v="1799"/>
    <n v="501"/>
    <m/>
    <m/>
    <n v="250"/>
    <m/>
    <n v="449"/>
    <n v="2015"/>
    <m/>
    <n v="600"/>
    <n v="1400"/>
    <m/>
    <m/>
    <m/>
    <m/>
    <m/>
    <n v="100"/>
    <m/>
    <n v="1000"/>
    <m/>
    <n v="1250"/>
    <n v="1531"/>
    <n v="282"/>
    <n v="507"/>
    <n v="210"/>
    <n v="237"/>
    <n v="551"/>
    <n v="158"/>
    <n v="500"/>
    <n v="331"/>
    <n v="567"/>
    <n v="226"/>
    <n v="621"/>
    <n v="204"/>
    <n v="475"/>
    <n v="423"/>
    <n v="1677"/>
    <m/>
    <m/>
    <n v="713"/>
    <n v="847"/>
    <n v="672"/>
    <n v="842"/>
    <m/>
    <m/>
    <m/>
    <m/>
    <m/>
    <m/>
    <m/>
    <m/>
    <m/>
    <m/>
    <m/>
    <m/>
    <m/>
    <m/>
    <m/>
    <m/>
  </r>
  <r>
    <x v="5"/>
    <x v="5"/>
    <x v="0"/>
    <x v="1"/>
    <x v="2"/>
    <x v="5"/>
    <x v="0"/>
    <x v="3"/>
    <x v="5"/>
    <x v="0"/>
    <x v="5"/>
    <x v="2"/>
    <n v="3956"/>
    <n v="3804"/>
    <n v="2267"/>
    <n v="2182"/>
    <n v="2672"/>
    <n v="2143"/>
    <n v="2058"/>
    <n v="2361"/>
    <n v="2177"/>
    <n v="2624"/>
    <n v="3655"/>
    <n v="5973"/>
    <n v="1635"/>
    <n v="2263"/>
    <n v="1223"/>
    <n v="919"/>
    <n v="1878"/>
    <n v="1635"/>
    <n v="1854"/>
    <n v="2464"/>
    <n v="1977"/>
    <n v="10027"/>
    <n v="6997"/>
    <n v="6596"/>
    <n v="12252"/>
    <n v="5121"/>
    <n v="4432"/>
    <n v="6295"/>
    <n v="30966"/>
    <n v="1140"/>
    <n v="1050"/>
    <n v="893"/>
    <n v="873"/>
    <n v="930"/>
    <n v="891"/>
    <n v="805"/>
    <n v="627"/>
    <n v="551"/>
    <n v="578"/>
    <n v="575"/>
    <n v="515"/>
    <n v="599"/>
    <n v="590"/>
    <n v="594"/>
    <n v="459"/>
    <n v="539"/>
    <n v="537"/>
    <n v="450"/>
    <n v="479"/>
    <n v="615"/>
    <n v="591"/>
    <n v="585"/>
    <n v="632"/>
    <n v="490"/>
    <n v="436"/>
    <n v="466"/>
    <n v="545"/>
    <n v="554"/>
    <n v="493"/>
    <n v="391"/>
    <n v="477"/>
    <n v="523"/>
    <n v="462"/>
    <n v="508"/>
    <n v="552"/>
    <n v="512"/>
    <n v="535"/>
    <n v="578"/>
    <n v="514"/>
    <n v="475"/>
    <n v="461"/>
    <n v="598"/>
    <n v="576"/>
    <n v="572"/>
    <n v="673"/>
    <n v="1380"/>
    <n v="1030"/>
    <n v="1108"/>
    <n v="1509"/>
    <n v="2428"/>
    <n v="928"/>
    <n v="605"/>
    <n v="338"/>
    <n v="320"/>
    <n v="372"/>
    <n v="535"/>
    <n v="457"/>
    <n v="353"/>
    <n v="484"/>
    <n v="434"/>
    <n v="385"/>
    <n v="302"/>
    <n v="280"/>
    <n v="256"/>
    <n v="225"/>
    <n v="145"/>
    <n v="290"/>
    <n v="259"/>
    <n v="368"/>
    <n v="358"/>
    <n v="380"/>
    <n v="370"/>
    <n v="402"/>
    <n v="357"/>
    <n v="447"/>
    <n v="427"/>
    <n v="404"/>
    <n v="464"/>
    <n v="527"/>
    <n v="427"/>
    <n v="436"/>
    <n v="419"/>
    <n v="435"/>
    <n v="478"/>
    <n v="545"/>
    <n v="587"/>
    <n v="515"/>
    <n v="479"/>
    <n v="462"/>
    <n v="521"/>
    <m/>
    <m/>
    <m/>
    <m/>
    <m/>
    <m/>
    <m/>
    <m/>
    <m/>
    <m/>
    <m/>
    <m/>
    <m/>
    <m/>
    <m/>
    <m/>
  </r>
  <r>
    <x v="5"/>
    <x v="5"/>
    <x v="0"/>
    <x v="1"/>
    <x v="2"/>
    <x v="5"/>
    <x v="0"/>
    <x v="3"/>
    <x v="5"/>
    <x v="0"/>
    <x v="5"/>
    <x v="3"/>
    <n v="5288"/>
    <n v="5003"/>
    <n v="4279"/>
    <n v="4838"/>
    <n v="4008"/>
    <n v="3839"/>
    <n v="3069"/>
    <n v="3707"/>
    <n v="3735"/>
    <n v="5077"/>
    <n v="7123"/>
    <n v="3363"/>
    <n v="3819"/>
    <n v="3620"/>
    <n v="2319"/>
    <n v="3435"/>
    <n v="4178"/>
    <n v="3969"/>
    <n v="3465"/>
    <n v="3331"/>
    <n v="3993"/>
    <n v="4279"/>
    <n v="3839"/>
    <n v="3735"/>
    <n v="3363"/>
    <n v="2319"/>
    <n v="3969"/>
    <n v="3993"/>
    <n v="2319"/>
    <n v="4160"/>
    <n v="3597"/>
    <n v="3465"/>
    <n v="5288"/>
    <n v="5231"/>
    <n v="10361"/>
    <n v="4464"/>
    <n v="3883"/>
    <n v="5003"/>
    <n v="4831"/>
    <n v="4846"/>
    <n v="4808"/>
    <n v="4279"/>
    <n v="4223"/>
    <n v="4117"/>
    <n v="4161"/>
    <n v="4838"/>
    <n v="4908"/>
    <n v="4966"/>
    <n v="4540"/>
    <n v="3950"/>
    <n v="4008"/>
    <n v="3992"/>
    <n v="3724"/>
    <n v="4046"/>
    <n v="3839"/>
    <n v="3535"/>
    <n v="3145"/>
    <n v="3371"/>
    <n v="3069"/>
    <n v="3395"/>
    <n v="3072"/>
    <n v="3158"/>
    <n v="3443"/>
    <n v="3707"/>
    <n v="3623"/>
    <n v="3816"/>
    <n v="3981"/>
    <n v="3735"/>
    <n v="3521"/>
    <n v="3928"/>
    <n v="3330"/>
    <n v="4785"/>
    <n v="5077"/>
    <n v="5468"/>
    <n v="4079"/>
    <n v="4326"/>
    <n v="7123"/>
    <n v="7663"/>
    <n v="6747"/>
    <n v="4351"/>
    <n v="3363"/>
    <n v="2875"/>
    <n v="2523"/>
    <n v="2514"/>
    <n v="3819"/>
    <n v="3563"/>
    <n v="3550"/>
    <n v="4391"/>
    <n v="4115"/>
    <n v="3620"/>
    <n v="3190"/>
    <n v="2826"/>
    <n v="2520"/>
    <n v="2319"/>
    <n v="2088"/>
    <n v="2747"/>
    <n v="2614"/>
    <n v="3435"/>
    <n v="4436"/>
    <n v="4556"/>
    <n v="4582"/>
    <n v="4345"/>
    <n v="4178"/>
    <n v="4275"/>
    <n v="3962"/>
    <n v="3916"/>
    <n v="3969"/>
    <n v="3945"/>
    <n v="3598"/>
    <n v="3710"/>
    <n v="3465"/>
    <n v="3463"/>
    <n v="3451"/>
    <n v="4650"/>
    <n v="-8689"/>
    <n v="3331"/>
    <n v="3338"/>
    <n v="3522"/>
    <n v="3790"/>
    <n v="3993"/>
    <m/>
    <m/>
    <m/>
    <m/>
    <m/>
    <m/>
    <m/>
    <m/>
    <m/>
    <m/>
    <m/>
    <m/>
    <m/>
    <m/>
    <m/>
    <m/>
  </r>
  <r>
    <x v="5"/>
    <x v="5"/>
    <x v="0"/>
    <x v="1"/>
    <x v="2"/>
    <x v="5"/>
    <x v="0"/>
    <x v="3"/>
    <x v="5"/>
    <x v="0"/>
    <x v="5"/>
    <x v="4"/>
    <n v="7"/>
    <n v="8.8000000000000007"/>
    <n v="7.9"/>
    <n v="9.1"/>
    <n v="7.7"/>
    <n v="7.8"/>
    <n v="6.5"/>
    <n v="6.9"/>
    <n v="7.1"/>
    <n v="5.3"/>
    <n v="5.4"/>
    <n v="7.7"/>
    <n v="8.4"/>
    <n v="12.5"/>
    <n v="9"/>
    <n v="9.1"/>
    <n v="10"/>
    <n v="8.6999999999999993"/>
    <n v="7"/>
    <n v="8.4"/>
    <m/>
    <n v="7.9"/>
    <n v="7.8"/>
    <n v="7.1"/>
    <n v="7.7"/>
    <n v="9"/>
    <n v="8.6999999999999993"/>
    <m/>
    <n v="9"/>
    <n v="4.5"/>
    <n v="4.0999999999999996"/>
    <n v="4.2"/>
    <n v="7"/>
    <n v="7.6"/>
    <n v="16.5"/>
    <n v="7.8"/>
    <n v="6.9"/>
    <n v="8.8000000000000007"/>
    <n v="8.4"/>
    <n v="8.8000000000000007"/>
    <n v="8.6"/>
    <n v="7.9"/>
    <n v="8.1999999999999993"/>
    <n v="8.4"/>
    <n v="7.9"/>
    <n v="9.1"/>
    <n v="9"/>
    <n v="8.6"/>
    <n v="7.8"/>
    <n v="7.2"/>
    <n v="7.7"/>
    <n v="7.8"/>
    <n v="7.5"/>
    <n v="8.1"/>
    <n v="7.8"/>
    <n v="7.2"/>
    <n v="6.4"/>
    <n v="7.2"/>
    <n v="6.5"/>
    <n v="6.7"/>
    <n v="6"/>
    <n v="6.1"/>
    <n v="6.4"/>
    <n v="6.9"/>
    <n v="6.9"/>
    <n v="7.4"/>
    <n v="7.6"/>
    <n v="7.1"/>
    <n v="6.6"/>
    <n v="6.8"/>
    <n v="4.4000000000000004"/>
    <n v="5.7"/>
    <n v="5.3"/>
    <n v="4.8"/>
    <n v="2.7"/>
    <n v="3.1"/>
    <n v="5.4"/>
    <n v="6.6"/>
    <n v="7.3"/>
    <n v="8.5"/>
    <n v="7.7"/>
    <n v="7.1"/>
    <n v="6.2"/>
    <n v="5.7"/>
    <n v="8.4"/>
    <n v="8.4"/>
    <n v="9.1"/>
    <n v="11.6"/>
    <n v="12.4"/>
    <n v="12.5"/>
    <n v="13.2"/>
    <n v="11.8"/>
    <n v="10.7"/>
    <n v="9"/>
    <n v="7.4"/>
    <n v="8.3000000000000007"/>
    <n v="7.5"/>
    <n v="9.1"/>
    <n v="11.9"/>
    <n v="11.6"/>
    <n v="11.4"/>
    <n v="10.7"/>
    <n v="10"/>
    <n v="9.4"/>
    <n v="8.8000000000000007"/>
    <n v="8.6999999999999993"/>
    <n v="8.6999999999999993"/>
    <n v="8.8000000000000007"/>
    <n v="8.1999999999999993"/>
    <n v="8"/>
    <n v="7"/>
    <n v="6.8"/>
    <n v="6.6"/>
    <n v="9"/>
    <n v="-16.899999999999999"/>
    <n v="8.4"/>
    <n v="11.4"/>
    <n v="17.899999999999999"/>
    <n v="36.4"/>
    <m/>
    <m/>
    <m/>
    <m/>
    <m/>
    <m/>
    <m/>
    <m/>
    <m/>
    <m/>
    <m/>
    <m/>
    <m/>
    <m/>
    <m/>
    <m/>
    <m/>
  </r>
  <r>
    <x v="8"/>
    <x v="8"/>
    <x v="0"/>
    <x v="1"/>
    <x v="2"/>
    <x v="8"/>
    <x v="0"/>
    <x v="6"/>
    <x v="5"/>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0"/>
    <x v="3"/>
    <m/>
    <m/>
    <m/>
    <n v="-37"/>
    <n v="-37"/>
    <n v="-37"/>
    <n v="-37"/>
    <n v="-37"/>
    <n v="-37"/>
    <n v="-37"/>
    <n v="-37"/>
    <n v="-37"/>
    <n v="-37"/>
    <n v="-37"/>
    <n v="-37"/>
    <n v="-37"/>
    <n v="-37"/>
    <m/>
    <m/>
    <m/>
    <m/>
    <m/>
    <n v="-37"/>
    <n v="-37"/>
    <n v="-37"/>
    <n v="-37"/>
    <n v="-37"/>
    <m/>
    <n v="-37"/>
    <m/>
    <m/>
    <m/>
    <m/>
    <m/>
    <m/>
    <m/>
    <m/>
    <m/>
    <m/>
    <m/>
    <m/>
    <m/>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n v="-37"/>
    <m/>
    <m/>
    <m/>
    <m/>
    <m/>
    <m/>
    <m/>
    <m/>
    <m/>
    <m/>
    <m/>
    <m/>
    <m/>
    <m/>
    <m/>
    <m/>
    <m/>
    <m/>
    <m/>
    <m/>
    <m/>
    <m/>
    <m/>
    <m/>
    <m/>
    <m/>
    <m/>
    <m/>
    <m/>
    <m/>
    <m/>
    <m/>
    <m/>
  </r>
  <r>
    <x v="8"/>
    <x v="8"/>
    <x v="0"/>
    <x v="1"/>
    <x v="2"/>
    <x v="8"/>
    <x v="0"/>
    <x v="6"/>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1"/>
    <x v="2"/>
    <n v="-1"/>
    <m/>
    <m/>
    <m/>
    <m/>
    <m/>
    <m/>
    <m/>
    <m/>
    <m/>
    <m/>
    <m/>
    <m/>
    <m/>
    <m/>
    <m/>
    <m/>
    <m/>
    <m/>
    <m/>
    <m/>
    <n v="-1"/>
    <m/>
    <m/>
    <m/>
    <m/>
    <m/>
    <m/>
    <m/>
    <n v="-1"/>
    <m/>
    <m/>
    <m/>
    <m/>
    <m/>
    <m/>
    <m/>
    <m/>
    <m/>
    <m/>
    <m/>
    <m/>
    <m/>
    <m/>
    <m/>
    <m/>
    <m/>
    <m/>
    <m/>
    <m/>
    <m/>
    <m/>
    <m/>
    <m/>
    <m/>
    <m/>
    <m/>
    <m/>
    <m/>
    <m/>
    <m/>
    <m/>
    <m/>
    <m/>
    <m/>
    <m/>
    <m/>
    <m/>
    <m/>
    <m/>
    <m/>
    <m/>
    <m/>
    <m/>
    <m/>
    <m/>
    <m/>
    <m/>
    <m/>
    <m/>
    <m/>
    <m/>
    <m/>
    <m/>
    <m/>
    <m/>
    <m/>
    <m/>
    <m/>
    <m/>
    <m/>
    <m/>
    <m/>
    <m/>
    <m/>
    <m/>
    <m/>
    <m/>
    <m/>
    <m/>
    <m/>
    <m/>
    <m/>
    <m/>
    <m/>
    <m/>
    <m/>
    <m/>
    <m/>
    <m/>
    <m/>
    <m/>
    <m/>
    <m/>
    <m/>
    <m/>
    <m/>
    <m/>
    <m/>
    <m/>
    <m/>
    <m/>
    <m/>
    <m/>
    <m/>
    <m/>
    <m/>
    <m/>
    <m/>
    <m/>
    <m/>
    <m/>
    <m/>
    <m/>
    <m/>
    <m/>
  </r>
  <r>
    <x v="8"/>
    <x v="8"/>
    <x v="0"/>
    <x v="1"/>
    <x v="2"/>
    <x v="8"/>
    <x v="0"/>
    <x v="6"/>
    <x v="5"/>
    <x v="0"/>
    <x v="1"/>
    <x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8"/>
    <x v="8"/>
    <x v="0"/>
    <x v="1"/>
    <x v="2"/>
    <x v="8"/>
    <x v="0"/>
    <x v="6"/>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2"/>
    <x v="2"/>
    <n v="-1"/>
    <m/>
    <m/>
    <m/>
    <m/>
    <m/>
    <m/>
    <m/>
    <m/>
    <m/>
    <m/>
    <m/>
    <m/>
    <m/>
    <m/>
    <m/>
    <m/>
    <m/>
    <m/>
    <m/>
    <m/>
    <n v="-1"/>
    <m/>
    <m/>
    <m/>
    <m/>
    <m/>
    <m/>
    <m/>
    <n v="-1"/>
    <m/>
    <m/>
    <m/>
    <m/>
    <m/>
    <m/>
    <m/>
    <m/>
    <m/>
    <m/>
    <m/>
    <m/>
    <m/>
    <m/>
    <m/>
    <m/>
    <m/>
    <m/>
    <m/>
    <m/>
    <m/>
    <m/>
    <m/>
    <m/>
    <m/>
    <m/>
    <m/>
    <m/>
    <m/>
    <m/>
    <m/>
    <m/>
    <m/>
    <m/>
    <m/>
    <m/>
    <m/>
    <m/>
    <m/>
    <m/>
    <m/>
    <m/>
    <m/>
    <m/>
    <m/>
    <m/>
    <m/>
    <m/>
    <m/>
    <m/>
    <m/>
    <m/>
    <m/>
    <m/>
    <m/>
    <m/>
    <m/>
    <m/>
    <m/>
    <m/>
    <m/>
    <m/>
    <m/>
    <m/>
    <m/>
    <m/>
    <m/>
    <m/>
    <m/>
    <m/>
    <m/>
    <m/>
    <m/>
    <m/>
    <m/>
    <m/>
    <m/>
    <m/>
    <m/>
    <m/>
    <m/>
    <m/>
    <m/>
    <m/>
    <m/>
    <m/>
    <m/>
    <m/>
    <m/>
    <m/>
    <m/>
    <m/>
    <m/>
    <m/>
    <m/>
    <m/>
    <m/>
    <m/>
    <m/>
    <m/>
    <m/>
    <m/>
    <m/>
    <m/>
    <m/>
    <m/>
  </r>
  <r>
    <x v="8"/>
    <x v="8"/>
    <x v="0"/>
    <x v="1"/>
    <x v="2"/>
    <x v="8"/>
    <x v="0"/>
    <x v="6"/>
    <x v="5"/>
    <x v="0"/>
    <x v="2"/>
    <x v="3"/>
    <m/>
    <n v="1"/>
    <n v="1"/>
    <n v="1"/>
    <n v="1"/>
    <m/>
    <n v="1"/>
    <n v="1"/>
    <n v="1"/>
    <m/>
    <m/>
    <m/>
    <m/>
    <m/>
    <m/>
    <m/>
    <m/>
    <m/>
    <m/>
    <m/>
    <m/>
    <n v="1"/>
    <m/>
    <n v="1"/>
    <m/>
    <m/>
    <m/>
    <m/>
    <m/>
    <m/>
    <m/>
    <m/>
    <m/>
    <n v="1"/>
    <n v="1"/>
    <n v="1"/>
    <n v="1"/>
    <n v="1"/>
    <n v="1"/>
    <n v="1"/>
    <n v="1"/>
    <n v="1"/>
    <n v="1"/>
    <n v="1"/>
    <n v="1"/>
    <n v="1"/>
    <n v="1"/>
    <n v="1"/>
    <n v="1"/>
    <n v="1"/>
    <n v="1"/>
    <m/>
    <m/>
    <m/>
    <m/>
    <n v="1"/>
    <n v="1"/>
    <n v="1"/>
    <n v="1"/>
    <n v="1"/>
    <n v="1"/>
    <n v="1"/>
    <n v="1"/>
    <n v="1"/>
    <n v="1"/>
    <n v="1"/>
    <n v="1"/>
    <n v="1"/>
    <n v="1"/>
    <n v="1"/>
    <n v="1"/>
    <m/>
    <m/>
    <n v="1"/>
    <n v="1"/>
    <m/>
    <m/>
    <m/>
    <m/>
    <m/>
    <m/>
    <m/>
    <m/>
    <m/>
    <m/>
    <m/>
    <m/>
    <m/>
    <m/>
    <m/>
    <m/>
    <m/>
    <m/>
    <m/>
    <m/>
    <m/>
    <m/>
    <m/>
    <m/>
    <m/>
    <m/>
    <m/>
    <m/>
    <m/>
    <m/>
    <m/>
    <m/>
    <m/>
    <m/>
    <m/>
    <m/>
    <m/>
    <m/>
    <m/>
    <m/>
    <m/>
    <m/>
    <m/>
    <m/>
    <m/>
    <m/>
    <m/>
    <m/>
    <m/>
    <m/>
    <m/>
    <m/>
    <m/>
    <m/>
    <m/>
    <m/>
    <m/>
    <m/>
    <m/>
    <m/>
    <m/>
  </r>
  <r>
    <x v="8"/>
    <x v="8"/>
    <x v="0"/>
    <x v="1"/>
    <x v="2"/>
    <x v="8"/>
    <x v="0"/>
    <x v="6"/>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8"/>
    <x v="8"/>
    <x v="0"/>
    <x v="1"/>
    <x v="2"/>
    <x v="8"/>
    <x v="0"/>
    <x v="6"/>
    <x v="5"/>
    <x v="0"/>
    <x v="3"/>
    <x v="2"/>
    <n v="-1"/>
    <n v="0"/>
    <n v="0"/>
    <n v="0"/>
    <n v="0"/>
    <n v="0"/>
    <n v="0"/>
    <n v="0"/>
    <n v="0"/>
    <n v="0"/>
    <n v="0"/>
    <n v="0"/>
    <n v="0"/>
    <n v="0"/>
    <n v="0"/>
    <n v="0"/>
    <n v="0"/>
    <n v="0"/>
    <n v="0"/>
    <n v="0"/>
    <n v="0"/>
    <n v="-1"/>
    <n v="0"/>
    <n v="0"/>
    <n v="0"/>
    <n v="0"/>
    <n v="0"/>
    <n v="0"/>
    <n v="0"/>
    <n v="-1"/>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8"/>
    <x v="8"/>
    <x v="0"/>
    <x v="1"/>
    <x v="2"/>
    <x v="8"/>
    <x v="0"/>
    <x v="6"/>
    <x v="5"/>
    <x v="0"/>
    <x v="3"/>
    <x v="3"/>
    <n v="1"/>
    <n v="1"/>
    <n v="1"/>
    <n v="1"/>
    <n v="1"/>
    <n v="1"/>
    <n v="1"/>
    <n v="1"/>
    <n v="1"/>
    <n v="1"/>
    <n v="1"/>
    <n v="0"/>
    <n v="1"/>
    <n v="1"/>
    <n v="1"/>
    <n v="1"/>
    <n v="1"/>
    <n v="1"/>
    <n v="1"/>
    <n v="1"/>
    <n v="1"/>
    <n v="1"/>
    <n v="1"/>
    <n v="1"/>
    <n v="0"/>
    <n v="1"/>
    <n v="1"/>
    <n v="1"/>
    <n v="1"/>
    <n v="1"/>
    <n v="1"/>
    <n v="1"/>
    <n v="1"/>
    <n v="1"/>
    <n v="1"/>
    <n v="1"/>
    <n v="1"/>
    <n v="1"/>
    <n v="1"/>
    <n v="1"/>
    <n v="1"/>
    <n v="1"/>
    <n v="1"/>
    <n v="1"/>
    <n v="1"/>
    <n v="1"/>
    <n v="1"/>
    <n v="1"/>
    <n v="1"/>
    <n v="1"/>
    <n v="1"/>
    <n v="1"/>
    <n v="1"/>
    <n v="1"/>
    <n v="1"/>
    <n v="1"/>
    <n v="1"/>
    <n v="1"/>
    <n v="1"/>
    <n v="1"/>
    <n v="1"/>
    <n v="1"/>
    <n v="1"/>
    <n v="1"/>
    <n v="1"/>
    <n v="1"/>
    <n v="1"/>
    <n v="1"/>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8"/>
    <x v="8"/>
    <x v="0"/>
    <x v="1"/>
    <x v="2"/>
    <x v="8"/>
    <x v="0"/>
    <x v="6"/>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8"/>
    <x v="8"/>
    <x v="0"/>
    <x v="1"/>
    <x v="2"/>
    <x v="8"/>
    <x v="0"/>
    <x v="6"/>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3"/>
    <x v="8"/>
    <m/>
    <m/>
    <m/>
    <m/>
    <m/>
    <m/>
    <m/>
    <m/>
    <m/>
    <m/>
    <m/>
    <m/>
    <m/>
    <m/>
    <m/>
    <m/>
    <m/>
    <m/>
    <m/>
    <m/>
    <m/>
    <m/>
    <m/>
    <m/>
    <m/>
    <m/>
    <m/>
    <m/>
    <m/>
    <m/>
    <m/>
    <m/>
    <m/>
    <m/>
    <m/>
    <m/>
    <m/>
    <m/>
    <m/>
    <m/>
    <m/>
    <m/>
    <m/>
    <m/>
    <m/>
    <m/>
    <m/>
    <m/>
    <m/>
    <m/>
    <m/>
    <m/>
    <m/>
    <m/>
    <m/>
    <m/>
    <m/>
    <m/>
    <m/>
    <m/>
    <m/>
    <m/>
    <m/>
    <m/>
    <m/>
    <m/>
    <m/>
    <m/>
    <m/>
    <m/>
    <m/>
    <m/>
    <m/>
    <m/>
    <m/>
    <m/>
    <m/>
    <m/>
    <m/>
    <m/>
    <m/>
    <m/>
    <m/>
    <m/>
    <m/>
    <m/>
    <m/>
    <m/>
    <m/>
    <m/>
    <m/>
    <m/>
    <m/>
    <m/>
    <n v="0"/>
    <n v="0"/>
    <n v="0"/>
    <n v="0"/>
    <n v="0"/>
    <n v="0"/>
    <n v="0"/>
    <n v="0"/>
    <n v="0"/>
    <n v="0"/>
    <n v="0"/>
    <n v="0"/>
    <n v="0"/>
    <n v="0"/>
    <n v="0"/>
    <n v="0"/>
    <n v="0"/>
    <n v="0"/>
    <n v="0"/>
    <n v="0"/>
    <n v="0"/>
    <n v="0"/>
    <n v="0"/>
    <n v="0"/>
    <n v="0"/>
    <n v="0"/>
    <m/>
    <m/>
    <m/>
    <m/>
    <m/>
    <m/>
    <m/>
    <m/>
    <m/>
    <m/>
    <m/>
    <m/>
    <m/>
    <m/>
    <m/>
    <m/>
  </r>
  <r>
    <x v="8"/>
    <x v="8"/>
    <x v="0"/>
    <x v="1"/>
    <x v="2"/>
    <x v="8"/>
    <x v="0"/>
    <x v="6"/>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3"/>
    <x v="10"/>
    <m/>
    <m/>
    <m/>
    <m/>
    <m/>
    <m/>
    <m/>
    <m/>
    <m/>
    <m/>
    <m/>
    <m/>
    <m/>
    <m/>
    <m/>
    <m/>
    <m/>
    <m/>
    <m/>
    <m/>
    <m/>
    <m/>
    <m/>
    <m/>
    <m/>
    <m/>
    <m/>
    <m/>
    <m/>
    <m/>
    <m/>
    <m/>
    <m/>
    <m/>
    <m/>
    <m/>
    <m/>
    <m/>
    <m/>
    <m/>
    <m/>
    <m/>
    <m/>
    <m/>
    <m/>
    <m/>
    <m/>
    <m/>
    <m/>
    <m/>
    <m/>
    <m/>
    <m/>
    <m/>
    <m/>
    <m/>
    <m/>
    <m/>
    <m/>
    <m/>
    <m/>
    <m/>
    <m/>
    <m/>
    <m/>
    <m/>
    <m/>
    <m/>
    <m/>
    <m/>
    <m/>
    <n v="0"/>
    <m/>
    <m/>
    <m/>
    <n v="0"/>
    <m/>
    <m/>
    <m/>
    <m/>
    <n v="0"/>
    <m/>
    <m/>
    <m/>
    <m/>
    <m/>
    <m/>
    <m/>
    <m/>
    <m/>
    <m/>
    <m/>
    <m/>
    <m/>
    <m/>
    <m/>
    <m/>
    <m/>
    <m/>
    <m/>
    <m/>
    <m/>
    <m/>
    <m/>
    <m/>
    <m/>
    <m/>
    <m/>
    <m/>
    <m/>
    <m/>
    <m/>
    <m/>
    <m/>
    <m/>
    <m/>
    <m/>
    <m/>
    <m/>
    <m/>
    <m/>
    <m/>
    <m/>
    <m/>
    <m/>
    <m/>
    <m/>
    <m/>
    <m/>
    <m/>
    <m/>
    <m/>
    <m/>
    <m/>
    <m/>
    <m/>
  </r>
  <r>
    <x v="8"/>
    <x v="8"/>
    <x v="0"/>
    <x v="1"/>
    <x v="2"/>
    <x v="8"/>
    <x v="0"/>
    <x v="6"/>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5"/>
    <x v="0"/>
    <x v="4"/>
    <x v="1"/>
    <n v="4198"/>
    <n v="4757"/>
    <n v="1207"/>
    <n v="2780"/>
    <n v="2631"/>
    <m/>
    <m/>
    <m/>
    <m/>
    <m/>
    <m/>
    <m/>
    <m/>
    <m/>
    <m/>
    <m/>
    <m/>
    <m/>
    <m/>
    <m/>
    <m/>
    <n v="10162"/>
    <n v="5411"/>
    <m/>
    <m/>
    <m/>
    <m/>
    <m/>
    <n v="5411"/>
    <n v="550"/>
    <m/>
    <n v="850"/>
    <n v="2798"/>
    <n v="1200"/>
    <n v="2129"/>
    <n v="355"/>
    <n v="998"/>
    <n v="75"/>
    <n v="259"/>
    <n v="698"/>
    <n v="250"/>
    <m/>
    <n v="1631"/>
    <n v="634"/>
    <m/>
    <n v="515"/>
    <n v="943"/>
    <n v="547"/>
    <n v="209"/>
    <n v="430"/>
    <n v="502"/>
    <m/>
    <m/>
    <m/>
    <m/>
    <m/>
    <m/>
    <m/>
    <m/>
    <m/>
    <m/>
    <m/>
    <m/>
    <m/>
    <m/>
    <m/>
    <m/>
    <m/>
    <m/>
    <m/>
    <m/>
    <m/>
    <m/>
    <m/>
    <m/>
    <m/>
    <m/>
    <m/>
    <m/>
    <m/>
    <m/>
    <m/>
    <m/>
    <m/>
    <m/>
    <m/>
    <m/>
    <m/>
    <m/>
    <m/>
    <m/>
    <m/>
    <m/>
    <m/>
    <m/>
    <m/>
    <m/>
    <m/>
    <m/>
    <m/>
    <m/>
    <m/>
    <m/>
    <m/>
    <m/>
    <m/>
    <m/>
    <m/>
    <m/>
    <m/>
    <m/>
    <m/>
    <m/>
    <m/>
    <m/>
    <m/>
    <m/>
    <m/>
    <m/>
    <m/>
    <m/>
    <m/>
    <m/>
    <m/>
    <m/>
    <m/>
    <m/>
    <m/>
    <m/>
    <m/>
    <m/>
    <m/>
    <m/>
    <m/>
    <m/>
    <m/>
  </r>
  <r>
    <x v="8"/>
    <x v="8"/>
    <x v="0"/>
    <x v="1"/>
    <x v="2"/>
    <x v="8"/>
    <x v="0"/>
    <x v="6"/>
    <x v="5"/>
    <x v="0"/>
    <x v="4"/>
    <x v="2"/>
    <n v="1885"/>
    <n v="3335"/>
    <n v="2523"/>
    <n v="2297"/>
    <n v="2200"/>
    <n v="1607"/>
    <n v="965"/>
    <n v="618"/>
    <n v="359"/>
    <n v="114"/>
    <n v="2"/>
    <n v="1"/>
    <n v="-1"/>
    <m/>
    <m/>
    <m/>
    <m/>
    <m/>
    <m/>
    <m/>
    <m/>
    <n v="7743"/>
    <n v="6104"/>
    <n v="1942"/>
    <n v="117"/>
    <n v="-1"/>
    <m/>
    <m/>
    <n v="8162"/>
    <n v="572"/>
    <n v="447"/>
    <n v="376"/>
    <n v="490"/>
    <n v="697"/>
    <n v="624"/>
    <n v="688"/>
    <n v="657"/>
    <n v="669"/>
    <n v="618"/>
    <n v="552"/>
    <n v="688"/>
    <n v="665"/>
    <n v="633"/>
    <n v="555"/>
    <n v="557"/>
    <n v="552"/>
    <n v="456"/>
    <n v="457"/>
    <n v="394"/>
    <n v="434"/>
    <n v="459"/>
    <n v="500"/>
    <n v="462"/>
    <n v="361"/>
    <n v="284"/>
    <n v="292"/>
    <n v="256"/>
    <n v="242"/>
    <n v="175"/>
    <n v="158"/>
    <n v="121"/>
    <n v="143"/>
    <n v="106"/>
    <n v="90"/>
    <n v="106"/>
    <n v="90"/>
    <n v="84"/>
    <n v="79"/>
    <n v="57"/>
    <n v="41"/>
    <n v="10"/>
    <n v="5"/>
    <n v="1"/>
    <n v="1"/>
    <m/>
    <n v="1"/>
    <m/>
    <n v="1"/>
    <m/>
    <m/>
    <m/>
    <n v="-1"/>
    <m/>
    <m/>
    <m/>
    <m/>
    <m/>
    <m/>
    <m/>
    <m/>
    <m/>
    <m/>
    <m/>
    <m/>
    <m/>
    <m/>
    <m/>
    <m/>
    <m/>
    <m/>
    <m/>
    <m/>
    <m/>
    <m/>
    <m/>
    <m/>
    <m/>
    <m/>
    <m/>
    <m/>
    <m/>
    <m/>
    <m/>
    <m/>
    <m/>
    <m/>
    <m/>
    <m/>
    <m/>
    <m/>
    <m/>
    <m/>
    <m/>
    <m/>
    <m/>
    <m/>
    <m/>
    <m/>
    <m/>
    <m/>
    <m/>
    <m/>
    <m/>
    <m/>
    <m/>
    <m/>
  </r>
  <r>
    <x v="8"/>
    <x v="8"/>
    <x v="0"/>
    <x v="1"/>
    <x v="2"/>
    <x v="8"/>
    <x v="0"/>
    <x v="6"/>
    <x v="5"/>
    <x v="0"/>
    <x v="4"/>
    <x v="3"/>
    <n v="4048"/>
    <n v="5408"/>
    <n v="3865"/>
    <n v="4103"/>
    <n v="4100"/>
    <n v="2430"/>
    <n v="1350"/>
    <n v="652"/>
    <n v="272"/>
    <n v="57"/>
    <n v="55"/>
    <n v="4"/>
    <n v="1"/>
    <n v="1"/>
    <n v="1"/>
    <n v="1"/>
    <n v="1"/>
    <n v="1"/>
    <n v="1"/>
    <n v="1"/>
    <n v="1"/>
    <n v="3865"/>
    <n v="2430"/>
    <n v="272"/>
    <n v="4"/>
    <n v="1"/>
    <n v="1"/>
    <n v="1"/>
    <n v="1"/>
    <n v="2265"/>
    <n v="1856"/>
    <n v="2146"/>
    <n v="4048"/>
    <n v="4886"/>
    <n v="5853"/>
    <n v="5777"/>
    <n v="5921"/>
    <n v="5408"/>
    <n v="5016"/>
    <n v="5080"/>
    <n v="4558"/>
    <n v="3865"/>
    <n v="4517"/>
    <n v="4798"/>
    <n v="4141"/>
    <n v="4103"/>
    <n v="4432"/>
    <n v="4525"/>
    <n v="4297"/>
    <n v="4159"/>
    <n v="4100"/>
    <n v="3639"/>
    <n v="3136"/>
    <n v="2742"/>
    <n v="2430"/>
    <n v="2118"/>
    <n v="1812"/>
    <n v="1532"/>
    <n v="1350"/>
    <n v="1183"/>
    <n v="1062"/>
    <n v="919"/>
    <n v="-14579"/>
    <n v="652"/>
    <n v="530"/>
    <n v="434"/>
    <n v="353"/>
    <n v="272"/>
    <n v="210"/>
    <n v="172"/>
    <n v="74"/>
    <n v="59"/>
    <n v="57"/>
    <n v="56"/>
    <n v="56"/>
    <n v="55"/>
    <n v="55"/>
    <n v="54"/>
    <n v="53"/>
    <n v="6"/>
    <n v="4"/>
    <n v="1"/>
    <n v="1"/>
    <n v="1"/>
    <n v="1"/>
    <n v="1"/>
    <n v="1"/>
    <n v="1"/>
    <n v="1"/>
    <n v="1"/>
    <n v="1"/>
    <n v="1"/>
    <n v="1"/>
    <n v="1"/>
    <n v="1"/>
    <n v="1"/>
    <n v="1"/>
    <n v="1"/>
    <n v="1"/>
    <n v="1"/>
    <n v="1"/>
    <n v="1"/>
    <n v="1"/>
    <n v="1"/>
    <n v="1"/>
    <n v="1"/>
    <n v="1"/>
    <n v="1"/>
    <n v="1"/>
    <n v="1"/>
    <n v="1"/>
    <n v="1"/>
    <n v="1"/>
    <n v="1"/>
    <n v="1"/>
    <n v="1"/>
    <n v="1"/>
    <n v="1"/>
    <n v="1"/>
    <n v="1"/>
    <m/>
    <m/>
    <m/>
    <m/>
    <m/>
    <m/>
    <m/>
    <m/>
    <m/>
    <m/>
    <m/>
    <m/>
    <m/>
    <m/>
    <m/>
    <m/>
  </r>
  <r>
    <x v="8"/>
    <x v="8"/>
    <x v="0"/>
    <x v="1"/>
    <x v="2"/>
    <x v="8"/>
    <x v="0"/>
    <x v="6"/>
    <x v="5"/>
    <x v="0"/>
    <x v="4"/>
    <x v="4"/>
    <n v="6.1"/>
    <n v="8.6"/>
    <n v="7"/>
    <n v="9.3000000000000007"/>
    <n v="10.8"/>
    <n v="10.8"/>
    <n v="10.9"/>
    <n v="7.8"/>
    <n v="11.9"/>
    <n v="95"/>
    <m/>
    <n v="-20"/>
    <m/>
    <m/>
    <m/>
    <m/>
    <m/>
    <m/>
    <m/>
    <m/>
    <m/>
    <n v="7"/>
    <n v="10.8"/>
    <n v="11.9"/>
    <n v="-20"/>
    <m/>
    <m/>
    <m/>
    <m/>
    <n v="4.3"/>
    <n v="3.2"/>
    <n v="3.4"/>
    <n v="6.1"/>
    <n v="7.5"/>
    <n v="9.1999999999999993"/>
    <n v="9.1"/>
    <n v="9.3000000000000007"/>
    <n v="8.6"/>
    <n v="8.1"/>
    <n v="8.1999999999999993"/>
    <n v="7.7"/>
    <n v="7"/>
    <n v="8.8000000000000007"/>
    <n v="9.9"/>
    <n v="9"/>
    <n v="9.3000000000000007"/>
    <n v="9.9"/>
    <n v="10.1"/>
    <n v="9.6999999999999993"/>
    <n v="10.1"/>
    <n v="10.8"/>
    <n v="11"/>
    <n v="10.9"/>
    <n v="11"/>
    <n v="10.8"/>
    <n v="11.1"/>
    <n v="10.8"/>
    <n v="10.9"/>
    <n v="10.9"/>
    <n v="10.5"/>
    <n v="9.9"/>
    <n v="9.6999999999999993"/>
    <n v="-162.30000000000001"/>
    <n v="7.8"/>
    <n v="7.5"/>
    <n v="8"/>
    <n v="9.1999999999999993"/>
    <n v="11.9"/>
    <n v="18.100000000000001"/>
    <n v="50.6"/>
    <n v="46.3"/>
    <n v="98.3"/>
    <n v="95"/>
    <n v="140"/>
    <n v="140"/>
    <n v="275"/>
    <m/>
    <n v="-270"/>
    <n v="-265"/>
    <n v="-30"/>
    <n v="-20"/>
    <m/>
    <m/>
    <m/>
    <m/>
    <m/>
    <m/>
    <m/>
    <m/>
    <m/>
    <m/>
    <m/>
    <m/>
    <m/>
    <m/>
    <m/>
    <m/>
    <m/>
    <m/>
    <m/>
    <m/>
    <m/>
    <m/>
    <m/>
    <m/>
    <m/>
    <m/>
    <m/>
    <m/>
    <m/>
    <m/>
    <m/>
    <m/>
    <m/>
    <m/>
    <m/>
    <m/>
    <m/>
    <m/>
    <m/>
    <m/>
    <m/>
    <m/>
    <m/>
    <m/>
    <m/>
    <m/>
    <m/>
    <m/>
    <m/>
    <m/>
    <m/>
    <m/>
    <m/>
    <m/>
    <m/>
  </r>
  <r>
    <x v="8"/>
    <x v="8"/>
    <x v="0"/>
    <x v="1"/>
    <x v="2"/>
    <x v="8"/>
    <x v="0"/>
    <x v="6"/>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5"/>
    <x v="0"/>
    <x v="5"/>
    <x v="1"/>
    <n v="3100"/>
    <n v="6464"/>
    <n v="2190"/>
    <n v="4754"/>
    <n v="3600"/>
    <n v="2454"/>
    <n v="2270"/>
    <n v="2633"/>
    <n v="2767"/>
    <n v="4578"/>
    <n v="5022"/>
    <n v="3651"/>
    <n v="4198"/>
    <n v="4757"/>
    <n v="1207"/>
    <n v="2780"/>
    <n v="2631"/>
    <m/>
    <m/>
    <m/>
    <m/>
    <n v="11754"/>
    <n v="10808"/>
    <n v="7670"/>
    <n v="13251"/>
    <n v="10162"/>
    <n v="5411"/>
    <m/>
    <n v="41891"/>
    <m/>
    <m/>
    <n v="2200"/>
    <n v="900"/>
    <n v="1500"/>
    <n v="950"/>
    <n v="1800"/>
    <m/>
    <n v="2214"/>
    <n v="150"/>
    <n v="1424"/>
    <n v="616"/>
    <m/>
    <n v="1000"/>
    <n v="750"/>
    <n v="1000"/>
    <n v="2004"/>
    <n v="1054"/>
    <n v="614"/>
    <m/>
    <m/>
    <n v="1932"/>
    <n v="623"/>
    <n v="833"/>
    <n v="998"/>
    <m/>
    <n v="398"/>
    <m/>
    <n v="1350"/>
    <n v="522"/>
    <n v="650"/>
    <n v="485"/>
    <n v="415"/>
    <n v="483"/>
    <n v="600"/>
    <n v="603"/>
    <n v="500"/>
    <n v="946"/>
    <n v="718"/>
    <n v="302"/>
    <n v="499"/>
    <n v="3072"/>
    <n v="306"/>
    <n v="399"/>
    <n v="1249"/>
    <n v="1276"/>
    <n v="1201"/>
    <n v="1296"/>
    <n v="1801"/>
    <n v="1252"/>
    <n v="598"/>
    <m/>
    <n v="550"/>
    <m/>
    <n v="850"/>
    <n v="2798"/>
    <n v="1200"/>
    <n v="2129"/>
    <n v="355"/>
    <n v="998"/>
    <n v="75"/>
    <n v="259"/>
    <n v="698"/>
    <n v="250"/>
    <m/>
    <n v="1631"/>
    <n v="634"/>
    <m/>
    <n v="515"/>
    <n v="943"/>
    <n v="547"/>
    <n v="209"/>
    <n v="430"/>
    <n v="502"/>
    <m/>
    <m/>
    <m/>
    <m/>
    <m/>
    <m/>
    <m/>
    <m/>
    <m/>
    <m/>
    <m/>
    <m/>
    <m/>
    <m/>
    <m/>
    <m/>
    <m/>
    <m/>
    <m/>
    <m/>
    <m/>
    <m/>
    <m/>
    <m/>
    <m/>
    <m/>
    <m/>
    <m/>
    <m/>
    <m/>
    <m/>
    <m/>
    <m/>
  </r>
  <r>
    <x v="8"/>
    <x v="8"/>
    <x v="0"/>
    <x v="1"/>
    <x v="2"/>
    <x v="8"/>
    <x v="0"/>
    <x v="6"/>
    <x v="5"/>
    <x v="0"/>
    <x v="5"/>
    <x v="2"/>
    <n v="1123"/>
    <n v="4070"/>
    <n v="3014"/>
    <n v="2900"/>
    <n v="3472"/>
    <n v="2646"/>
    <n v="2590"/>
    <n v="2502"/>
    <n v="2376"/>
    <n v="2615"/>
    <n v="4444"/>
    <n v="6098"/>
    <n v="1885"/>
    <n v="3335"/>
    <n v="2523"/>
    <n v="2297"/>
    <n v="2200"/>
    <n v="1607"/>
    <n v="965"/>
    <n v="618"/>
    <n v="359"/>
    <n v="8207"/>
    <n v="9018"/>
    <n v="7468"/>
    <n v="13157"/>
    <n v="7743"/>
    <n v="6104"/>
    <n v="1942"/>
    <n v="37386"/>
    <n v="321"/>
    <n v="183"/>
    <n v="148"/>
    <n v="471"/>
    <n v="818"/>
    <n v="830"/>
    <n v="781"/>
    <n v="907"/>
    <n v="734"/>
    <n v="789"/>
    <n v="747"/>
    <n v="711"/>
    <n v="767"/>
    <n v="691"/>
    <n v="789"/>
    <n v="683"/>
    <n v="737"/>
    <n v="750"/>
    <n v="667"/>
    <n v="755"/>
    <n v="682"/>
    <n v="618"/>
    <n v="633"/>
    <n v="667"/>
    <n v="627"/>
    <n v="719"/>
    <n v="728"/>
    <n v="774"/>
    <n v="607"/>
    <n v="481"/>
    <n v="472"/>
    <n v="482"/>
    <n v="510"/>
    <n v="477"/>
    <n v="561"/>
    <n v="634"/>
    <n v="505"/>
    <n v="600"/>
    <n v="637"/>
    <n v="498"/>
    <n v="507"/>
    <n v="533"/>
    <n v="514"/>
    <n v="563"/>
    <n v="702"/>
    <n v="767"/>
    <n v="1605"/>
    <n v="1370"/>
    <n v="1256"/>
    <n v="1463"/>
    <n v="2294"/>
    <n v="1085"/>
    <n v="572"/>
    <n v="447"/>
    <n v="376"/>
    <n v="490"/>
    <n v="697"/>
    <n v="624"/>
    <n v="688"/>
    <n v="657"/>
    <n v="669"/>
    <n v="618"/>
    <n v="552"/>
    <n v="688"/>
    <n v="665"/>
    <n v="633"/>
    <n v="555"/>
    <n v="557"/>
    <n v="552"/>
    <n v="456"/>
    <n v="457"/>
    <n v="394"/>
    <n v="434"/>
    <n v="459"/>
    <n v="500"/>
    <n v="462"/>
    <n v="361"/>
    <n v="284"/>
    <n v="292"/>
    <n v="256"/>
    <n v="242"/>
    <n v="175"/>
    <n v="158"/>
    <n v="121"/>
    <n v="143"/>
    <n v="106"/>
    <n v="90"/>
    <n v="106"/>
    <n v="90"/>
    <n v="84"/>
    <n v="79"/>
    <m/>
    <m/>
    <m/>
    <m/>
    <m/>
    <m/>
    <m/>
    <m/>
    <m/>
    <m/>
    <m/>
    <m/>
    <m/>
    <m/>
    <m/>
    <m/>
  </r>
  <r>
    <x v="8"/>
    <x v="8"/>
    <x v="0"/>
    <x v="1"/>
    <x v="2"/>
    <x v="8"/>
    <x v="0"/>
    <x v="6"/>
    <x v="5"/>
    <x v="0"/>
    <x v="5"/>
    <x v="3"/>
    <n v="2551"/>
    <n v="4298"/>
    <n v="3646"/>
    <n v="4782"/>
    <n v="4076"/>
    <n v="4114"/>
    <n v="3045"/>
    <n v="3238"/>
    <n v="3058"/>
    <n v="4832"/>
    <n v="5298"/>
    <n v="2469"/>
    <n v="4048"/>
    <n v="5408"/>
    <n v="3865"/>
    <n v="4103"/>
    <n v="4100"/>
    <n v="2430"/>
    <n v="1350"/>
    <n v="652"/>
    <n v="272"/>
    <n v="3646"/>
    <n v="4114"/>
    <n v="3058"/>
    <n v="2469"/>
    <n v="3865"/>
    <n v="2430"/>
    <n v="272"/>
    <n v="3865"/>
    <n v="753"/>
    <n v="522"/>
    <n v="2290"/>
    <n v="2551"/>
    <n v="3057"/>
    <n v="7008"/>
    <n v="4017"/>
    <n v="3479"/>
    <n v="4298"/>
    <n v="3977"/>
    <n v="4453"/>
    <n v="4314"/>
    <n v="3646"/>
    <n v="3592"/>
    <n v="3488"/>
    <n v="3726"/>
    <n v="4782"/>
    <n v="4930"/>
    <n v="5087"/>
    <n v="4321"/>
    <n v="3805"/>
    <n v="4076"/>
    <n v="4236"/>
    <n v="4076"/>
    <n v="4551"/>
    <n v="4114"/>
    <n v="3521"/>
    <n v="2853"/>
    <n v="3028"/>
    <n v="3045"/>
    <n v="2966"/>
    <n v="2672"/>
    <n v="2984"/>
    <n v="3232"/>
    <n v="3238"/>
    <n v="2987"/>
    <n v="3098"/>
    <n v="3375"/>
    <n v="3058"/>
    <n v="2814"/>
    <n v="2939"/>
    <n v="2620"/>
    <n v="4501"/>
    <n v="4832"/>
    <n v="5266"/>
    <n v="3575"/>
    <n v="2958"/>
    <n v="5298"/>
    <n v="5501"/>
    <n v="5304"/>
    <n v="3564"/>
    <n v="2469"/>
    <n v="2265"/>
    <n v="1856"/>
    <n v="2146"/>
    <n v="4048"/>
    <n v="4886"/>
    <n v="5853"/>
    <n v="5777"/>
    <n v="5921"/>
    <n v="5408"/>
    <n v="5016"/>
    <n v="5080"/>
    <n v="4558"/>
    <n v="3865"/>
    <n v="4517"/>
    <n v="4798"/>
    <n v="4141"/>
    <n v="4103"/>
    <n v="4432"/>
    <n v="4525"/>
    <n v="4297"/>
    <n v="4159"/>
    <n v="4100"/>
    <n v="3639"/>
    <n v="3136"/>
    <n v="2742"/>
    <n v="2430"/>
    <n v="2118"/>
    <n v="1812"/>
    <n v="1532"/>
    <n v="1350"/>
    <n v="1183"/>
    <n v="1062"/>
    <n v="919"/>
    <n v="-14579"/>
    <n v="652"/>
    <n v="530"/>
    <n v="434"/>
    <n v="353"/>
    <n v="272"/>
    <m/>
    <m/>
    <m/>
    <m/>
    <m/>
    <m/>
    <m/>
    <m/>
    <m/>
    <m/>
    <m/>
    <m/>
    <m/>
    <m/>
    <m/>
    <m/>
  </r>
  <r>
    <x v="8"/>
    <x v="8"/>
    <x v="0"/>
    <x v="1"/>
    <x v="2"/>
    <x v="8"/>
    <x v="0"/>
    <x v="6"/>
    <x v="5"/>
    <x v="0"/>
    <x v="5"/>
    <x v="4"/>
    <n v="3.1"/>
    <n v="5.8"/>
    <n v="5"/>
    <n v="6.9"/>
    <n v="6"/>
    <n v="6.7"/>
    <n v="6.1"/>
    <n v="5.6"/>
    <n v="5.8"/>
    <n v="4.2"/>
    <n v="4"/>
    <n v="4.8"/>
    <n v="6.1"/>
    <n v="8.6"/>
    <n v="7"/>
    <n v="9.3000000000000007"/>
    <n v="10.8"/>
    <n v="10.8"/>
    <n v="10.9"/>
    <n v="9.1"/>
    <m/>
    <n v="5"/>
    <n v="6.7"/>
    <n v="5.8"/>
    <n v="4.8"/>
    <n v="7"/>
    <n v="10.8"/>
    <m/>
    <n v="7"/>
    <n v="1.5"/>
    <n v="0.9"/>
    <n v="3"/>
    <n v="3.1"/>
    <n v="3.8"/>
    <n v="8.9"/>
    <n v="5.2"/>
    <n v="4.5999999999999996"/>
    <n v="5.8"/>
    <n v="5.4"/>
    <n v="6.1"/>
    <n v="5.9"/>
    <n v="5"/>
    <n v="5"/>
    <n v="4.9000000000000004"/>
    <n v="5.2"/>
    <n v="6.9"/>
    <n v="7.3"/>
    <n v="7.6"/>
    <n v="6.7"/>
    <n v="5.8"/>
    <n v="6"/>
    <n v="6"/>
    <n v="5.9"/>
    <n v="6.9"/>
    <n v="6.7"/>
    <n v="6.3"/>
    <n v="5.6"/>
    <n v="6.3"/>
    <n v="6.1"/>
    <n v="5.6"/>
    <n v="5"/>
    <n v="5.4"/>
    <n v="5.5"/>
    <n v="5.6"/>
    <n v="5.4"/>
    <n v="5.6"/>
    <n v="6.3"/>
    <n v="5.8"/>
    <n v="5"/>
    <n v="4.8"/>
    <n v="3.2"/>
    <n v="4.5"/>
    <n v="4.2"/>
    <n v="4.0999999999999996"/>
    <n v="2.2000000000000002"/>
    <n v="2"/>
    <n v="4"/>
    <n v="4.7"/>
    <n v="5.6"/>
    <n v="6"/>
    <n v="4.8"/>
    <n v="4.3"/>
    <n v="3.2"/>
    <n v="3.4"/>
    <n v="6.1"/>
    <n v="7.5"/>
    <n v="9.1999999999999993"/>
    <n v="9.1"/>
    <n v="9.3000000000000007"/>
    <n v="8.6"/>
    <n v="8.1"/>
    <n v="8.1999999999999993"/>
    <n v="7.7"/>
    <n v="7"/>
    <n v="8.8000000000000007"/>
    <n v="9.9"/>
    <n v="9"/>
    <n v="9.3000000000000007"/>
    <n v="9.9"/>
    <n v="10.1"/>
    <n v="9.6999999999999993"/>
    <n v="10.1"/>
    <n v="10.8"/>
    <n v="11"/>
    <n v="10.9"/>
    <n v="11"/>
    <n v="10.8"/>
    <n v="11.1"/>
    <n v="10.8"/>
    <n v="10.9"/>
    <n v="10.9"/>
    <n v="10.5"/>
    <n v="9.9"/>
    <n v="9.6999999999999993"/>
    <n v="-162.30000000000001"/>
    <n v="9.1"/>
    <n v="10.5"/>
    <n v="13.3"/>
    <n v="22.3"/>
    <m/>
    <m/>
    <m/>
    <m/>
    <m/>
    <m/>
    <m/>
    <m/>
    <m/>
    <m/>
    <m/>
    <m/>
    <m/>
    <m/>
    <m/>
    <m/>
    <m/>
  </r>
  <r>
    <x v="6"/>
    <x v="6"/>
    <x v="0"/>
    <x v="2"/>
    <x v="3"/>
    <x v="6"/>
    <x v="0"/>
    <x v="4"/>
    <x v="5"/>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0"/>
    <x v="1"/>
    <m/>
    <m/>
    <m/>
    <n v="1948"/>
    <n v="2522"/>
    <n v="2316"/>
    <n v="2248"/>
    <n v="2333"/>
    <n v="1258"/>
    <n v="1558"/>
    <n v="2117"/>
    <n v="2562"/>
    <n v="1377"/>
    <n v="1097"/>
    <n v="1375"/>
    <m/>
    <m/>
    <m/>
    <m/>
    <m/>
    <m/>
    <m/>
    <n v="6786"/>
    <n v="5839"/>
    <n v="6237"/>
    <n v="3849"/>
    <m/>
    <m/>
    <n v="22711"/>
    <m/>
    <m/>
    <m/>
    <m/>
    <m/>
    <m/>
    <m/>
    <m/>
    <m/>
    <m/>
    <m/>
    <m/>
    <m/>
    <n v="615"/>
    <n v="343"/>
    <n v="472"/>
    <n v="518"/>
    <n v="504"/>
    <n v="522"/>
    <n v="533"/>
    <n v="468"/>
    <n v="495"/>
    <n v="508"/>
    <n v="604"/>
    <n v="589"/>
    <n v="615"/>
    <n v="621"/>
    <n v="555"/>
    <n v="560"/>
    <n v="512"/>
    <n v="598"/>
    <n v="523"/>
    <n v="465"/>
    <n v="400"/>
    <n v="347"/>
    <n v="340"/>
    <n v="301"/>
    <n v="327"/>
    <n v="290"/>
    <n v="330"/>
    <n v="275"/>
    <n v="261"/>
    <n v="424"/>
    <n v="268"/>
    <n v="424"/>
    <n v="424"/>
    <n v="646"/>
    <n v="623"/>
    <n v="646"/>
    <n v="808"/>
    <n v="808"/>
    <n v="300"/>
    <n v="280"/>
    <n v="280"/>
    <n v="280"/>
    <n v="280"/>
    <n v="257"/>
    <n v="280"/>
    <n v="280"/>
    <n v="280"/>
    <n v="257"/>
    <n v="388"/>
    <n v="388"/>
    <n v="311"/>
    <n v="288"/>
    <m/>
    <m/>
    <m/>
    <m/>
    <m/>
    <m/>
    <m/>
    <m/>
    <m/>
    <m/>
    <m/>
    <m/>
    <m/>
    <m/>
    <m/>
    <m/>
    <m/>
    <m/>
    <m/>
    <m/>
    <m/>
    <m/>
    <m/>
    <m/>
    <m/>
    <m/>
    <m/>
    <m/>
    <m/>
    <m/>
    <m/>
    <m/>
    <m/>
    <m/>
    <m/>
    <m/>
    <m/>
    <m/>
    <m/>
    <m/>
    <m/>
    <m/>
  </r>
  <r>
    <x v="6"/>
    <x v="6"/>
    <x v="0"/>
    <x v="2"/>
    <x v="3"/>
    <x v="6"/>
    <x v="0"/>
    <x v="4"/>
    <x v="5"/>
    <x v="0"/>
    <x v="0"/>
    <x v="2"/>
    <m/>
    <m/>
    <m/>
    <n v="1971"/>
    <n v="2545"/>
    <n v="2339"/>
    <n v="2271"/>
    <n v="2356"/>
    <n v="1281"/>
    <n v="1581"/>
    <n v="2140"/>
    <n v="2585"/>
    <n v="1400"/>
    <n v="1120"/>
    <n v="1398"/>
    <m/>
    <m/>
    <m/>
    <m/>
    <m/>
    <m/>
    <m/>
    <n v="6855"/>
    <n v="5908"/>
    <n v="6306"/>
    <n v="3918"/>
    <m/>
    <m/>
    <n v="22987"/>
    <m/>
    <m/>
    <m/>
    <m/>
    <m/>
    <m/>
    <m/>
    <m/>
    <m/>
    <m/>
    <m/>
    <m/>
    <m/>
    <n v="615"/>
    <n v="343"/>
    <n v="472"/>
    <n v="541"/>
    <n v="504"/>
    <n v="522"/>
    <n v="533"/>
    <n v="468"/>
    <n v="518"/>
    <n v="508"/>
    <n v="604"/>
    <n v="589"/>
    <n v="638"/>
    <n v="621"/>
    <n v="555"/>
    <n v="560"/>
    <n v="535"/>
    <n v="598"/>
    <n v="523"/>
    <n v="465"/>
    <n v="400"/>
    <n v="370"/>
    <n v="340"/>
    <n v="301"/>
    <n v="327"/>
    <n v="313"/>
    <n v="330"/>
    <n v="275"/>
    <n v="261"/>
    <n v="424"/>
    <n v="291"/>
    <n v="424"/>
    <n v="424"/>
    <n v="646"/>
    <n v="646"/>
    <n v="646"/>
    <n v="808"/>
    <n v="808"/>
    <n v="323"/>
    <n v="280"/>
    <n v="280"/>
    <n v="280"/>
    <n v="280"/>
    <n v="280"/>
    <n v="280"/>
    <n v="280"/>
    <n v="280"/>
    <n v="280"/>
    <n v="388"/>
    <n v="388"/>
    <n v="311"/>
    <n v="311"/>
    <m/>
    <m/>
    <m/>
    <m/>
    <m/>
    <m/>
    <m/>
    <m/>
    <m/>
    <m/>
    <m/>
    <m/>
    <m/>
    <m/>
    <m/>
    <m/>
    <m/>
    <m/>
    <m/>
    <m/>
    <m/>
    <m/>
    <m/>
    <m/>
    <m/>
    <m/>
    <m/>
    <m/>
    <m/>
    <m/>
    <m/>
    <m/>
    <m/>
    <m/>
    <m/>
    <m/>
    <m/>
    <m/>
    <m/>
    <m/>
    <m/>
    <m/>
  </r>
  <r>
    <x v="6"/>
    <x v="6"/>
    <x v="0"/>
    <x v="2"/>
    <x v="3"/>
    <x v="6"/>
    <x v="0"/>
    <x v="4"/>
    <x v="5"/>
    <x v="0"/>
    <x v="0"/>
    <x v="3"/>
    <m/>
    <m/>
    <m/>
    <n v="1382"/>
    <n v="1359"/>
    <n v="1336"/>
    <n v="1315"/>
    <n v="1291"/>
    <n v="1268"/>
    <n v="1246"/>
    <n v="1223"/>
    <n v="1200"/>
    <n v="1180"/>
    <n v="1158"/>
    <n v="1136"/>
    <n v="1136"/>
    <n v="1136"/>
    <m/>
    <m/>
    <m/>
    <m/>
    <m/>
    <n v="1336"/>
    <n v="1268"/>
    <n v="1200"/>
    <n v="1136"/>
    <n v="1136"/>
    <m/>
    <n v="1136"/>
    <m/>
    <m/>
    <m/>
    <m/>
    <m/>
    <m/>
    <m/>
    <m/>
    <m/>
    <m/>
    <m/>
    <m/>
    <m/>
    <n v="1405"/>
    <n v="1405"/>
    <n v="1404"/>
    <n v="1382"/>
    <n v="1382"/>
    <n v="1381"/>
    <n v="1382"/>
    <n v="1381"/>
    <n v="1359"/>
    <n v="1359"/>
    <n v="1359"/>
    <n v="1359"/>
    <n v="1336"/>
    <n v="1337"/>
    <n v="1337"/>
    <n v="1337"/>
    <n v="1315"/>
    <n v="1314"/>
    <n v="1315"/>
    <n v="1315"/>
    <n v="1314"/>
    <n v="1291"/>
    <n v="1291"/>
    <n v="1291"/>
    <n v="1291"/>
    <n v="1268"/>
    <n v="1268"/>
    <n v="1268"/>
    <n v="1268"/>
    <n v="1268"/>
    <n v="1246"/>
    <n v="1246"/>
    <n v="1246"/>
    <n v="1245"/>
    <n v="1223"/>
    <n v="1222"/>
    <n v="1223"/>
    <n v="1223"/>
    <n v="1200"/>
    <n v="1201"/>
    <n v="1201"/>
    <n v="1201"/>
    <n v="1202"/>
    <n v="1180"/>
    <n v="1180"/>
    <n v="1180"/>
    <n v="1181"/>
    <n v="1158"/>
    <n v="1158"/>
    <n v="1158"/>
    <n v="1158"/>
    <n v="1136"/>
    <n v="1136"/>
    <n v="1136"/>
    <n v="1136"/>
    <n v="1136"/>
    <n v="1136"/>
    <n v="1136"/>
    <n v="1136"/>
    <n v="1136"/>
    <n v="1136"/>
    <m/>
    <m/>
    <m/>
    <m/>
    <m/>
    <m/>
    <m/>
    <m/>
    <m/>
    <m/>
    <m/>
    <m/>
    <m/>
    <m/>
    <m/>
    <m/>
    <m/>
    <m/>
    <m/>
    <m/>
    <m/>
    <m/>
    <m/>
    <m/>
    <m/>
    <m/>
    <m/>
    <m/>
    <m/>
    <m/>
    <m/>
    <m/>
    <m/>
  </r>
  <r>
    <x v="6"/>
    <x v="6"/>
    <x v="0"/>
    <x v="2"/>
    <x v="3"/>
    <x v="6"/>
    <x v="0"/>
    <x v="4"/>
    <x v="5"/>
    <x v="0"/>
    <x v="0"/>
    <x v="4"/>
    <m/>
    <m/>
    <m/>
    <n v="2.7"/>
    <n v="2.2999999999999998"/>
    <n v="2.2999999999999998"/>
    <n v="2.8"/>
    <n v="4"/>
    <n v="4"/>
    <n v="2.2000000000000002"/>
    <n v="2.1"/>
    <n v="4.3"/>
    <n v="3.9"/>
    <n v="4.0999999999999996"/>
    <m/>
    <m/>
    <m/>
    <m/>
    <m/>
    <m/>
    <m/>
    <m/>
    <n v="2.2999999999999998"/>
    <n v="4"/>
    <n v="4.3"/>
    <m/>
    <m/>
    <m/>
    <m/>
    <m/>
    <m/>
    <m/>
    <m/>
    <m/>
    <m/>
    <m/>
    <m/>
    <m/>
    <m/>
    <m/>
    <m/>
    <m/>
    <n v="2.9"/>
    <n v="2.7"/>
    <n v="2.7"/>
    <n v="2.7"/>
    <n v="2.7"/>
    <n v="2.6"/>
    <n v="2.6"/>
    <n v="2.4"/>
    <n v="2.2999999999999998"/>
    <n v="2.2999999999999998"/>
    <n v="2.2999999999999998"/>
    <n v="2.2999999999999998"/>
    <n v="2.2999999999999998"/>
    <n v="2.4"/>
    <n v="2.5"/>
    <n v="2.7"/>
    <n v="2.8"/>
    <n v="3.1"/>
    <n v="3.5"/>
    <n v="3.8"/>
    <n v="4"/>
    <n v="4"/>
    <n v="4.2"/>
    <n v="4.3"/>
    <n v="4"/>
    <n v="4"/>
    <n v="3.8"/>
    <n v="3.5"/>
    <n v="2.9"/>
    <n v="2.6"/>
    <n v="2.2000000000000002"/>
    <n v="2"/>
    <n v="1.8"/>
    <n v="1.9"/>
    <n v="2.1"/>
    <n v="2.4"/>
    <n v="3.1"/>
    <n v="4.2"/>
    <n v="4.3"/>
    <n v="4.3"/>
    <n v="4.3"/>
    <n v="4.3"/>
    <n v="4.3"/>
    <n v="3.9"/>
    <n v="3.7"/>
    <n v="3.6"/>
    <n v="3.5"/>
    <n v="4.0999999999999996"/>
    <n v="5.7"/>
    <n v="9.3000000000000007"/>
    <n v="18.600000000000001"/>
    <m/>
    <m/>
    <m/>
    <m/>
    <m/>
    <m/>
    <m/>
    <m/>
    <m/>
    <m/>
    <m/>
    <m/>
    <m/>
    <m/>
    <m/>
    <m/>
    <m/>
    <m/>
    <m/>
    <m/>
    <m/>
    <m/>
    <m/>
    <m/>
    <m/>
    <m/>
    <m/>
    <m/>
    <m/>
    <m/>
    <m/>
    <m/>
    <m/>
    <m/>
    <m/>
    <m/>
    <m/>
    <m/>
    <m/>
    <m/>
    <m/>
    <m/>
    <m/>
  </r>
  <r>
    <x v="6"/>
    <x v="6"/>
    <x v="0"/>
    <x v="2"/>
    <x v="3"/>
    <x v="6"/>
    <x v="0"/>
    <x v="4"/>
    <x v="5"/>
    <x v="0"/>
    <x v="1"/>
    <x v="5"/>
    <n v="1000"/>
    <n v="1487"/>
    <n v="954"/>
    <n v="1115"/>
    <n v="2340"/>
    <n v="1303"/>
    <n v="336"/>
    <n v="1175"/>
    <n v="1106"/>
    <n v="1353"/>
    <n v="2959"/>
    <n v="1579"/>
    <n v="1377"/>
    <n v="1097"/>
    <m/>
    <m/>
    <m/>
    <m/>
    <m/>
    <m/>
    <m/>
    <n v="3441"/>
    <n v="4758"/>
    <n v="2617"/>
    <n v="5891"/>
    <n v="2474"/>
    <m/>
    <m/>
    <n v="15740"/>
    <n v="483"/>
    <n v="280"/>
    <n v="55"/>
    <n v="182"/>
    <n v="450"/>
    <n v="375"/>
    <n v="500"/>
    <n v="44"/>
    <n v="118"/>
    <n v="215"/>
    <n v="216"/>
    <n v="345"/>
    <n v="178"/>
    <n v="310"/>
    <n v="139"/>
    <n v="126"/>
    <n v="540"/>
    <n v="4"/>
    <n v="669"/>
    <n v="935"/>
    <n v="267"/>
    <n v="465"/>
    <n v="446"/>
    <n v="604"/>
    <n v="81"/>
    <n v="172"/>
    <m/>
    <m/>
    <n v="25"/>
    <n v="311"/>
    <n v="39"/>
    <n v="301"/>
    <n v="531"/>
    <n v="283"/>
    <n v="21"/>
    <n v="246"/>
    <n v="860"/>
    <m/>
    <m/>
    <n v="939"/>
    <n v="169"/>
    <n v="245"/>
    <m/>
    <m/>
    <n v="1372"/>
    <n v="12"/>
    <m/>
    <n v="1575"/>
    <n v="75"/>
    <n v="664"/>
    <n v="540"/>
    <n v="300"/>
    <n v="280"/>
    <n v="280"/>
    <n v="280"/>
    <n v="280"/>
    <n v="257"/>
    <n v="280"/>
    <n v="280"/>
    <n v="280"/>
    <n v="257"/>
    <m/>
    <m/>
    <m/>
    <m/>
    <m/>
    <m/>
    <m/>
    <m/>
    <m/>
    <m/>
    <m/>
    <m/>
    <m/>
    <m/>
    <m/>
    <m/>
    <m/>
    <m/>
    <m/>
    <m/>
    <m/>
    <m/>
    <m/>
    <m/>
    <m/>
    <m/>
    <m/>
    <m/>
    <m/>
    <m/>
    <m/>
    <m/>
    <m/>
    <m/>
    <m/>
    <m/>
    <m/>
    <m/>
    <m/>
    <m/>
    <m/>
    <m/>
    <m/>
    <m/>
    <m/>
    <m/>
  </r>
  <r>
    <x v="6"/>
    <x v="6"/>
    <x v="0"/>
    <x v="2"/>
    <x v="3"/>
    <x v="6"/>
    <x v="0"/>
    <x v="4"/>
    <x v="5"/>
    <x v="0"/>
    <x v="1"/>
    <x v="1"/>
    <n v="1000"/>
    <n v="1487"/>
    <n v="954"/>
    <n v="1115"/>
    <n v="2340"/>
    <n v="1303"/>
    <n v="336"/>
    <n v="1175"/>
    <n v="1106"/>
    <n v="1346"/>
    <n v="2959"/>
    <n v="1467"/>
    <n v="1579"/>
    <n v="1200"/>
    <n v="1200"/>
    <n v="1200"/>
    <n v="1500"/>
    <n v="1200"/>
    <n v="1200"/>
    <n v="1500"/>
    <n v="1200"/>
    <n v="3441"/>
    <n v="4758"/>
    <n v="2617"/>
    <n v="5772"/>
    <n v="3979"/>
    <n v="3900"/>
    <n v="3900"/>
    <n v="17126"/>
    <n v="483"/>
    <n v="280"/>
    <n v="55"/>
    <n v="182"/>
    <n v="450"/>
    <n v="375"/>
    <n v="500"/>
    <n v="44"/>
    <n v="118"/>
    <n v="215"/>
    <n v="216"/>
    <n v="345"/>
    <n v="178"/>
    <n v="310"/>
    <n v="139"/>
    <n v="126"/>
    <n v="540"/>
    <n v="4"/>
    <n v="669"/>
    <n v="935"/>
    <n v="267"/>
    <n v="465"/>
    <n v="446"/>
    <n v="604"/>
    <n v="81"/>
    <n v="172"/>
    <m/>
    <m/>
    <n v="25"/>
    <n v="311"/>
    <n v="39"/>
    <n v="301"/>
    <n v="531"/>
    <n v="283"/>
    <n v="21"/>
    <n v="246"/>
    <n v="860"/>
    <m/>
    <m/>
    <n v="932"/>
    <n v="169"/>
    <n v="245"/>
    <m/>
    <m/>
    <n v="1372"/>
    <n v="12"/>
    <m/>
    <n v="1575"/>
    <n v="75"/>
    <n v="664"/>
    <n v="540"/>
    <n v="188"/>
    <n v="280"/>
    <n v="399"/>
    <n v="300"/>
    <n v="300"/>
    <n v="300"/>
    <n v="300"/>
    <n v="300"/>
    <n v="300"/>
    <n v="300"/>
    <n v="300"/>
    <n v="300"/>
    <n v="300"/>
    <n v="300"/>
    <n v="300"/>
    <n v="300"/>
    <n v="300"/>
    <n v="300"/>
    <n v="300"/>
    <n v="300"/>
    <n v="300"/>
    <n v="300"/>
    <n v="300"/>
    <n v="300"/>
    <n v="300"/>
    <n v="300"/>
    <n v="300"/>
    <n v="300"/>
    <n v="300"/>
    <n v="300"/>
    <n v="300"/>
    <n v="300"/>
    <n v="300"/>
    <n v="300"/>
    <n v="300"/>
    <n v="300"/>
    <n v="300"/>
    <n v="300"/>
    <n v="300"/>
    <n v="300"/>
    <m/>
    <m/>
    <m/>
    <m/>
    <m/>
    <m/>
    <m/>
    <m/>
    <m/>
    <m/>
    <m/>
    <m/>
    <m/>
    <m/>
    <m/>
    <m/>
  </r>
  <r>
    <x v="6"/>
    <x v="6"/>
    <x v="0"/>
    <x v="2"/>
    <x v="3"/>
    <x v="6"/>
    <x v="0"/>
    <x v="4"/>
    <x v="5"/>
    <x v="0"/>
    <x v="1"/>
    <x v="2"/>
    <n v="1585"/>
    <n v="1699"/>
    <n v="1292"/>
    <n v="1123"/>
    <n v="1432"/>
    <n v="1163"/>
    <n v="1293"/>
    <n v="1536"/>
    <n v="1207"/>
    <n v="1605"/>
    <n v="1657"/>
    <n v="2799"/>
    <n v="1519"/>
    <n v="1200"/>
    <n v="1200"/>
    <n v="1200"/>
    <n v="1500"/>
    <n v="1200"/>
    <n v="1200"/>
    <n v="1500"/>
    <n v="1200"/>
    <n v="4576"/>
    <n v="3718"/>
    <n v="4036"/>
    <n v="6061"/>
    <n v="3919"/>
    <n v="3900"/>
    <n v="3900"/>
    <n v="17734"/>
    <n v="412"/>
    <n v="418"/>
    <n v="385"/>
    <n v="370"/>
    <n v="357"/>
    <n v="330"/>
    <n v="285"/>
    <n v="381"/>
    <n v="346"/>
    <n v="311"/>
    <n v="354"/>
    <n v="301"/>
    <n v="326"/>
    <n v="289"/>
    <n v="290"/>
    <n v="301"/>
    <n v="243"/>
    <n v="287"/>
    <n v="284"/>
    <n v="290"/>
    <n v="269"/>
    <n v="302"/>
    <n v="318"/>
    <n v="267"/>
    <n v="277"/>
    <n v="301"/>
    <n v="369"/>
    <n v="350"/>
    <n v="277"/>
    <n v="297"/>
    <n v="319"/>
    <n v="337"/>
    <n v="300"/>
    <n v="294"/>
    <n v="286"/>
    <n v="297"/>
    <n v="265"/>
    <n v="301"/>
    <n v="344"/>
    <n v="343"/>
    <n v="341"/>
    <n v="323"/>
    <n v="287"/>
    <n v="311"/>
    <n v="287"/>
    <n v="313"/>
    <n v="422"/>
    <n v="635"/>
    <n v="559"/>
    <n v="672"/>
    <n v="853"/>
    <n v="715"/>
    <n v="319"/>
    <n v="300"/>
    <n v="300"/>
    <n v="300"/>
    <n v="300"/>
    <n v="300"/>
    <n v="300"/>
    <n v="300"/>
    <n v="300"/>
    <n v="300"/>
    <n v="300"/>
    <n v="300"/>
    <n v="300"/>
    <n v="300"/>
    <n v="300"/>
    <n v="300"/>
    <n v="300"/>
    <n v="300"/>
    <n v="300"/>
    <n v="300"/>
    <n v="300"/>
    <n v="300"/>
    <n v="300"/>
    <n v="300"/>
    <n v="300"/>
    <n v="300"/>
    <n v="300"/>
    <n v="300"/>
    <n v="300"/>
    <n v="300"/>
    <n v="300"/>
    <n v="300"/>
    <n v="300"/>
    <n v="300"/>
    <n v="300"/>
    <n v="300"/>
    <n v="300"/>
    <n v="300"/>
    <n v="300"/>
    <m/>
    <m/>
    <m/>
    <m/>
    <m/>
    <m/>
    <m/>
    <m/>
    <m/>
    <m/>
    <m/>
    <m/>
    <m/>
    <m/>
    <m/>
    <m/>
  </r>
  <r>
    <x v="6"/>
    <x v="6"/>
    <x v="0"/>
    <x v="2"/>
    <x v="3"/>
    <x v="6"/>
    <x v="0"/>
    <x v="4"/>
    <x v="5"/>
    <x v="0"/>
    <x v="1"/>
    <x v="3"/>
    <n v="4208"/>
    <n v="3891"/>
    <n v="3552"/>
    <n v="3249"/>
    <n v="4049"/>
    <n v="3990"/>
    <n v="2904"/>
    <n v="2447"/>
    <n v="2235"/>
    <n v="1786"/>
    <n v="2326"/>
    <n v="1301"/>
    <n v="1276"/>
    <n v="1276"/>
    <n v="1276"/>
    <n v="1276"/>
    <n v="1276"/>
    <n v="1276"/>
    <n v="1276"/>
    <n v="1276"/>
    <n v="1276"/>
    <n v="3552"/>
    <n v="3990"/>
    <n v="2235"/>
    <n v="1301"/>
    <n v="1276"/>
    <n v="1276"/>
    <n v="1276"/>
    <n v="1276"/>
    <n v="4943"/>
    <n v="4724"/>
    <n v="4415"/>
    <n v="4208"/>
    <n v="4287"/>
    <n v="4247"/>
    <n v="4417"/>
    <n v="4141"/>
    <n v="3891"/>
    <n v="3762"/>
    <n v="3541"/>
    <n v="3618"/>
    <n v="3552"/>
    <n v="3445"/>
    <n v="3263"/>
    <n v="3023"/>
    <n v="3249"/>
    <n v="3020"/>
    <n v="3229"/>
    <n v="3742"/>
    <n v="3909"/>
    <n v="4049"/>
    <n v="4134"/>
    <n v="4278"/>
    <n v="4200"/>
    <n v="3990"/>
    <n v="3649"/>
    <n v="3253"/>
    <n v="2965"/>
    <n v="2904"/>
    <n v="2673"/>
    <n v="2572"/>
    <n v="2668"/>
    <n v="2710"/>
    <n v="2447"/>
    <n v="2271"/>
    <n v="2880"/>
    <n v="2613"/>
    <n v="2235"/>
    <n v="2562"/>
    <n v="2531"/>
    <n v="2320"/>
    <n v="2095"/>
    <n v="1786"/>
    <n v="2242"/>
    <n v="2489"/>
    <n v="2038"/>
    <n v="2326"/>
    <n v="2337"/>
    <n v="2176"/>
    <n v="1788"/>
    <n v="1301"/>
    <n v="1145"/>
    <n v="1276"/>
    <n v="1276"/>
    <n v="1276"/>
    <n v="1276"/>
    <n v="1276"/>
    <n v="1276"/>
    <n v="1276"/>
    <n v="1276"/>
    <n v="1276"/>
    <n v="1276"/>
    <n v="1276"/>
    <n v="1276"/>
    <n v="1276"/>
    <n v="1276"/>
    <n v="1276"/>
    <n v="1276"/>
    <n v="1276"/>
    <n v="1276"/>
    <n v="1276"/>
    <n v="1276"/>
    <n v="1276"/>
    <n v="1276"/>
    <n v="1276"/>
    <n v="1276"/>
    <n v="1276"/>
    <n v="1276"/>
    <n v="1276"/>
    <n v="1276"/>
    <n v="1276"/>
    <n v="1276"/>
    <n v="1276"/>
    <n v="1276"/>
    <n v="1276"/>
    <n v="1276"/>
    <n v="1276"/>
    <n v="1276"/>
    <n v="1276"/>
    <n v="1276"/>
    <m/>
    <m/>
    <m/>
    <m/>
    <m/>
    <m/>
    <m/>
    <m/>
    <m/>
    <m/>
    <m/>
    <m/>
    <m/>
    <m/>
    <m/>
    <m/>
  </r>
  <r>
    <x v="6"/>
    <x v="6"/>
    <x v="0"/>
    <x v="2"/>
    <x v="3"/>
    <x v="6"/>
    <x v="0"/>
    <x v="4"/>
    <x v="5"/>
    <x v="0"/>
    <x v="1"/>
    <x v="4"/>
    <n v="12.4"/>
    <n v="12.3"/>
    <n v="12.6"/>
    <n v="11.3"/>
    <n v="13.2"/>
    <n v="12.4"/>
    <n v="9.5"/>
    <n v="7.9"/>
    <n v="7"/>
    <n v="4"/>
    <n v="3.7"/>
    <n v="4.3"/>
    <n v="4.3"/>
    <n v="4.3"/>
    <n v="4.3"/>
    <n v="4.3"/>
    <n v="4.3"/>
    <n v="4.3"/>
    <n v="4.3"/>
    <n v="5.3"/>
    <m/>
    <n v="12.6"/>
    <n v="12.4"/>
    <n v="7"/>
    <n v="4.3"/>
    <n v="4.3"/>
    <n v="4.3"/>
    <m/>
    <n v="4.3"/>
    <n v="13.3"/>
    <n v="13.7"/>
    <n v="12.8"/>
    <n v="12.4"/>
    <n v="13"/>
    <n v="12.7"/>
    <n v="13"/>
    <n v="12.6"/>
    <n v="12.3"/>
    <n v="12.1"/>
    <n v="11.7"/>
    <n v="12.5"/>
    <n v="12.6"/>
    <n v="12.3"/>
    <n v="11.6"/>
    <n v="11"/>
    <n v="11.3"/>
    <n v="10.3"/>
    <n v="11.2"/>
    <n v="13.1"/>
    <n v="13.3"/>
    <n v="13.2"/>
    <n v="13.2"/>
    <n v="13.6"/>
    <n v="13.2"/>
    <n v="12.4"/>
    <n v="11.5"/>
    <n v="10.6"/>
    <n v="9.6"/>
    <n v="9.5"/>
    <n v="8.8000000000000007"/>
    <n v="8.9"/>
    <n v="9.1999999999999993"/>
    <n v="9.1"/>
    <n v="7.9"/>
    <n v="7.1"/>
    <n v="8.6999999999999993"/>
    <n v="8"/>
    <n v="7"/>
    <n v="8.3000000000000007"/>
    <n v="8.3000000000000007"/>
    <n v="7.2"/>
    <n v="5.3"/>
    <n v="4"/>
    <n v="4.3"/>
    <n v="4"/>
    <n v="3"/>
    <n v="3.7"/>
    <n v="4.0999999999999996"/>
    <n v="4.4000000000000004"/>
    <n v="4.5999999999999996"/>
    <n v="4.3"/>
    <n v="3.8"/>
    <n v="4.3"/>
    <n v="4.3"/>
    <n v="4.3"/>
    <n v="4.3"/>
    <n v="4.3"/>
    <n v="4.3"/>
    <n v="4.3"/>
    <n v="4.3"/>
    <n v="4.3"/>
    <n v="4.3"/>
    <n v="4.3"/>
    <n v="4.3"/>
    <n v="4.3"/>
    <n v="4.3"/>
    <n v="4.3"/>
    <n v="4.3"/>
    <n v="4.3"/>
    <n v="4.3"/>
    <n v="4.3"/>
    <n v="4.3"/>
    <n v="4.3"/>
    <n v="4.3"/>
    <n v="4.3"/>
    <n v="4.3"/>
    <n v="4.3"/>
    <n v="4.3"/>
    <n v="4.3"/>
    <n v="4.3"/>
    <n v="4.3"/>
    <n v="4.3"/>
    <n v="4.3"/>
    <n v="4.3"/>
    <n v="4.3"/>
    <n v="5.3"/>
    <n v="7.1"/>
    <n v="10.6"/>
    <n v="21.3"/>
    <m/>
    <m/>
    <m/>
    <m/>
    <m/>
    <m/>
    <m/>
    <m/>
    <m/>
    <m/>
    <m/>
    <m/>
    <m/>
    <m/>
    <m/>
    <m/>
    <m/>
  </r>
  <r>
    <x v="6"/>
    <x v="6"/>
    <x v="0"/>
    <x v="2"/>
    <x v="3"/>
    <x v="6"/>
    <x v="0"/>
    <x v="4"/>
    <x v="5"/>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2"/>
    <x v="1"/>
    <n v="1000"/>
    <n v="1487"/>
    <n v="954"/>
    <n v="1115"/>
    <n v="2340"/>
    <n v="1303"/>
    <n v="336"/>
    <n v="1175"/>
    <n v="1106"/>
    <n v="1346"/>
    <n v="2007"/>
    <n v="1991"/>
    <n v="1377"/>
    <n v="1097"/>
    <n v="1464"/>
    <n v="4123"/>
    <n v="1432"/>
    <n v="1163"/>
    <n v="1293"/>
    <n v="1428"/>
    <n v="669"/>
    <n v="3441"/>
    <n v="4758"/>
    <n v="2617"/>
    <n v="5344"/>
    <n v="3938"/>
    <n v="6718"/>
    <n v="3390"/>
    <n v="16657"/>
    <n v="483"/>
    <n v="280"/>
    <n v="55"/>
    <n v="182"/>
    <n v="450"/>
    <n v="375"/>
    <n v="500"/>
    <n v="44"/>
    <n v="118"/>
    <n v="215"/>
    <n v="216"/>
    <n v="345"/>
    <n v="178"/>
    <n v="310"/>
    <n v="139"/>
    <n v="126"/>
    <n v="540"/>
    <n v="4"/>
    <n v="669"/>
    <n v="935"/>
    <n v="267"/>
    <n v="465"/>
    <n v="446"/>
    <n v="604"/>
    <n v="81"/>
    <n v="172"/>
    <m/>
    <m/>
    <n v="25"/>
    <n v="311"/>
    <n v="39"/>
    <n v="301"/>
    <n v="531"/>
    <n v="283"/>
    <n v="21"/>
    <n v="246"/>
    <n v="860"/>
    <m/>
    <m/>
    <n v="932"/>
    <n v="169"/>
    <n v="245"/>
    <m/>
    <m/>
    <n v="1372"/>
    <n v="12"/>
    <m/>
    <n v="623"/>
    <n v="75"/>
    <n v="808"/>
    <n v="808"/>
    <n v="300"/>
    <n v="280"/>
    <n v="280"/>
    <n v="280"/>
    <n v="280"/>
    <n v="257"/>
    <n v="280"/>
    <n v="280"/>
    <n v="280"/>
    <n v="257"/>
    <n v="411"/>
    <n v="362"/>
    <n v="344"/>
    <n v="347"/>
    <n v="1289"/>
    <n v="1290"/>
    <n v="1301"/>
    <n v="243"/>
    <n v="287"/>
    <n v="284"/>
    <n v="290"/>
    <n v="269"/>
    <n v="302"/>
    <n v="318"/>
    <n v="267"/>
    <n v="277"/>
    <n v="301"/>
    <n v="369"/>
    <n v="350"/>
    <n v="277"/>
    <n v="297"/>
    <n v="319"/>
    <n v="337"/>
    <n v="300"/>
    <n v="294"/>
    <n v="178"/>
    <n v="180"/>
    <n v="164"/>
    <n v="171"/>
    <n v="154"/>
    <m/>
    <m/>
    <m/>
    <m/>
    <m/>
    <m/>
    <m/>
    <m/>
    <m/>
    <m/>
    <m/>
    <m/>
    <m/>
    <m/>
    <m/>
    <m/>
  </r>
  <r>
    <x v="6"/>
    <x v="6"/>
    <x v="0"/>
    <x v="2"/>
    <x v="3"/>
    <x v="6"/>
    <x v="0"/>
    <x v="4"/>
    <x v="5"/>
    <x v="0"/>
    <x v="2"/>
    <x v="2"/>
    <n v="1585"/>
    <n v="1699"/>
    <n v="1292"/>
    <n v="1123"/>
    <n v="1432"/>
    <n v="1163"/>
    <n v="1293"/>
    <n v="1536"/>
    <n v="1207"/>
    <n v="1605"/>
    <n v="1521"/>
    <n v="2722"/>
    <n v="1967"/>
    <n v="1329"/>
    <n v="1299"/>
    <n v="1123"/>
    <n v="1432"/>
    <n v="1163"/>
    <n v="1293"/>
    <n v="1428"/>
    <n v="669"/>
    <n v="4576"/>
    <n v="3718"/>
    <n v="4036"/>
    <n v="5848"/>
    <n v="4595"/>
    <n v="3718"/>
    <n v="3390"/>
    <n v="18197"/>
    <n v="412"/>
    <n v="418"/>
    <n v="385"/>
    <n v="370"/>
    <n v="357"/>
    <n v="330"/>
    <n v="285"/>
    <n v="381"/>
    <n v="346"/>
    <n v="311"/>
    <n v="354"/>
    <n v="301"/>
    <n v="326"/>
    <n v="289"/>
    <n v="290"/>
    <n v="301"/>
    <n v="243"/>
    <n v="287"/>
    <n v="284"/>
    <n v="290"/>
    <n v="269"/>
    <n v="302"/>
    <n v="318"/>
    <n v="267"/>
    <n v="277"/>
    <n v="301"/>
    <n v="369"/>
    <n v="350"/>
    <n v="277"/>
    <n v="297"/>
    <n v="319"/>
    <n v="337"/>
    <n v="300"/>
    <n v="294"/>
    <n v="286"/>
    <n v="297"/>
    <n v="265"/>
    <n v="301"/>
    <n v="344"/>
    <n v="343"/>
    <n v="341"/>
    <n v="323"/>
    <n v="287"/>
    <n v="311"/>
    <n v="287"/>
    <n v="313"/>
    <n v="422"/>
    <n v="499"/>
    <n v="522"/>
    <n v="679"/>
    <n v="947"/>
    <n v="574"/>
    <n v="458"/>
    <n v="400"/>
    <n v="397"/>
    <n v="378"/>
    <n v="334"/>
    <n v="305"/>
    <n v="283"/>
    <n v="379"/>
    <n v="362"/>
    <n v="315"/>
    <n v="371"/>
    <n v="320"/>
    <n v="293"/>
    <n v="289"/>
    <n v="290"/>
    <n v="301"/>
    <n v="243"/>
    <n v="287"/>
    <n v="284"/>
    <n v="290"/>
    <n v="269"/>
    <n v="302"/>
    <n v="318"/>
    <n v="267"/>
    <n v="277"/>
    <n v="301"/>
    <n v="369"/>
    <n v="350"/>
    <n v="277"/>
    <n v="297"/>
    <n v="319"/>
    <n v="337"/>
    <n v="300"/>
    <n v="294"/>
    <n v="178"/>
    <n v="180"/>
    <n v="164"/>
    <n v="171"/>
    <n v="154"/>
    <m/>
    <m/>
    <m/>
    <m/>
    <m/>
    <m/>
    <m/>
    <m/>
    <m/>
    <m/>
    <m/>
    <m/>
    <m/>
    <m/>
    <m/>
    <m/>
  </r>
  <r>
    <x v="6"/>
    <x v="6"/>
    <x v="0"/>
    <x v="2"/>
    <x v="3"/>
    <x v="6"/>
    <x v="0"/>
    <x v="4"/>
    <x v="5"/>
    <x v="0"/>
    <x v="2"/>
    <x v="3"/>
    <m/>
    <n v="3702"/>
    <n v="3552"/>
    <n v="3249"/>
    <n v="4072"/>
    <m/>
    <n v="2979"/>
    <n v="2796"/>
    <n v="2647"/>
    <m/>
    <n v="2162"/>
    <n v="1431"/>
    <n v="841"/>
    <n v="609"/>
    <n v="774"/>
    <n v="3000"/>
    <n v="3000"/>
    <n v="3000"/>
    <n v="3000"/>
    <n v="3000"/>
    <n v="3000"/>
    <n v="3552"/>
    <m/>
    <n v="2647"/>
    <n v="1431"/>
    <n v="774"/>
    <n v="3000"/>
    <n v="3000"/>
    <n v="774"/>
    <m/>
    <m/>
    <m/>
    <m/>
    <n v="4287"/>
    <n v="4247"/>
    <n v="4417"/>
    <n v="4080"/>
    <n v="3702"/>
    <n v="3762"/>
    <n v="3541"/>
    <n v="3618"/>
    <n v="3552"/>
    <n v="3445"/>
    <n v="3263"/>
    <n v="3023"/>
    <n v="3249"/>
    <n v="3020"/>
    <n v="3229"/>
    <n v="3742"/>
    <n v="3909"/>
    <n v="4072"/>
    <m/>
    <m/>
    <m/>
    <m/>
    <n v="3649"/>
    <n v="3253"/>
    <n v="2965"/>
    <n v="2979"/>
    <n v="2673"/>
    <n v="2572"/>
    <n v="2668"/>
    <n v="2710"/>
    <n v="2796"/>
    <n v="2271"/>
    <n v="2880"/>
    <n v="2579"/>
    <n v="2647"/>
    <n v="2562"/>
    <n v="2531"/>
    <n v="2320"/>
    <n v="2033"/>
    <m/>
    <n v="2242"/>
    <n v="2489"/>
    <n v="2038"/>
    <n v="2162"/>
    <n v="1715"/>
    <n v="1844"/>
    <n v="1705"/>
    <n v="1431"/>
    <n v="1253"/>
    <n v="1133"/>
    <n v="1016"/>
    <n v="918"/>
    <n v="841"/>
    <n v="816"/>
    <n v="813"/>
    <n v="714"/>
    <n v="609"/>
    <n v="705"/>
    <n v="696"/>
    <n v="720"/>
    <n v="774"/>
    <n v="1000"/>
    <n v="2000"/>
    <n v="3000"/>
    <n v="3000"/>
    <n v="3000"/>
    <n v="3000"/>
    <n v="3000"/>
    <n v="3000"/>
    <n v="3000"/>
    <n v="3000"/>
    <n v="3000"/>
    <n v="3000"/>
    <n v="3000"/>
    <n v="3000"/>
    <n v="3000"/>
    <n v="3000"/>
    <n v="3000"/>
    <n v="3000"/>
    <n v="3000"/>
    <n v="3000"/>
    <n v="3000"/>
    <n v="3000"/>
    <n v="3000"/>
    <n v="3000"/>
    <n v="3000"/>
    <n v="3000"/>
    <m/>
    <m/>
    <m/>
    <m/>
    <m/>
    <m/>
    <m/>
    <m/>
    <m/>
    <m/>
    <m/>
    <m/>
    <m/>
    <m/>
    <m/>
    <m/>
  </r>
  <r>
    <x v="6"/>
    <x v="6"/>
    <x v="0"/>
    <x v="2"/>
    <x v="3"/>
    <x v="6"/>
    <x v="0"/>
    <x v="4"/>
    <x v="5"/>
    <x v="0"/>
    <x v="2"/>
    <x v="4"/>
    <m/>
    <n v="11.7"/>
    <n v="12.6"/>
    <n v="11.3"/>
    <n v="13.3"/>
    <m/>
    <n v="9.6999999999999993"/>
    <n v="9"/>
    <n v="8.1999999999999993"/>
    <m/>
    <n v="3.4"/>
    <n v="3.6"/>
    <n v="2.6"/>
    <n v="1.9"/>
    <n v="2.7"/>
    <n v="10.5"/>
    <n v="9.8000000000000007"/>
    <n v="9.3000000000000007"/>
    <n v="10.5"/>
    <n v="22.4"/>
    <m/>
    <n v="12.6"/>
    <m/>
    <n v="8.1999999999999993"/>
    <n v="3.6"/>
    <n v="2.7"/>
    <n v="9.3000000000000007"/>
    <m/>
    <n v="2.7"/>
    <m/>
    <m/>
    <m/>
    <m/>
    <n v="13"/>
    <n v="12.7"/>
    <n v="13"/>
    <n v="12.5"/>
    <n v="11.7"/>
    <n v="12.1"/>
    <n v="11.7"/>
    <n v="12.5"/>
    <n v="12.6"/>
    <n v="12.3"/>
    <n v="11.6"/>
    <n v="11"/>
    <n v="11.3"/>
    <n v="10.3"/>
    <n v="11.2"/>
    <n v="13.1"/>
    <n v="13.3"/>
    <n v="13.3"/>
    <m/>
    <m/>
    <m/>
    <m/>
    <n v="11.5"/>
    <n v="10.6"/>
    <n v="9.6"/>
    <n v="9.6999999999999993"/>
    <n v="8.8000000000000007"/>
    <n v="8.9"/>
    <n v="9.1999999999999993"/>
    <n v="9.1"/>
    <n v="9"/>
    <n v="7.1"/>
    <n v="8.6999999999999993"/>
    <n v="7.9"/>
    <n v="8.1999999999999993"/>
    <n v="8.3000000000000007"/>
    <n v="8.3000000000000007"/>
    <n v="7.2"/>
    <n v="5.5"/>
    <m/>
    <n v="4.5999999999999996"/>
    <n v="4.0999999999999996"/>
    <n v="3.2"/>
    <n v="3.4"/>
    <n v="2.8"/>
    <n v="3.3"/>
    <n v="3.9"/>
    <n v="3.6"/>
    <n v="3.5"/>
    <n v="3.3"/>
    <n v="3"/>
    <n v="2.8"/>
    <n v="2.6"/>
    <n v="2.4"/>
    <n v="2.2999999999999998"/>
    <n v="2.1"/>
    <n v="1.9"/>
    <n v="2.2999999999999998"/>
    <n v="2.2999999999999998"/>
    <n v="2.5"/>
    <n v="2.7"/>
    <n v="3.6"/>
    <n v="7.1"/>
    <n v="10.9"/>
    <n v="10.5"/>
    <n v="10.3"/>
    <n v="10.4"/>
    <n v="10.5"/>
    <n v="10.199999999999999"/>
    <n v="9.8000000000000007"/>
    <n v="9.6"/>
    <n v="9.5"/>
    <n v="9.4"/>
    <n v="9.3000000000000007"/>
    <n v="9.5"/>
    <n v="9.8000000000000007"/>
    <n v="9.6999999999999993"/>
    <n v="10.5"/>
    <n v="11.6"/>
    <n v="13.4"/>
    <n v="15.2"/>
    <n v="17.7"/>
    <n v="22.4"/>
    <n v="30.7"/>
    <n v="46.2"/>
    <n v="97.4"/>
    <m/>
    <m/>
    <m/>
    <m/>
    <m/>
    <m/>
    <m/>
    <m/>
    <m/>
    <m/>
    <m/>
    <m/>
    <m/>
    <m/>
    <m/>
    <m/>
    <m/>
  </r>
  <r>
    <x v="6"/>
    <x v="6"/>
    <x v="0"/>
    <x v="2"/>
    <x v="3"/>
    <x v="6"/>
    <x v="0"/>
    <x v="4"/>
    <x v="5"/>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3"/>
    <x v="1"/>
    <n v="1000"/>
    <n v="1487"/>
    <n v="954"/>
    <n v="1115"/>
    <n v="2340"/>
    <n v="1303"/>
    <n v="336"/>
    <n v="1175"/>
    <n v="1106"/>
    <n v="1346"/>
    <n v="2959"/>
    <n v="1467"/>
    <n v="1377"/>
    <n v="1097"/>
    <n v="1464"/>
    <n v="955"/>
    <n v="1078"/>
    <n v="903"/>
    <n v="891"/>
    <n v="1141"/>
    <n v="892"/>
    <n v="3441"/>
    <n v="4758"/>
    <n v="2617"/>
    <n v="5772"/>
    <n v="3938"/>
    <n v="2936"/>
    <n v="2924"/>
    <n v="17085"/>
    <n v="483"/>
    <n v="280"/>
    <n v="55"/>
    <n v="182"/>
    <n v="450"/>
    <n v="375"/>
    <n v="500"/>
    <n v="44"/>
    <n v="118"/>
    <n v="215"/>
    <n v="216"/>
    <n v="345"/>
    <n v="178"/>
    <n v="310"/>
    <n v="139"/>
    <n v="126"/>
    <n v="540"/>
    <n v="4"/>
    <n v="669"/>
    <n v="935"/>
    <n v="267"/>
    <n v="465"/>
    <n v="446"/>
    <n v="604"/>
    <n v="81"/>
    <n v="172"/>
    <m/>
    <m/>
    <n v="25"/>
    <n v="311"/>
    <n v="39"/>
    <n v="301"/>
    <n v="531"/>
    <n v="283"/>
    <n v="21"/>
    <n v="246"/>
    <n v="860"/>
    <m/>
    <m/>
    <n v="932"/>
    <n v="169"/>
    <n v="245"/>
    <m/>
    <m/>
    <n v="1372"/>
    <n v="12"/>
    <m/>
    <n v="1575"/>
    <n v="75"/>
    <n v="664"/>
    <n v="540"/>
    <n v="188"/>
    <n v="280"/>
    <n v="280"/>
    <n v="280"/>
    <n v="280"/>
    <n v="257"/>
    <n v="280"/>
    <n v="280"/>
    <n v="280"/>
    <n v="257"/>
    <n v="411"/>
    <n v="362"/>
    <n v="344"/>
    <n v="347"/>
    <n v="261"/>
    <n v="240"/>
    <n v="235"/>
    <n v="219"/>
    <n v="230"/>
    <n v="206"/>
    <n v="206"/>
    <n v="209"/>
    <n v="227"/>
    <n v="211"/>
    <n v="222"/>
    <n v="230"/>
    <n v="240"/>
    <n v="232"/>
    <n v="211"/>
    <n v="232"/>
    <n v="216"/>
    <n v="224"/>
    <n v="209"/>
    <n v="230"/>
    <n v="238"/>
    <n v="240"/>
    <n v="251"/>
    <n v="198"/>
    <n v="219"/>
    <n v="224"/>
    <m/>
    <m/>
    <m/>
    <m/>
    <m/>
    <m/>
    <m/>
    <m/>
    <m/>
    <m/>
    <m/>
    <m/>
    <m/>
    <m/>
    <m/>
    <m/>
  </r>
  <r>
    <x v="6"/>
    <x v="6"/>
    <x v="0"/>
    <x v="2"/>
    <x v="3"/>
    <x v="6"/>
    <x v="0"/>
    <x v="4"/>
    <x v="5"/>
    <x v="0"/>
    <x v="3"/>
    <x v="2"/>
    <n v="1585"/>
    <n v="1699"/>
    <n v="1292"/>
    <n v="1123"/>
    <n v="1432"/>
    <n v="1163"/>
    <n v="1293"/>
    <n v="1536"/>
    <n v="1207"/>
    <n v="1605"/>
    <n v="1657"/>
    <n v="2799"/>
    <n v="1906"/>
    <n v="1263"/>
    <n v="1334"/>
    <n v="946"/>
    <n v="1334"/>
    <n v="1199"/>
    <n v="1127"/>
    <n v="990"/>
    <n v="635"/>
    <n v="4576"/>
    <n v="3718"/>
    <n v="4036"/>
    <n v="6061"/>
    <n v="4503"/>
    <n v="3479"/>
    <n v="2752"/>
    <n v="18318"/>
    <n v="412"/>
    <n v="418"/>
    <n v="385"/>
    <n v="370"/>
    <n v="357"/>
    <n v="330"/>
    <n v="285"/>
    <n v="381"/>
    <n v="346"/>
    <n v="311"/>
    <n v="354"/>
    <n v="301"/>
    <n v="326"/>
    <n v="289"/>
    <n v="290"/>
    <n v="301"/>
    <n v="243"/>
    <n v="287"/>
    <n v="284"/>
    <n v="290"/>
    <n v="269"/>
    <n v="302"/>
    <n v="318"/>
    <n v="267"/>
    <n v="277"/>
    <n v="301"/>
    <n v="369"/>
    <n v="350"/>
    <n v="277"/>
    <n v="297"/>
    <n v="319"/>
    <n v="337"/>
    <n v="300"/>
    <n v="294"/>
    <n v="286"/>
    <n v="297"/>
    <n v="265"/>
    <n v="301"/>
    <n v="344"/>
    <n v="343"/>
    <n v="341"/>
    <n v="323"/>
    <n v="287"/>
    <n v="311"/>
    <n v="287"/>
    <n v="313"/>
    <n v="422"/>
    <n v="635"/>
    <n v="559"/>
    <n v="672"/>
    <n v="853"/>
    <n v="715"/>
    <n v="319"/>
    <n v="426"/>
    <n v="403"/>
    <n v="403"/>
    <n v="355"/>
    <n v="304"/>
    <n v="279"/>
    <n v="355"/>
    <n v="325"/>
    <n v="304"/>
    <n v="394"/>
    <n v="327"/>
    <n v="309"/>
    <n v="236"/>
    <n v="227"/>
    <n v="268"/>
    <n v="215"/>
    <n v="267"/>
    <n v="262"/>
    <n v="272"/>
    <n v="252"/>
    <n v="281"/>
    <n v="295"/>
    <n v="274"/>
    <n v="289"/>
    <n v="341"/>
    <n v="351"/>
    <n v="326"/>
    <n v="226"/>
    <n v="224"/>
    <n v="235"/>
    <n v="221"/>
    <n v="191"/>
    <n v="173"/>
    <n v="170"/>
    <n v="163"/>
    <n v="149"/>
    <n v="152"/>
    <n v="171"/>
    <m/>
    <m/>
    <m/>
    <m/>
    <m/>
    <m/>
    <m/>
    <m/>
    <m/>
    <m/>
    <m/>
    <m/>
    <m/>
    <m/>
    <m/>
    <m/>
  </r>
  <r>
    <x v="6"/>
    <x v="6"/>
    <x v="0"/>
    <x v="2"/>
    <x v="3"/>
    <x v="6"/>
    <x v="0"/>
    <x v="4"/>
    <x v="5"/>
    <x v="0"/>
    <x v="3"/>
    <x v="3"/>
    <n v="4208"/>
    <n v="3891"/>
    <n v="3552"/>
    <n v="3249"/>
    <n v="4049"/>
    <n v="3990"/>
    <n v="2904"/>
    <n v="2447"/>
    <n v="2235"/>
    <n v="1786"/>
    <n v="2326"/>
    <n v="1301"/>
    <n v="655"/>
    <n v="489"/>
    <n v="619"/>
    <n v="628"/>
    <n v="372"/>
    <n v="76"/>
    <n v="-160"/>
    <n v="-9"/>
    <n v="248"/>
    <n v="3552"/>
    <n v="3990"/>
    <n v="2235"/>
    <n v="1301"/>
    <n v="619"/>
    <n v="76"/>
    <n v="248"/>
    <n v="619"/>
    <n v="4943"/>
    <n v="4724"/>
    <n v="4415"/>
    <n v="4208"/>
    <n v="4287"/>
    <n v="4247"/>
    <n v="4417"/>
    <n v="4141"/>
    <n v="3891"/>
    <n v="3762"/>
    <n v="3541"/>
    <n v="3618"/>
    <n v="3552"/>
    <n v="3445"/>
    <n v="3263"/>
    <n v="3023"/>
    <n v="3249"/>
    <n v="3020"/>
    <n v="3229"/>
    <n v="3742"/>
    <n v="3909"/>
    <n v="4049"/>
    <n v="4134"/>
    <n v="4278"/>
    <n v="4200"/>
    <n v="3990"/>
    <n v="3649"/>
    <n v="3253"/>
    <n v="2965"/>
    <n v="2904"/>
    <n v="2673"/>
    <n v="2572"/>
    <n v="2668"/>
    <n v="2710"/>
    <n v="2447"/>
    <n v="2271"/>
    <n v="2880"/>
    <n v="2613"/>
    <n v="2235"/>
    <n v="2562"/>
    <n v="2531"/>
    <n v="2320"/>
    <n v="2095"/>
    <n v="1786"/>
    <n v="2242"/>
    <n v="2489"/>
    <n v="2038"/>
    <n v="2326"/>
    <n v="2337"/>
    <n v="2176"/>
    <n v="1788"/>
    <n v="1301"/>
    <n v="1145"/>
    <n v="999"/>
    <n v="876"/>
    <n v="753"/>
    <n v="655"/>
    <n v="631"/>
    <n v="632"/>
    <n v="557"/>
    <n v="489"/>
    <n v="596"/>
    <n v="564"/>
    <n v="581"/>
    <n v="619"/>
    <n v="644"/>
    <n v="657"/>
    <n v="624"/>
    <n v="628"/>
    <n v="591"/>
    <n v="535"/>
    <n v="469"/>
    <n v="426"/>
    <n v="372"/>
    <n v="288"/>
    <n v="236"/>
    <n v="177"/>
    <n v="76"/>
    <n v="-43"/>
    <n v="-158"/>
    <n v="-152"/>
    <n v="-160"/>
    <n v="-171"/>
    <n v="-183"/>
    <n v="-144"/>
    <n v="-79"/>
    <n v="-9"/>
    <n v="79"/>
    <n v="128"/>
    <n v="195"/>
    <n v="248"/>
    <m/>
    <m/>
    <m/>
    <m/>
    <m/>
    <m/>
    <m/>
    <m/>
    <m/>
    <m/>
    <m/>
    <m/>
    <m/>
    <m/>
    <m/>
    <m/>
  </r>
  <r>
    <x v="6"/>
    <x v="6"/>
    <x v="0"/>
    <x v="2"/>
    <x v="3"/>
    <x v="6"/>
    <x v="0"/>
    <x v="4"/>
    <x v="5"/>
    <x v="0"/>
    <x v="3"/>
    <x v="4"/>
    <n v="12.383755150088287"/>
    <n v="12.30550284629981"/>
    <n v="12.595744680851064"/>
    <n v="11.34427374301676"/>
    <n v="13.214751958224543"/>
    <n v="12.375930521091812"/>
    <n v="9.453125"/>
    <n v="7.8935483870967733"/>
    <n v="6.962616822429907"/>
    <n v="4.0297833935018055"/>
    <n v="3.7299550994227069"/>
    <n v="3.4129066107030432"/>
    <n v="2.0899808551372048"/>
    <n v="1.5573248407643312"/>
    <n v="2.5515251442704039"/>
    <n v="2.3538230884557718"/>
    <n v="1.2"/>
    <n v="0.27900146842878121"/>
    <n v="-0.80808080808080818"/>
    <n v="-7.0866141732283464E-2"/>
    <n v="0"/>
    <n v="12.595744680851064"/>
    <n v="12.375930521091812"/>
    <n v="6.962616822429907"/>
    <n v="3.4129066107030432"/>
    <n v="2.5515251442704039"/>
    <n v="0.27900146842878121"/>
    <n v="0"/>
    <n v="2.5515251442704039"/>
    <n v="13.3"/>
    <n v="13.676896352055588"/>
    <n v="12.811955890887987"/>
    <n v="12.383755150088287"/>
    <n v="12.967332123411978"/>
    <n v="12.662492546213478"/>
    <n v="13.044890726520968"/>
    <n v="12.64041514041514"/>
    <n v="12.30550284629981"/>
    <n v="12.057692307692307"/>
    <n v="11.748506967485071"/>
    <n v="12.48447204968944"/>
    <n v="12.595744680851064"/>
    <n v="12.259786476868328"/>
    <n v="11.612099644128113"/>
    <n v="11.008739985433358"/>
    <n v="11.34427374301676"/>
    <n v="10.321257689678742"/>
    <n v="11.165283540802214"/>
    <n v="13.056524773203071"/>
    <n v="13.341296928327646"/>
    <n v="13.214751958224543"/>
    <n v="13.216112531969308"/>
    <n v="13.589580686149937"/>
    <n v="13.174404015056462"/>
    <n v="12.375930521091812"/>
    <n v="11.547468354430379"/>
    <n v="10.630718954248366"/>
    <n v="9.5830639948287004"/>
    <n v="9.453125"/>
    <n v="8.8276089828269484"/>
    <n v="8.9181692094313458"/>
    <n v="9.2446292446292446"/>
    <n v="9.0756865371734765"/>
    <n v="7.8935483870967733"/>
    <n v="7.1235884567126728"/>
    <n v="8.7167070217917679"/>
    <n v="7.9761904761904763"/>
    <n v="6.962616822429907"/>
    <n v="8.2698515171078117"/>
    <n v="8.3201840894148589"/>
    <n v="7.1604938271604937"/>
    <n v="5.3226626016260159"/>
    <n v="4.0297833935018055"/>
    <n v="4.3098808150711267"/>
    <n v="3.9621139764406239"/>
    <n v="2.9673849737914972"/>
    <n v="3.7299550994227069"/>
    <n v="3.9145728643216082"/>
    <n v="4.0058910162002945"/>
    <n v="3.9452780229479254"/>
    <n v="3.4129066107030432"/>
    <n v="3.0274986779481754"/>
    <n v="2.864105504587156"/>
    <n v="2.5825471698113205"/>
    <n v="2.3269468479604449"/>
    <n v="2.0899808551372048"/>
    <n v="1.9040434520217262"/>
    <n v="1.8533724340175952"/>
    <n v="1.6787221217600965"/>
    <n v="1.5573248407643312"/>
    <n v="1.9959812458137978"/>
    <n v="2.0629114850036574"/>
    <n v="2.3147410358565739"/>
    <n v="2.5515251442704039"/>
    <n v="2.5988700564971752"/>
    <n v="2.5584112149532712"/>
    <n v="2.4605678233438484"/>
    <n v="2.3538230884557718"/>
    <n v="2.1696035242290748"/>
    <n v="1.9468704512372634"/>
    <n v="1.6858375269590222"/>
    <n v="1.4391891891891893"/>
    <n v="1.2"/>
    <n v="0.91081593927893734"/>
    <n v="0.76973255055446832"/>
    <n v="0.60286103542234337"/>
    <n v="0.27900146842878121"/>
    <n v="-0.17451298701298701"/>
    <n v="-0.72014585232452144"/>
    <n v="-0.72796934865900387"/>
    <n v="-0.80808080808080818"/>
    <n v="-0.93137254901960786"/>
    <n v="-1.0815602836879432"/>
    <n v="-0.89219330855018586"/>
    <n v="-0.49068322981366458"/>
    <n v="-7.0866141732283464E-2"/>
    <n v="0.83686440677966101"/>
    <n v="1.9814241486068114"/>
    <n v="5.7017543859649127"/>
    <n v="0"/>
    <m/>
    <m/>
    <m/>
    <m/>
    <m/>
    <m/>
    <m/>
    <m/>
    <m/>
    <m/>
    <m/>
    <m/>
    <m/>
    <m/>
    <m/>
    <m/>
  </r>
  <r>
    <x v="6"/>
    <x v="6"/>
    <x v="0"/>
    <x v="2"/>
    <x v="3"/>
    <x v="6"/>
    <x v="0"/>
    <x v="4"/>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3"/>
    <x v="8"/>
    <m/>
    <m/>
    <m/>
    <m/>
    <m/>
    <m/>
    <m/>
    <m/>
    <m/>
    <m/>
    <m/>
    <m/>
    <m/>
    <m/>
    <m/>
    <m/>
    <m/>
    <m/>
    <m/>
    <m/>
    <m/>
    <m/>
    <m/>
    <m/>
    <m/>
    <m/>
    <m/>
    <m/>
    <m/>
    <m/>
    <m/>
    <m/>
    <m/>
    <m/>
    <m/>
    <m/>
    <m/>
    <n v="118"/>
    <n v="215"/>
    <n v="1200"/>
    <n v="0"/>
    <n v="56"/>
    <n v="0"/>
    <n v="0"/>
    <m/>
    <m/>
    <n v="4"/>
    <n v="897"/>
    <n v="459"/>
    <n v="470"/>
    <n v="448"/>
    <n v="446"/>
    <n v="604"/>
    <n v="589"/>
    <n v="615"/>
    <n v="621"/>
    <n v="555"/>
    <n v="560"/>
    <n v="512"/>
    <n v="39"/>
    <n v="301"/>
    <n v="300"/>
    <n v="272"/>
    <n v="264"/>
    <n v="246"/>
    <n v="238"/>
    <n v="242"/>
    <n v="222"/>
    <n v="939"/>
    <n v="193"/>
    <n v="0"/>
    <n v="0"/>
    <n v="268"/>
    <n v="1372"/>
    <n v="0"/>
    <n v="391"/>
    <n v="623"/>
    <n v="75"/>
    <n v="808"/>
    <n v="808"/>
    <n v="300"/>
    <m/>
    <m/>
    <m/>
    <m/>
    <m/>
    <m/>
    <m/>
    <m/>
    <m/>
    <m/>
    <m/>
    <m/>
    <m/>
    <n v="261"/>
    <n v="240"/>
    <n v="235"/>
    <n v="219"/>
    <n v="230"/>
    <n v="206"/>
    <n v="206"/>
    <n v="209"/>
    <n v="227"/>
    <n v="211"/>
    <n v="222"/>
    <n v="230"/>
    <n v="240"/>
    <n v="232"/>
    <n v="211"/>
    <n v="232"/>
    <n v="216"/>
    <n v="224"/>
    <n v="209"/>
    <n v="230"/>
    <n v="238"/>
    <n v="240"/>
    <n v="251"/>
    <n v="198"/>
    <n v="219"/>
    <n v="224"/>
    <m/>
    <m/>
    <m/>
    <m/>
    <m/>
    <m/>
    <m/>
    <m/>
    <m/>
    <m/>
    <m/>
    <m/>
    <m/>
    <m/>
    <m/>
    <m/>
  </r>
  <r>
    <x v="6"/>
    <x v="6"/>
    <x v="0"/>
    <x v="2"/>
    <x v="3"/>
    <x v="6"/>
    <x v="0"/>
    <x v="4"/>
    <x v="5"/>
    <x v="0"/>
    <x v="3"/>
    <x v="9"/>
    <m/>
    <m/>
    <m/>
    <m/>
    <m/>
    <m/>
    <m/>
    <m/>
    <m/>
    <m/>
    <m/>
    <m/>
    <m/>
    <m/>
    <m/>
    <m/>
    <m/>
    <m/>
    <m/>
    <m/>
    <m/>
    <m/>
    <m/>
    <m/>
    <m/>
    <m/>
    <m/>
    <m/>
    <m/>
    <m/>
    <m/>
    <m/>
    <m/>
    <m/>
    <m/>
    <m/>
    <m/>
    <m/>
    <m/>
    <m/>
    <m/>
    <m/>
    <m/>
    <m/>
    <m/>
    <m/>
    <m/>
    <m/>
    <m/>
    <m/>
    <m/>
    <m/>
    <m/>
    <m/>
    <m/>
    <m/>
    <m/>
    <m/>
    <m/>
    <m/>
    <m/>
    <m/>
    <m/>
    <m/>
    <m/>
    <m/>
    <m/>
    <m/>
    <m/>
    <m/>
    <m/>
    <m/>
    <m/>
    <m/>
    <m/>
    <m/>
    <m/>
    <m/>
    <m/>
    <n v="971"/>
    <n v="599"/>
    <n v="430"/>
    <n v="426"/>
    <n v="403"/>
    <n v="403"/>
    <n v="355"/>
    <n v="304"/>
    <n v="279"/>
    <n v="355"/>
    <n v="325"/>
    <n v="304"/>
    <n v="394"/>
    <n v="327"/>
    <n v="309"/>
    <n v="236"/>
    <n v="227"/>
    <n v="268"/>
    <n v="215"/>
    <n v="267"/>
    <n v="262"/>
    <n v="272"/>
    <n v="252"/>
    <n v="281"/>
    <n v="295"/>
    <n v="274"/>
    <n v="289"/>
    <n v="341"/>
    <n v="351"/>
    <n v="326"/>
    <n v="226"/>
    <n v="224"/>
    <n v="235"/>
    <n v="221"/>
    <n v="191"/>
    <n v="173"/>
    <n v="170"/>
    <n v="163"/>
    <n v="149"/>
    <n v="152"/>
    <n v="171"/>
    <n v="239"/>
    <n v="259"/>
    <n v="286"/>
    <n v="283"/>
    <n v="318"/>
    <n v="263"/>
    <n v="305"/>
    <n v="384.8"/>
    <n v="592"/>
    <n v="501"/>
    <n v="627"/>
    <n v="917"/>
    <n v="568"/>
    <m/>
    <m/>
    <m/>
  </r>
  <r>
    <x v="6"/>
    <x v="6"/>
    <x v="0"/>
    <x v="2"/>
    <x v="3"/>
    <x v="6"/>
    <x v="0"/>
    <x v="4"/>
    <x v="5"/>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3"/>
    <x v="11"/>
    <m/>
    <m/>
    <m/>
    <m/>
    <m/>
    <m/>
    <m/>
    <m/>
    <m/>
    <m/>
    <m/>
    <m/>
    <m/>
    <m/>
    <m/>
    <m/>
    <m/>
    <m/>
    <m/>
    <m/>
    <m/>
    <m/>
    <m/>
    <m/>
    <m/>
    <m/>
    <m/>
    <m/>
    <m/>
    <n v="0.85299999999999998"/>
    <n v="0.92400000000000004"/>
    <n v="0.96899999999999997"/>
    <n v="0.98"/>
    <n v="0.97699999999999998"/>
    <n v="0.98099999999999998"/>
    <n v="0.97899999999999998"/>
    <n v="0.98599999999999999"/>
    <n v="0.98099999999999998"/>
    <n v="0.98199999999999998"/>
    <n v="0.98299999999999998"/>
    <n v="0.98199999999999998"/>
    <n v="0.98599999999999999"/>
    <n v="0.98399999999999999"/>
    <n v="0.96899999999999997"/>
    <n v="0.96899999999999997"/>
    <n v="0.96499999999999997"/>
    <n v="0.98299999999999998"/>
    <n v="0.98399999999999999"/>
    <n v="0.98499999999999999"/>
    <n v="0.99"/>
    <n v="0.98799999999999999"/>
    <n v="0.99099999999999999"/>
    <n v="0.99099999999999999"/>
    <n v="0.98699999999999999"/>
    <n v="0.98799999999999999"/>
    <n v="0.97099999999999997"/>
    <n v="0.96699999999999997"/>
    <n v="0.97"/>
    <n v="0.96599999999999997"/>
    <n v="0.97799999999999998"/>
    <n v="0.96499999999999997"/>
    <n v="0.97899999999999998"/>
    <n v="0.97899999999999998"/>
    <n v="0.98499999999999999"/>
    <n v="0.97399999999999998"/>
    <n v="0.97699999999999998"/>
    <n v="0.98599999999999999"/>
    <n v="0.97399999999999998"/>
    <n v="0.90800000000000003"/>
    <n v="0.92200000000000004"/>
    <n v="0.95299999999999996"/>
    <n v="0.94299999999999995"/>
    <n v="0.90500000000000003"/>
    <n v="0.83099999999999996"/>
    <n v="0.91500000000000004"/>
    <m/>
    <n v="0.86899999999999999"/>
    <n v="0.85699999999999998"/>
    <n v="0.9"/>
    <n v="0.86"/>
    <n v="0.77400000000000002"/>
    <n v="0.7"/>
    <m/>
    <m/>
    <m/>
    <m/>
    <m/>
    <m/>
    <m/>
    <m/>
    <m/>
    <m/>
    <m/>
    <m/>
    <m/>
    <m/>
    <m/>
    <m/>
    <m/>
    <m/>
    <m/>
    <m/>
    <m/>
    <m/>
    <m/>
    <m/>
    <m/>
    <m/>
    <m/>
    <m/>
    <m/>
    <m/>
    <m/>
    <m/>
    <m/>
    <m/>
    <m/>
    <m/>
    <m/>
    <m/>
    <m/>
    <m/>
    <m/>
    <m/>
    <m/>
    <m/>
    <m/>
    <m/>
    <m/>
    <m/>
    <m/>
    <m/>
    <m/>
    <m/>
    <m/>
    <m/>
  </r>
  <r>
    <x v="6"/>
    <x v="6"/>
    <x v="0"/>
    <x v="2"/>
    <x v="3"/>
    <x v="6"/>
    <x v="0"/>
    <x v="4"/>
    <x v="5"/>
    <x v="0"/>
    <x v="3"/>
    <x v="12"/>
    <m/>
    <m/>
    <m/>
    <m/>
    <m/>
    <m/>
    <m/>
    <m/>
    <m/>
    <m/>
    <m/>
    <m/>
    <m/>
    <m/>
    <m/>
    <m/>
    <m/>
    <m/>
    <m/>
    <m/>
    <m/>
    <m/>
    <m/>
    <m/>
    <m/>
    <m/>
    <m/>
    <m/>
    <m/>
    <m/>
    <m/>
    <m/>
    <m/>
    <m/>
    <m/>
    <m/>
    <m/>
    <m/>
    <m/>
    <m/>
    <m/>
    <m/>
    <n v="-0.159344307786841"/>
    <n v="-0.159344307786841"/>
    <n v="-0.159344307786841"/>
    <n v="-0.159344307786841"/>
    <n v="-0.159344307786841"/>
    <n v="-0.159344307786841"/>
    <n v="-0.159344307786841"/>
    <n v="-0.159344307786841"/>
    <n v="-0.159344307786841"/>
    <n v="-0.159344307786841"/>
    <n v="-0.159344307786841"/>
    <n v="-0.159344307786841"/>
    <n v="-0.159344307786841"/>
    <n v="-0.205487142673072"/>
    <n v="-0.205487142673072"/>
    <n v="-0.205487142673072"/>
    <n v="-0.205487142673072"/>
    <n v="-0.205487142673072"/>
    <n v="-0.205487142673072"/>
    <n v="-0.205487142673072"/>
    <n v="-0.205487142673072"/>
    <n v="-0.205487142673072"/>
    <n v="-0.205487142673072"/>
    <n v="-0.205487142673072"/>
    <n v="-0.205487142673072"/>
    <n v="-0.205487142673072"/>
    <n v="-0.192327346787632"/>
    <n v="-0.192327346787632"/>
    <n v="-0.192327346787632"/>
    <n v="-0.192327346787632"/>
    <n v="-0.192327346787632"/>
    <n v="-0.192327346787632"/>
    <n v="-0.192327346787632"/>
    <n v="-0.192327346787632"/>
    <n v="-0.192327346787632"/>
    <n v="-0.192327346787632"/>
    <n v="-0.192327346787632"/>
    <n v="-0.192327346787632"/>
    <n v="-0.192327346787632"/>
    <n v="-0.223297140018451"/>
    <n v="-0.223297140018451"/>
    <n v="-0.223297140018451"/>
    <n v="-0.223297140018451"/>
    <n v="-0.223297140018451"/>
    <n v="-0.223297140018451"/>
    <n v="-0.223297140018451"/>
    <n v="-0.223297140018451"/>
    <n v="-0.223297140018451"/>
    <n v="-0.223297140018451"/>
    <n v="-0.223297140018451"/>
    <n v="-0.223297140018451"/>
    <n v="-0.223297140018451"/>
    <n v="-0.19179873426340399"/>
    <n v="22.737468885230999"/>
    <m/>
    <m/>
    <m/>
    <m/>
    <m/>
    <m/>
    <m/>
    <m/>
    <m/>
    <m/>
    <m/>
    <m/>
    <m/>
    <m/>
    <m/>
    <m/>
    <m/>
    <m/>
    <m/>
    <m/>
    <m/>
    <m/>
    <m/>
    <m/>
    <m/>
    <m/>
    <m/>
    <m/>
    <m/>
    <m/>
    <m/>
    <m/>
    <m/>
    <m/>
    <m/>
    <m/>
    <m/>
    <m/>
    <m/>
    <m/>
  </r>
  <r>
    <x v="6"/>
    <x v="6"/>
    <x v="0"/>
    <x v="2"/>
    <x v="3"/>
    <x v="6"/>
    <x v="0"/>
    <x v="4"/>
    <x v="5"/>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4"/>
    <x v="1"/>
    <n v="3258"/>
    <n v="5096"/>
    <n v="3175"/>
    <n v="2100"/>
    <n v="5113"/>
    <n v="2914"/>
    <n v="2774"/>
    <n v="1821"/>
    <n v="2124"/>
    <n v="2251"/>
    <n v="6382"/>
    <n v="500"/>
    <n v="1000"/>
    <n v="1487"/>
    <n v="954"/>
    <n v="1115"/>
    <n v="2331"/>
    <n v="1814"/>
    <n v="1726"/>
    <n v="2064"/>
    <n v="1133"/>
    <n v="11529"/>
    <n v="10127"/>
    <n v="6719"/>
    <n v="9133"/>
    <n v="3441"/>
    <n v="5260"/>
    <n v="4923"/>
    <n v="29420"/>
    <n v="975"/>
    <m/>
    <n v="926"/>
    <n v="1357"/>
    <m/>
    <n v="2997"/>
    <n v="300"/>
    <m/>
    <n v="1799"/>
    <n v="1336"/>
    <n v="1116"/>
    <n v="723"/>
    <m/>
    <m/>
    <n v="500"/>
    <n v="1600"/>
    <m/>
    <n v="2050"/>
    <n v="1085"/>
    <m/>
    <n v="1329"/>
    <n v="649"/>
    <n v="674"/>
    <n v="476"/>
    <n v="1000"/>
    <n v="764"/>
    <n v="848"/>
    <n v="775"/>
    <n v="851"/>
    <n v="300"/>
    <n v="445"/>
    <n v="660"/>
    <n v="716"/>
    <m/>
    <m/>
    <n v="411"/>
    <n v="593"/>
    <n v="574"/>
    <n v="546"/>
    <n v="413"/>
    <n v="336"/>
    <n v="182"/>
    <n v="331"/>
    <n v="989"/>
    <n v="761"/>
    <n v="1215"/>
    <n v="3906"/>
    <n v="500"/>
    <n v="500"/>
    <m/>
    <m/>
    <m/>
    <n v="483"/>
    <n v="280"/>
    <n v="55"/>
    <n v="182"/>
    <n v="450"/>
    <n v="375"/>
    <n v="500"/>
    <n v="44"/>
    <n v="118"/>
    <n v="215"/>
    <n v="216"/>
    <n v="345"/>
    <n v="178"/>
    <n v="310"/>
    <n v="139"/>
    <n v="126"/>
    <n v="540"/>
    <n v="504"/>
    <n v="450"/>
    <n v="459"/>
    <n v="470"/>
    <n v="448"/>
    <n v="448"/>
    <n v="448"/>
    <n v="459"/>
    <n v="459"/>
    <n v="437"/>
    <n v="437"/>
    <n v="426"/>
    <n v="426"/>
    <n v="426"/>
    <n v="426"/>
    <n v="415"/>
    <n v="382"/>
    <n v="415"/>
    <n v="382"/>
    <n v="232"/>
    <n v="256"/>
    <n v="263"/>
    <m/>
    <m/>
    <m/>
    <m/>
    <m/>
    <m/>
    <m/>
    <m/>
    <m/>
    <m/>
    <m/>
    <m/>
    <m/>
    <m/>
    <m/>
    <m/>
  </r>
  <r>
    <x v="6"/>
    <x v="6"/>
    <x v="0"/>
    <x v="2"/>
    <x v="3"/>
    <x v="6"/>
    <x v="0"/>
    <x v="4"/>
    <x v="5"/>
    <x v="0"/>
    <x v="4"/>
    <x v="2"/>
    <n v="2326"/>
    <n v="3681"/>
    <n v="3173"/>
    <n v="2345"/>
    <n v="3028"/>
    <n v="2782"/>
    <n v="2857"/>
    <n v="2966"/>
    <n v="1613"/>
    <n v="1756"/>
    <n v="1944"/>
    <n v="2952"/>
    <n v="1585"/>
    <n v="1699"/>
    <n v="1292"/>
    <n v="1329"/>
    <n v="2013"/>
    <n v="1814"/>
    <n v="1792"/>
    <n v="2119"/>
    <n v="1133"/>
    <n v="9180"/>
    <n v="8155"/>
    <n v="7436"/>
    <n v="6652"/>
    <n v="4576"/>
    <n v="5156"/>
    <n v="5044"/>
    <n v="26819"/>
    <n v="556"/>
    <n v="625"/>
    <n v="541"/>
    <n v="604"/>
    <n v="805"/>
    <n v="583"/>
    <n v="756"/>
    <n v="839"/>
    <n v="698"/>
    <n v="749"/>
    <n v="835"/>
    <n v="779"/>
    <n v="810"/>
    <n v="732"/>
    <n v="408"/>
    <n v="562"/>
    <n v="643"/>
    <n v="600"/>
    <n v="621"/>
    <n v="634"/>
    <n v="557"/>
    <n v="616"/>
    <n v="604"/>
    <n v="718"/>
    <n v="701"/>
    <n v="759"/>
    <n v="781"/>
    <n v="698"/>
    <n v="705"/>
    <n v="673"/>
    <n v="753"/>
    <n v="658"/>
    <n v="585"/>
    <n v="504"/>
    <n v="466"/>
    <n v="428"/>
    <n v="379"/>
    <n v="412"/>
    <n v="394"/>
    <n v="408"/>
    <n v="341"/>
    <n v="323"/>
    <n v="321"/>
    <n v="363"/>
    <n v="388"/>
    <n v="395"/>
    <n v="638"/>
    <n v="523"/>
    <n v="558"/>
    <n v="749"/>
    <n v="1037"/>
    <n v="608"/>
    <n v="412"/>
    <n v="418"/>
    <n v="385"/>
    <n v="370"/>
    <n v="357"/>
    <n v="330"/>
    <n v="285"/>
    <n v="381"/>
    <n v="346"/>
    <n v="311"/>
    <n v="354"/>
    <n v="301"/>
    <n v="326"/>
    <n v="289"/>
    <n v="290"/>
    <n v="375"/>
    <n v="375"/>
    <n v="353"/>
    <n v="393"/>
    <n v="393"/>
    <n v="415"/>
    <n v="459"/>
    <n v="470"/>
    <n v="448"/>
    <n v="448"/>
    <n v="448"/>
    <n v="459"/>
    <n v="459"/>
    <n v="437"/>
    <n v="437"/>
    <n v="426"/>
    <n v="426"/>
    <n v="426"/>
    <n v="426"/>
    <n v="415"/>
    <n v="382"/>
    <n v="232"/>
    <n v="256"/>
    <n v="263"/>
    <m/>
    <m/>
    <m/>
    <m/>
    <m/>
    <m/>
    <m/>
    <m/>
    <m/>
    <m/>
    <m/>
    <m/>
    <m/>
    <m/>
    <m/>
    <m/>
  </r>
  <r>
    <x v="6"/>
    <x v="6"/>
    <x v="0"/>
    <x v="2"/>
    <x v="3"/>
    <x v="6"/>
    <x v="0"/>
    <x v="4"/>
    <x v="5"/>
    <x v="0"/>
    <x v="4"/>
    <x v="3"/>
    <n v="3070"/>
    <n v="3655"/>
    <n v="3841"/>
    <n v="3231"/>
    <n v="4753"/>
    <n v="4632"/>
    <n v="4128"/>
    <n v="2779"/>
    <n v="-135268"/>
    <n v="3071"/>
    <n v="7626"/>
    <n v="4960"/>
    <n v="4208"/>
    <n v="3891"/>
    <n v="3552"/>
    <n v="3179"/>
    <n v="3497"/>
    <n v="3497"/>
    <n v="3431"/>
    <n v="3376"/>
    <n v="3376"/>
    <n v="3841"/>
    <n v="4632"/>
    <n v="-135268"/>
    <n v="4960"/>
    <n v="3552"/>
    <n v="3497"/>
    <n v="3376"/>
    <n v="3552"/>
    <n v="2853"/>
    <n v="2334"/>
    <n v="2505"/>
    <n v="3070"/>
    <n v="2459"/>
    <n v="4145"/>
    <n v="4031"/>
    <n v="3170"/>
    <n v="3655"/>
    <n v="4603"/>
    <n v="4803"/>
    <n v="4575"/>
    <n v="3841"/>
    <n v="3003"/>
    <n v="2957"/>
    <n v="3815"/>
    <n v="3231"/>
    <n v="4177"/>
    <n v="4876"/>
    <n v="4269"/>
    <n v="4691"/>
    <n v="4753"/>
    <n v="4784"/>
    <n v="4440"/>
    <n v="4576"/>
    <n v="4632"/>
    <n v="4469"/>
    <n v="4542"/>
    <n v="4590"/>
    <n v="4128"/>
    <n v="3812"/>
    <n v="3814"/>
    <n v="3945"/>
    <n v="-20616"/>
    <n v="2779"/>
    <n v="2655"/>
    <n v="-135546"/>
    <n v="-135373"/>
    <n v="-135268"/>
    <n v="-135320"/>
    <n v="-135352"/>
    <n v="2645"/>
    <n v="2604"/>
    <n v="3071"/>
    <n v="3440"/>
    <n v="4046"/>
    <n v="7144"/>
    <n v="7626"/>
    <n v="7380"/>
    <n v="6712"/>
    <n v="5610"/>
    <n v="4960"/>
    <n v="4943"/>
    <n v="4724"/>
    <n v="4415"/>
    <n v="4208"/>
    <n v="4287"/>
    <n v="4247"/>
    <n v="4417"/>
    <n v="4141"/>
    <n v="3891"/>
    <n v="3762"/>
    <n v="3541"/>
    <n v="3618"/>
    <n v="3552"/>
    <n v="3445"/>
    <n v="3263"/>
    <n v="3014"/>
    <n v="3179"/>
    <n v="3330"/>
    <n v="3387"/>
    <n v="3453"/>
    <n v="3508"/>
    <n v="3497"/>
    <n v="3475"/>
    <n v="3475"/>
    <n v="3486"/>
    <n v="3497"/>
    <n v="3475"/>
    <n v="3453"/>
    <n v="3442"/>
    <n v="3431"/>
    <n v="3431"/>
    <n v="3431"/>
    <n v="3420"/>
    <n v="3376"/>
    <n v="3376"/>
    <n v="3376"/>
    <n v="3376"/>
    <n v="3376"/>
    <n v="3376"/>
    <m/>
    <m/>
    <m/>
    <m/>
    <m/>
    <m/>
    <m/>
    <m/>
    <m/>
    <m/>
    <m/>
    <m/>
    <m/>
    <m/>
    <m/>
    <m/>
  </r>
  <r>
    <x v="6"/>
    <x v="6"/>
    <x v="0"/>
    <x v="2"/>
    <x v="3"/>
    <x v="6"/>
    <x v="0"/>
    <x v="4"/>
    <x v="5"/>
    <x v="0"/>
    <x v="4"/>
    <x v="4"/>
    <n v="4.2"/>
    <n v="4.7"/>
    <n v="6.5"/>
    <n v="5.3"/>
    <n v="6.7"/>
    <n v="6.4"/>
    <n v="7"/>
    <n v="6.9"/>
    <n v="-385.2"/>
    <n v="6.1"/>
    <n v="11.3"/>
    <n v="12.8"/>
    <n v="12.4"/>
    <n v="12.3"/>
    <n v="10.6"/>
    <n v="7.9"/>
    <n v="7.7"/>
    <n v="7.9"/>
    <n v="8.1"/>
    <n v="14.9"/>
    <m/>
    <n v="6.5"/>
    <n v="6.4"/>
    <n v="-385.2"/>
    <n v="12.8"/>
    <n v="10.6"/>
    <n v="7.9"/>
    <m/>
    <n v="10.6"/>
    <n v="4.5"/>
    <n v="3.5"/>
    <n v="3.5"/>
    <n v="4.2"/>
    <n v="3.4"/>
    <n v="5.3"/>
    <n v="5.2"/>
    <n v="4.0999999999999996"/>
    <n v="4.7"/>
    <n v="6.5"/>
    <n v="7.3"/>
    <n v="7.3"/>
    <n v="6.5"/>
    <n v="5.3"/>
    <n v="4.8"/>
    <n v="6.2"/>
    <n v="5.3"/>
    <n v="6.9"/>
    <n v="7.8"/>
    <n v="6.7"/>
    <n v="6.9"/>
    <n v="6.7"/>
    <n v="6.5"/>
    <n v="6.1"/>
    <n v="6.3"/>
    <n v="6.4"/>
    <n v="6.4"/>
    <n v="6.7"/>
    <n v="7.2"/>
    <n v="7"/>
    <n v="7.2"/>
    <n v="8.1"/>
    <n v="9"/>
    <n v="-49.6"/>
    <n v="6.9"/>
    <n v="6.9"/>
    <n v="-360.9"/>
    <n v="-378.8"/>
    <n v="-385.2"/>
    <n v="-389.7"/>
    <n v="-378.1"/>
    <n v="6.3"/>
    <n v="5.6"/>
    <n v="6.1"/>
    <n v="6"/>
    <n v="5.8"/>
    <n v="10.3"/>
    <n v="11.3"/>
    <n v="11.4"/>
    <n v="11.7"/>
    <n v="12.8"/>
    <n v="12.8"/>
    <n v="13.3"/>
    <n v="13.7"/>
    <n v="12.8"/>
    <n v="12.4"/>
    <n v="13"/>
    <n v="12.7"/>
    <n v="13"/>
    <n v="12.6"/>
    <n v="12.3"/>
    <n v="12.1"/>
    <n v="11.2"/>
    <n v="10.9"/>
    <n v="10.6"/>
    <n v="9.6"/>
    <n v="8.6"/>
    <n v="7.8"/>
    <n v="7.9"/>
    <n v="7.8"/>
    <n v="7.8"/>
    <n v="7.7"/>
    <n v="7.7"/>
    <n v="7.7"/>
    <n v="7.7"/>
    <n v="7.7"/>
    <n v="7.8"/>
    <n v="7.9"/>
    <n v="8"/>
    <n v="8"/>
    <n v="8"/>
    <n v="8.1"/>
    <n v="8.3000000000000007"/>
    <n v="9.1"/>
    <n v="10"/>
    <n v="10.9"/>
    <n v="14.9"/>
    <n v="22.5"/>
    <n v="32.5"/>
    <n v="64.2"/>
    <m/>
    <m/>
    <m/>
    <m/>
    <m/>
    <m/>
    <m/>
    <m/>
    <m/>
    <m/>
    <m/>
    <m/>
    <m/>
    <m/>
    <m/>
    <m/>
    <m/>
  </r>
  <r>
    <x v="6"/>
    <x v="6"/>
    <x v="0"/>
    <x v="2"/>
    <x v="3"/>
    <x v="6"/>
    <x v="0"/>
    <x v="4"/>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5"/>
    <x v="0"/>
    <x v="5"/>
    <x v="1"/>
    <n v="8386"/>
    <n v="4703"/>
    <n v="1878"/>
    <n v="4560"/>
    <n v="4556"/>
    <n v="4415"/>
    <n v="3214"/>
    <n v="3667"/>
    <m/>
    <n v="8939"/>
    <n v="4546"/>
    <n v="853"/>
    <n v="3258"/>
    <n v="5096"/>
    <n v="3175"/>
    <n v="2100"/>
    <n v="5113"/>
    <n v="2914"/>
    <n v="2774"/>
    <n v="1821"/>
    <n v="2124"/>
    <n v="14967"/>
    <n v="13531"/>
    <n v="6881"/>
    <n v="14338"/>
    <n v="11529"/>
    <n v="10127"/>
    <n v="6719"/>
    <n v="46279"/>
    <n v="848"/>
    <n v="1748"/>
    <n v="750"/>
    <n v="5040"/>
    <n v="475"/>
    <m/>
    <n v="1200"/>
    <n v="1000"/>
    <n v="2028"/>
    <n v="631"/>
    <n v="997"/>
    <n v="250"/>
    <m/>
    <n v="525"/>
    <n v="535"/>
    <n v="2000"/>
    <n v="1500"/>
    <n v="2125"/>
    <n v="364"/>
    <m/>
    <m/>
    <n v="2067"/>
    <n v="701"/>
    <n v="2317"/>
    <n v="1397"/>
    <m/>
    <n v="501"/>
    <n v="798"/>
    <n v="724"/>
    <n v="1191"/>
    <n v="1204"/>
    <n v="591"/>
    <n v="723"/>
    <n v="426"/>
    <n v="723"/>
    <m/>
    <m/>
    <m/>
    <m/>
    <m/>
    <m/>
    <n v="7281"/>
    <n v="1025"/>
    <n v="633"/>
    <n v="1399"/>
    <n v="751"/>
    <n v="1197"/>
    <n v="1199"/>
    <n v="453"/>
    <m/>
    <n v="250"/>
    <n v="150"/>
    <n v="975"/>
    <m/>
    <n v="926"/>
    <n v="1357"/>
    <m/>
    <n v="2997"/>
    <n v="300"/>
    <m/>
    <n v="1799"/>
    <n v="1336"/>
    <n v="1116"/>
    <n v="723"/>
    <m/>
    <m/>
    <n v="500"/>
    <n v="1600"/>
    <m/>
    <n v="2050"/>
    <n v="1085"/>
    <m/>
    <n v="1329"/>
    <n v="649"/>
    <n v="674"/>
    <n v="476"/>
    <n v="1000"/>
    <n v="764"/>
    <n v="848"/>
    <n v="775"/>
    <n v="851"/>
    <n v="300"/>
    <n v="445"/>
    <n v="660"/>
    <n v="716"/>
    <m/>
    <m/>
    <n v="411"/>
    <n v="593"/>
    <n v="574"/>
    <n v="546"/>
    <m/>
    <m/>
    <m/>
    <m/>
    <m/>
    <m/>
    <m/>
    <m/>
    <m/>
    <m/>
    <m/>
    <m/>
    <m/>
    <m/>
    <m/>
    <m/>
  </r>
  <r>
    <x v="6"/>
    <x v="6"/>
    <x v="0"/>
    <x v="2"/>
    <x v="3"/>
    <x v="6"/>
    <x v="0"/>
    <x v="4"/>
    <x v="5"/>
    <x v="0"/>
    <x v="5"/>
    <x v="2"/>
    <n v="2951"/>
    <n v="5586"/>
    <n v="3974"/>
    <n v="2848"/>
    <n v="4200"/>
    <n v="3315"/>
    <n v="3064"/>
    <n v="3617"/>
    <n v="2232"/>
    <n v="1706"/>
    <n v="4931"/>
    <n v="5514"/>
    <n v="2326"/>
    <n v="3681"/>
    <n v="3173"/>
    <n v="2345"/>
    <n v="3028"/>
    <n v="2782"/>
    <n v="2857"/>
    <n v="2966"/>
    <n v="1613"/>
    <n v="12511"/>
    <n v="10363"/>
    <n v="8913"/>
    <n v="12151"/>
    <n v="9180"/>
    <n v="8155"/>
    <n v="7436"/>
    <n v="40607"/>
    <n v="502"/>
    <n v="700"/>
    <n v="809"/>
    <n v="940"/>
    <n v="1227"/>
    <n v="1229"/>
    <n v="953"/>
    <n v="1019"/>
    <n v="1158"/>
    <n v="1121"/>
    <n v="1065"/>
    <n v="924"/>
    <n v="864"/>
    <n v="683"/>
    <n v="699"/>
    <n v="551"/>
    <n v="915"/>
    <n v="1023"/>
    <n v="999"/>
    <n v="838"/>
    <n v="701"/>
    <n v="639"/>
    <n v="680"/>
    <n v="809"/>
    <n v="865"/>
    <n v="961"/>
    <n v="936"/>
    <n v="702"/>
    <n v="686"/>
    <n v="740"/>
    <n v="712"/>
    <n v="659"/>
    <n v="799"/>
    <n v="742"/>
    <n v="705"/>
    <n v="763"/>
    <n v="597"/>
    <n v="464"/>
    <n v="408"/>
    <n v="315"/>
    <n v="187"/>
    <n v="159"/>
    <n v="226"/>
    <n v="819"/>
    <n v="1093"/>
    <n v="1061"/>
    <n v="1475"/>
    <n v="1302"/>
    <n v="1335"/>
    <n v="1612"/>
    <n v="1861"/>
    <n v="706"/>
    <n v="556"/>
    <n v="625"/>
    <n v="541"/>
    <n v="604"/>
    <n v="805"/>
    <n v="583"/>
    <n v="756"/>
    <n v="839"/>
    <n v="698"/>
    <n v="749"/>
    <n v="835"/>
    <n v="779"/>
    <n v="810"/>
    <n v="732"/>
    <n v="408"/>
    <n v="562"/>
    <n v="643"/>
    <n v="600"/>
    <n v="621"/>
    <n v="634"/>
    <n v="557"/>
    <n v="616"/>
    <n v="604"/>
    <n v="718"/>
    <n v="701"/>
    <n v="759"/>
    <n v="781"/>
    <n v="698"/>
    <n v="705"/>
    <n v="673"/>
    <n v="753"/>
    <n v="658"/>
    <n v="585"/>
    <n v="504"/>
    <n v="466"/>
    <n v="428"/>
    <n v="379"/>
    <n v="412"/>
    <n v="394"/>
    <m/>
    <m/>
    <m/>
    <m/>
    <m/>
    <m/>
    <m/>
    <m/>
    <m/>
    <m/>
    <m/>
    <m/>
    <m/>
    <m/>
    <m/>
    <m/>
  </r>
  <r>
    <x v="6"/>
    <x v="6"/>
    <x v="0"/>
    <x v="2"/>
    <x v="3"/>
    <x v="6"/>
    <x v="0"/>
    <x v="4"/>
    <x v="5"/>
    <x v="0"/>
    <x v="5"/>
    <x v="3"/>
    <n v="4553"/>
    <n v="4727"/>
    <n v="2630"/>
    <n v="3711"/>
    <n v="2829"/>
    <n v="4254"/>
    <n v="3649"/>
    <n v="3433"/>
    <n v="1389"/>
    <n v="8052"/>
    <n v="7655"/>
    <n v="2719"/>
    <n v="3070"/>
    <n v="3655"/>
    <n v="3841"/>
    <n v="3231"/>
    <n v="4753"/>
    <n v="4632"/>
    <n v="4128"/>
    <n v="2779"/>
    <n v="-135268"/>
    <n v="2630"/>
    <n v="4254"/>
    <n v="1389"/>
    <n v="2719"/>
    <n v="3841"/>
    <n v="4632"/>
    <n v="-135268"/>
    <n v="3841"/>
    <n v="1418"/>
    <n v="2064"/>
    <n v="2357"/>
    <n v="4553"/>
    <n v="4959"/>
    <n v="9353"/>
    <n v="4114"/>
    <n v="4083"/>
    <n v="4727"/>
    <n v="4232"/>
    <n v="4258"/>
    <n v="3528"/>
    <n v="2630"/>
    <n v="2260"/>
    <n v="1961"/>
    <n v="2921"/>
    <n v="3711"/>
    <n v="4250"/>
    <n v="3924"/>
    <n v="3161"/>
    <n v="2672"/>
    <n v="2829"/>
    <n v="3269"/>
    <n v="4013"/>
    <n v="4805"/>
    <n v="4254"/>
    <n v="3510"/>
    <n v="3120"/>
    <n v="3194"/>
    <n v="3649"/>
    <n v="3499"/>
    <n v="3192"/>
    <n v="3498"/>
    <n v="3600"/>
    <n v="3433"/>
    <n v="2771"/>
    <n v="2303"/>
    <n v="1834"/>
    <n v="1389"/>
    <n v="1021"/>
    <n v="1020"/>
    <n v="1680"/>
    <n v="7148"/>
    <n v="8052"/>
    <n v="8651"/>
    <n v="7382"/>
    <n v="6799"/>
    <n v="7655"/>
    <n v="6736"/>
    <n v="5177"/>
    <n v="3402"/>
    <n v="2719"/>
    <n v="2853"/>
    <n v="2334"/>
    <n v="2505"/>
    <n v="3070"/>
    <n v="2459"/>
    <n v="4145"/>
    <n v="4031"/>
    <n v="3170"/>
    <n v="3655"/>
    <n v="4603"/>
    <n v="4803"/>
    <n v="4575"/>
    <n v="3841"/>
    <n v="3003"/>
    <n v="2957"/>
    <n v="3815"/>
    <n v="3231"/>
    <n v="4177"/>
    <n v="4876"/>
    <n v="4269"/>
    <n v="4691"/>
    <n v="4753"/>
    <n v="4784"/>
    <n v="4440"/>
    <n v="4576"/>
    <n v="4632"/>
    <n v="4469"/>
    <n v="4542"/>
    <n v="4590"/>
    <n v="4128"/>
    <n v="3812"/>
    <n v="3814"/>
    <n v="3945"/>
    <n v="-20616"/>
    <n v="2779"/>
    <n v="2655"/>
    <n v="-135546"/>
    <n v="-135373"/>
    <n v="-135268"/>
    <m/>
    <m/>
    <m/>
    <m/>
    <m/>
    <m/>
    <m/>
    <m/>
    <m/>
    <m/>
    <m/>
    <m/>
    <m/>
    <m/>
    <m/>
    <m/>
  </r>
  <r>
    <x v="6"/>
    <x v="6"/>
    <x v="0"/>
    <x v="2"/>
    <x v="3"/>
    <x v="6"/>
    <x v="0"/>
    <x v="4"/>
    <x v="5"/>
    <x v="0"/>
    <x v="5"/>
    <x v="4"/>
    <n v="4.0999999999999996"/>
    <n v="5.0999999999999996"/>
    <n v="3.4"/>
    <n v="4.4000000000000004"/>
    <n v="3.3"/>
    <n v="5.6"/>
    <n v="5"/>
    <n v="6.7"/>
    <n v="4.0999999999999996"/>
    <n v="6.4"/>
    <n v="6.3"/>
    <n v="4.3"/>
    <n v="4.2"/>
    <n v="4.7"/>
    <n v="6.5"/>
    <n v="5.3"/>
    <n v="6.7"/>
    <n v="6.4"/>
    <n v="7"/>
    <n v="8.6"/>
    <m/>
    <n v="3.4"/>
    <n v="5.6"/>
    <n v="4.0999999999999996"/>
    <n v="4.3"/>
    <n v="6.5"/>
    <n v="6.4"/>
    <m/>
    <n v="6.5"/>
    <n v="1.4"/>
    <n v="2"/>
    <n v="2.2000000000000002"/>
    <n v="4.0999999999999996"/>
    <n v="4.5"/>
    <n v="8.8000000000000007"/>
    <n v="3.9"/>
    <n v="4"/>
    <n v="5.0999999999999996"/>
    <n v="5"/>
    <n v="5.7"/>
    <n v="4.8"/>
    <n v="3.4"/>
    <n v="2.7"/>
    <n v="2.2999999999999998"/>
    <n v="3.3"/>
    <n v="4.4000000000000004"/>
    <n v="5.5"/>
    <n v="5.4"/>
    <n v="4.3"/>
    <n v="3.4"/>
    <n v="3.3"/>
    <n v="3.8"/>
    <n v="4.8"/>
    <n v="6"/>
    <n v="5.6"/>
    <n v="5"/>
    <n v="4.3"/>
    <n v="4.4000000000000004"/>
    <n v="5"/>
    <n v="4.8"/>
    <n v="4.4000000000000004"/>
    <n v="5.3"/>
    <n v="6.1"/>
    <n v="6.7"/>
    <n v="7"/>
    <n v="7.5"/>
    <n v="7.1"/>
    <n v="4.0999999999999996"/>
    <n v="2.1"/>
    <n v="1.5"/>
    <n v="1.8"/>
    <n v="6.2"/>
    <n v="6.4"/>
    <n v="6.4"/>
    <n v="4.9000000000000004"/>
    <n v="5"/>
    <n v="6.3"/>
    <n v="6.3"/>
    <n v="6"/>
    <n v="5.6"/>
    <n v="4.3"/>
    <n v="4.5"/>
    <n v="3.5"/>
    <n v="3.5"/>
    <n v="4.2"/>
    <n v="3.4"/>
    <n v="5.3"/>
    <n v="5.2"/>
    <n v="4.0999999999999996"/>
    <n v="4.7"/>
    <n v="6.5"/>
    <n v="7.3"/>
    <n v="7.3"/>
    <n v="6.5"/>
    <n v="5.3"/>
    <n v="4.8"/>
    <n v="6.2"/>
    <n v="5.3"/>
    <n v="6.9"/>
    <n v="7.8"/>
    <n v="6.7"/>
    <n v="6.9"/>
    <n v="6.7"/>
    <n v="6.5"/>
    <n v="6.1"/>
    <n v="6.3"/>
    <n v="6.4"/>
    <n v="6.4"/>
    <n v="6.7"/>
    <n v="7.2"/>
    <n v="7"/>
    <n v="7.2"/>
    <n v="8.1"/>
    <n v="9"/>
    <n v="-49.6"/>
    <n v="8.6"/>
    <n v="11.2"/>
    <n v="-840.9"/>
    <n v="-1717.9"/>
    <m/>
    <m/>
    <m/>
    <m/>
    <m/>
    <m/>
    <m/>
    <m/>
    <m/>
    <m/>
    <m/>
    <m/>
    <m/>
    <m/>
    <m/>
    <m/>
    <m/>
  </r>
  <r>
    <x v="7"/>
    <x v="7"/>
    <x v="0"/>
    <x v="2"/>
    <x v="3"/>
    <x v="7"/>
    <x v="0"/>
    <x v="5"/>
    <x v="5"/>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0"/>
    <x v="3"/>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1"/>
    <x v="3"/>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m/>
    <m/>
    <m/>
    <m/>
    <m/>
    <m/>
    <m/>
    <m/>
    <m/>
    <m/>
    <m/>
    <m/>
    <m/>
    <m/>
    <m/>
    <m/>
  </r>
  <r>
    <x v="7"/>
    <x v="7"/>
    <x v="0"/>
    <x v="2"/>
    <x v="3"/>
    <x v="7"/>
    <x v="0"/>
    <x v="5"/>
    <x v="5"/>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2"/>
    <x v="3"/>
    <m/>
    <m/>
    <m/>
    <m/>
    <n v="110490"/>
    <m/>
    <n v="110490"/>
    <n v="110490"/>
    <m/>
    <m/>
    <n v="110490"/>
    <n v="110490"/>
    <n v="110490"/>
    <n v="110490"/>
    <n v="110490"/>
    <m/>
    <m/>
    <m/>
    <m/>
    <m/>
    <m/>
    <m/>
    <m/>
    <m/>
    <n v="110490"/>
    <n v="110490"/>
    <m/>
    <m/>
    <n v="110490"/>
    <m/>
    <m/>
    <m/>
    <m/>
    <m/>
    <m/>
    <m/>
    <m/>
    <m/>
    <m/>
    <m/>
    <m/>
    <m/>
    <m/>
    <m/>
    <m/>
    <m/>
    <n v="110490"/>
    <n v="110490"/>
    <n v="110490"/>
    <m/>
    <n v="110490"/>
    <m/>
    <m/>
    <m/>
    <m/>
    <n v="110490"/>
    <n v="110490"/>
    <n v="110490"/>
    <n v="110490"/>
    <n v="110490"/>
    <n v="110490"/>
    <n v="110490"/>
    <n v="110490"/>
    <n v="110490"/>
    <n v="110490"/>
    <n v="110490"/>
    <m/>
    <m/>
    <n v="110490"/>
    <n v="110490"/>
    <n v="110490"/>
    <m/>
    <m/>
    <n v="110490"/>
    <n v="110490"/>
    <n v="110490"/>
    <n v="110490"/>
    <n v="110490"/>
    <n v="110490"/>
    <n v="110490"/>
    <n v="110490"/>
    <n v="110490"/>
    <n v="110490"/>
    <n v="110490"/>
    <n v="110490"/>
    <n v="110490"/>
    <n v="110490"/>
    <n v="110490"/>
    <n v="110490"/>
    <n v="110490"/>
    <n v="110490"/>
    <n v="110490"/>
    <n v="110490"/>
    <n v="110490"/>
    <m/>
    <m/>
    <m/>
    <m/>
    <m/>
    <m/>
    <m/>
    <m/>
    <m/>
    <m/>
    <m/>
    <m/>
    <m/>
    <m/>
    <m/>
    <m/>
    <m/>
    <m/>
    <m/>
    <m/>
    <m/>
    <m/>
    <m/>
    <m/>
    <m/>
    <m/>
    <m/>
    <m/>
    <m/>
    <m/>
    <m/>
    <m/>
    <m/>
    <m/>
    <m/>
    <m/>
    <m/>
    <m/>
    <m/>
    <m/>
    <m/>
    <m/>
  </r>
  <r>
    <x v="7"/>
    <x v="7"/>
    <x v="0"/>
    <x v="2"/>
    <x v="3"/>
    <x v="7"/>
    <x v="0"/>
    <x v="5"/>
    <x v="5"/>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7"/>
    <x v="7"/>
    <x v="0"/>
    <x v="2"/>
    <x v="3"/>
    <x v="7"/>
    <x v="0"/>
    <x v="5"/>
    <x v="5"/>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7"/>
    <x v="7"/>
    <x v="0"/>
    <x v="2"/>
    <x v="3"/>
    <x v="7"/>
    <x v="0"/>
    <x v="5"/>
    <x v="5"/>
    <x v="0"/>
    <x v="3"/>
    <x v="3"/>
    <n v="0"/>
    <n v="0"/>
    <n v="0"/>
    <n v="0"/>
    <n v="110490"/>
    <n v="110490"/>
    <n v="110490"/>
    <n v="110490"/>
    <n v="110490"/>
    <n v="110490"/>
    <n v="110490"/>
    <n v="110490"/>
    <n v="110490"/>
    <n v="110490"/>
    <n v="110490"/>
    <n v="110490"/>
    <n v="110490"/>
    <n v="110490"/>
    <n v="110490"/>
    <n v="110490"/>
    <n v="110490"/>
    <n v="0"/>
    <n v="110490"/>
    <n v="110490"/>
    <n v="110490"/>
    <n v="110490"/>
    <n v="110490"/>
    <n v="110490"/>
    <n v="110490"/>
    <n v="110490"/>
    <n v="0"/>
    <n v="0"/>
    <n v="0"/>
    <n v="0"/>
    <n v="0"/>
    <n v="0"/>
    <n v="0"/>
    <n v="0"/>
    <n v="0"/>
    <n v="0"/>
    <n v="0"/>
    <n v="0"/>
    <n v="0"/>
    <n v="0"/>
    <n v="0"/>
    <n v="0"/>
    <n v="110490"/>
    <n v="110490"/>
    <n v="110490"/>
    <n v="0"/>
    <n v="110490"/>
    <n v="110490"/>
    <n v="110490"/>
    <n v="110490"/>
    <n v="110490"/>
    <n v="110490"/>
    <n v="110490"/>
    <n v="110490"/>
    <n v="110490"/>
    <n v="110490"/>
    <n v="110490"/>
    <n v="110490"/>
    <n v="110490"/>
    <n v="110490"/>
    <n v="110490"/>
    <n v="110490"/>
    <n v="0"/>
    <n v="110490"/>
    <n v="110490"/>
    <n v="110490"/>
    <n v="110490"/>
    <n v="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m/>
    <m/>
    <m/>
    <m/>
    <m/>
    <m/>
    <m/>
    <m/>
    <m/>
    <m/>
    <m/>
    <m/>
    <m/>
    <m/>
    <m/>
    <m/>
  </r>
  <r>
    <x v="7"/>
    <x v="7"/>
    <x v="0"/>
    <x v="2"/>
    <x v="3"/>
    <x v="7"/>
    <x v="0"/>
    <x v="5"/>
    <x v="5"/>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7"/>
    <x v="7"/>
    <x v="0"/>
    <x v="2"/>
    <x v="3"/>
    <x v="7"/>
    <x v="0"/>
    <x v="5"/>
    <x v="5"/>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10"/>
    <m/>
    <m/>
    <m/>
    <m/>
    <m/>
    <m/>
    <m/>
    <m/>
    <m/>
    <m/>
    <m/>
    <m/>
    <m/>
    <m/>
    <m/>
    <m/>
    <m/>
    <m/>
    <m/>
    <m/>
    <m/>
    <m/>
    <m/>
    <m/>
    <m/>
    <m/>
    <m/>
    <m/>
    <m/>
    <n v="0"/>
    <n v="0"/>
    <n v="0"/>
    <n v="0"/>
    <n v="0"/>
    <n v="0"/>
    <n v="0"/>
    <n v="0"/>
    <n v="0"/>
    <n v="0"/>
    <n v="0"/>
    <n v="0"/>
    <n v="0"/>
    <n v="0"/>
    <n v="0"/>
    <n v="0"/>
    <n v="0"/>
    <m/>
    <m/>
    <m/>
    <n v="0"/>
    <m/>
    <m/>
    <m/>
    <m/>
    <m/>
    <m/>
    <m/>
    <m/>
    <m/>
    <m/>
    <m/>
    <m/>
    <m/>
    <m/>
    <m/>
    <m/>
    <n v="0"/>
    <m/>
    <m/>
    <m/>
    <m/>
    <n v="0"/>
    <m/>
    <m/>
    <m/>
    <m/>
    <m/>
    <m/>
    <m/>
    <m/>
    <m/>
    <m/>
    <m/>
    <m/>
    <m/>
    <m/>
    <m/>
    <m/>
    <m/>
    <m/>
    <m/>
    <m/>
    <m/>
    <m/>
    <m/>
    <m/>
    <m/>
    <m/>
    <m/>
    <m/>
    <m/>
    <m/>
    <m/>
    <m/>
    <m/>
    <m/>
    <m/>
    <m/>
    <m/>
    <m/>
    <m/>
    <m/>
    <m/>
    <m/>
    <m/>
    <m/>
    <m/>
    <m/>
    <m/>
    <m/>
    <m/>
    <m/>
    <m/>
    <m/>
    <m/>
    <m/>
    <m/>
    <m/>
    <m/>
    <m/>
    <m/>
    <m/>
    <m/>
    <m/>
    <m/>
    <m/>
  </r>
  <r>
    <x v="7"/>
    <x v="7"/>
    <x v="0"/>
    <x v="2"/>
    <x v="3"/>
    <x v="7"/>
    <x v="0"/>
    <x v="5"/>
    <x v="5"/>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4"/>
    <x v="1"/>
    <n v="137"/>
    <n v="361"/>
    <n v="79"/>
    <n v="79"/>
    <n v="90"/>
    <n v="62"/>
    <m/>
    <m/>
    <m/>
    <m/>
    <m/>
    <m/>
    <m/>
    <m/>
    <m/>
    <m/>
    <m/>
    <m/>
    <m/>
    <m/>
    <m/>
    <n v="577"/>
    <n v="231"/>
    <m/>
    <m/>
    <m/>
    <m/>
    <m/>
    <n v="231"/>
    <n v="30"/>
    <m/>
    <n v="27"/>
    <n v="80"/>
    <n v="60"/>
    <n v="134"/>
    <n v="40"/>
    <n v="87"/>
    <n v="40"/>
    <n v="39"/>
    <m/>
    <n v="40"/>
    <m/>
    <m/>
    <n v="67"/>
    <n v="12"/>
    <m/>
    <m/>
    <m/>
    <m/>
    <n v="62"/>
    <n v="28"/>
    <n v="34"/>
    <n v="20"/>
    <m/>
    <n v="8"/>
    <m/>
    <m/>
    <m/>
    <m/>
    <m/>
    <m/>
    <m/>
    <m/>
    <m/>
    <m/>
    <m/>
    <m/>
    <m/>
    <m/>
    <m/>
    <m/>
    <m/>
    <m/>
    <m/>
    <m/>
    <m/>
    <m/>
    <m/>
    <m/>
    <m/>
    <m/>
    <m/>
    <m/>
    <m/>
    <m/>
    <m/>
    <m/>
    <m/>
    <m/>
    <m/>
    <m/>
    <m/>
    <m/>
    <m/>
    <m/>
    <m/>
    <m/>
    <m/>
    <m/>
    <m/>
    <m/>
    <m/>
    <m/>
    <m/>
    <m/>
    <m/>
    <m/>
    <m/>
    <m/>
    <m/>
    <m/>
    <m/>
    <m/>
    <m/>
    <m/>
    <m/>
    <m/>
    <m/>
    <m/>
    <m/>
    <m/>
    <m/>
    <m/>
    <m/>
    <m/>
    <m/>
    <m/>
    <m/>
    <m/>
    <m/>
    <m/>
    <m/>
    <m/>
    <m/>
    <m/>
    <m/>
  </r>
  <r>
    <x v="7"/>
    <x v="7"/>
    <x v="0"/>
    <x v="2"/>
    <x v="3"/>
    <x v="7"/>
    <x v="0"/>
    <x v="5"/>
    <x v="5"/>
    <x v="0"/>
    <x v="4"/>
    <x v="2"/>
    <n v="106"/>
    <n v="169"/>
    <n v="145"/>
    <n v="90"/>
    <n v="157"/>
    <n v="102"/>
    <n v="86"/>
    <n v="7"/>
    <m/>
    <m/>
    <m/>
    <m/>
    <m/>
    <m/>
    <m/>
    <m/>
    <m/>
    <m/>
    <m/>
    <m/>
    <m/>
    <n v="420"/>
    <n v="349"/>
    <n v="93"/>
    <m/>
    <m/>
    <m/>
    <m/>
    <n v="442"/>
    <n v="44"/>
    <n v="17"/>
    <n v="18"/>
    <n v="27"/>
    <n v="42"/>
    <n v="40"/>
    <n v="20"/>
    <n v="29"/>
    <n v="38"/>
    <n v="48"/>
    <n v="34"/>
    <n v="31"/>
    <n v="32"/>
    <n v="22"/>
    <n v="18"/>
    <n v="30"/>
    <n v="20"/>
    <n v="34"/>
    <n v="40"/>
    <n v="31"/>
    <n v="31"/>
    <n v="21"/>
    <n v="23"/>
    <n v="31"/>
    <n v="26"/>
    <n v="22"/>
    <n v="31"/>
    <n v="33"/>
    <n v="20"/>
    <n v="2"/>
    <n v="7"/>
    <m/>
    <m/>
    <m/>
    <m/>
    <m/>
    <m/>
    <m/>
    <m/>
    <m/>
    <m/>
    <m/>
    <m/>
    <m/>
    <m/>
    <m/>
    <m/>
    <m/>
    <m/>
    <m/>
    <m/>
    <m/>
    <m/>
    <m/>
    <m/>
    <m/>
    <m/>
    <m/>
    <m/>
    <m/>
    <m/>
    <m/>
    <m/>
    <m/>
    <m/>
    <m/>
    <m/>
    <m/>
    <m/>
    <m/>
    <m/>
    <m/>
    <m/>
    <m/>
    <m/>
    <m/>
    <m/>
    <m/>
    <m/>
    <m/>
    <m/>
    <m/>
    <m/>
    <m/>
    <m/>
    <m/>
    <m/>
    <m/>
    <m/>
    <m/>
    <m/>
    <m/>
    <m/>
    <m/>
    <m/>
    <m/>
    <m/>
    <m/>
    <m/>
    <m/>
    <m/>
    <m/>
    <m/>
    <m/>
    <m/>
    <m/>
    <m/>
  </r>
  <r>
    <x v="7"/>
    <x v="7"/>
    <x v="0"/>
    <x v="2"/>
    <x v="3"/>
    <x v="7"/>
    <x v="0"/>
    <x v="5"/>
    <x v="5"/>
    <x v="0"/>
    <x v="4"/>
    <x v="3"/>
    <n v="110566"/>
    <n v="110803"/>
    <n v="110719"/>
    <n v="110697"/>
    <n v="110622"/>
    <n v="110590"/>
    <n v="110497"/>
    <n v="110490"/>
    <n v="110490"/>
    <n v="110490"/>
    <n v="110490"/>
    <n v="110490"/>
    <n v="110490"/>
    <n v="110490"/>
    <n v="110490"/>
    <n v="110490"/>
    <n v="110490"/>
    <n v="110490"/>
    <n v="110490"/>
    <n v="110490"/>
    <n v="110490"/>
    <n v="110719"/>
    <n v="110590"/>
    <n v="110490"/>
    <n v="110490"/>
    <n v="110490"/>
    <n v="110490"/>
    <n v="110490"/>
    <n v="110490"/>
    <n v="110564"/>
    <n v="110554"/>
    <n v="110552"/>
    <n v="110566"/>
    <n v="110593"/>
    <n v="110630"/>
    <n v="110700"/>
    <n v="110797"/>
    <n v="110803"/>
    <n v="110808"/>
    <n v="110748"/>
    <n v="110749"/>
    <n v="110719"/>
    <n v="110696"/>
    <n v="110724"/>
    <n v="110717"/>
    <n v="110697"/>
    <n v="110662"/>
    <n v="110623"/>
    <n v="110588"/>
    <n v="110594"/>
    <n v="110622"/>
    <n v="110631"/>
    <n v="110634"/>
    <n v="110612"/>
    <n v="110590"/>
    <n v="110550"/>
    <n v="110517"/>
    <n v="110500"/>
    <n v="110497"/>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n v="110490"/>
    <m/>
    <m/>
    <m/>
    <m/>
    <m/>
    <m/>
    <m/>
    <m/>
    <m/>
    <m/>
    <m/>
    <m/>
    <m/>
    <m/>
    <m/>
    <m/>
  </r>
  <r>
    <x v="7"/>
    <x v="7"/>
    <x v="0"/>
    <x v="2"/>
    <x v="3"/>
    <x v="7"/>
    <x v="0"/>
    <x v="5"/>
    <x v="5"/>
    <x v="0"/>
    <x v="4"/>
    <x v="4"/>
    <n v="3271.2"/>
    <n v="3317.5"/>
    <n v="4464.5"/>
    <n v="3525.4"/>
    <n v="4158.7"/>
    <n v="5945.7"/>
    <n v="78926.399999999994"/>
    <m/>
    <m/>
    <m/>
    <m/>
    <m/>
    <m/>
    <m/>
    <m/>
    <m/>
    <m/>
    <m/>
    <m/>
    <m/>
    <m/>
    <n v="4464.5"/>
    <n v="5945.7"/>
    <m/>
    <m/>
    <m/>
    <m/>
    <m/>
    <m/>
    <n v="3839"/>
    <n v="3760.3"/>
    <n v="3498.5"/>
    <n v="3271.2"/>
    <n v="3159.8"/>
    <n v="3273.1"/>
    <n v="3075"/>
    <n v="3027.2"/>
    <n v="3317.5"/>
    <n v="4044.1"/>
    <n v="4163.5"/>
    <n v="4538.8999999999996"/>
    <n v="4464.5"/>
    <n v="3897.7"/>
    <n v="3571.7"/>
    <n v="3548.6"/>
    <n v="3525.4"/>
    <n v="3789.8"/>
    <n v="4037.3"/>
    <n v="4188.8999999999996"/>
    <n v="4495.7"/>
    <n v="4158.7"/>
    <n v="3868.2"/>
    <n v="4190.7"/>
    <n v="5120.8999999999996"/>
    <n v="5945.7"/>
    <n v="8915.2999999999993"/>
    <n v="19054.7"/>
    <n v="61388.9"/>
    <n v="78926.399999999994"/>
    <m/>
    <m/>
    <m/>
    <m/>
    <m/>
    <m/>
    <m/>
    <m/>
    <m/>
    <m/>
    <m/>
    <m/>
    <m/>
    <m/>
    <m/>
    <m/>
    <m/>
    <m/>
    <m/>
    <m/>
    <m/>
    <m/>
    <m/>
    <m/>
    <m/>
    <m/>
    <m/>
    <m/>
    <m/>
    <m/>
    <m/>
    <m/>
    <m/>
    <m/>
    <m/>
    <m/>
    <m/>
    <m/>
    <m/>
    <m/>
    <m/>
    <m/>
    <m/>
    <m/>
    <m/>
    <m/>
    <m/>
    <m/>
    <m/>
    <m/>
    <m/>
    <m/>
    <m/>
    <m/>
    <m/>
    <m/>
    <m/>
    <m/>
    <m/>
    <m/>
    <m/>
    <m/>
    <m/>
    <m/>
    <m/>
    <m/>
    <m/>
    <m/>
    <m/>
    <m/>
    <m/>
    <m/>
    <m/>
    <m/>
    <m/>
    <m/>
    <m/>
  </r>
  <r>
    <x v="7"/>
    <x v="7"/>
    <x v="0"/>
    <x v="2"/>
    <x v="3"/>
    <x v="7"/>
    <x v="0"/>
    <x v="5"/>
    <x v="5"/>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5"/>
    <x v="0"/>
    <x v="5"/>
    <x v="1"/>
    <m/>
    <n v="111"/>
    <m/>
    <n v="30"/>
    <n v="58"/>
    <n v="17"/>
    <n v="40"/>
    <n v="92"/>
    <n v="197"/>
    <n v="256"/>
    <n v="296"/>
    <n v="226"/>
    <n v="137"/>
    <n v="361"/>
    <n v="79"/>
    <n v="79"/>
    <n v="90"/>
    <n v="62"/>
    <m/>
    <m/>
    <m/>
    <n v="111"/>
    <n v="105"/>
    <n v="329"/>
    <n v="778"/>
    <n v="577"/>
    <n v="231"/>
    <m/>
    <n v="1789"/>
    <m/>
    <m/>
    <m/>
    <m/>
    <m/>
    <m/>
    <m/>
    <n v="111"/>
    <m/>
    <m/>
    <m/>
    <m/>
    <m/>
    <m/>
    <m/>
    <n v="20"/>
    <n v="10"/>
    <n v="30"/>
    <m/>
    <m/>
    <n v="28"/>
    <m/>
    <m/>
    <n v="17"/>
    <m/>
    <m/>
    <n v="40"/>
    <m/>
    <m/>
    <m/>
    <n v="35"/>
    <m/>
    <n v="57"/>
    <m/>
    <m/>
    <n v="30"/>
    <n v="68"/>
    <n v="32"/>
    <n v="67"/>
    <m/>
    <n v="51"/>
    <n v="110"/>
    <n v="53"/>
    <n v="42"/>
    <m/>
    <n v="50"/>
    <n v="84"/>
    <n v="162"/>
    <n v="101"/>
    <m/>
    <n v="50"/>
    <n v="75"/>
    <n v="30"/>
    <m/>
    <n v="27"/>
    <n v="80"/>
    <n v="60"/>
    <n v="134"/>
    <n v="40"/>
    <n v="87"/>
    <n v="40"/>
    <n v="39"/>
    <m/>
    <n v="40"/>
    <m/>
    <m/>
    <n v="67"/>
    <n v="12"/>
    <m/>
    <m/>
    <m/>
    <m/>
    <n v="62"/>
    <n v="28"/>
    <n v="34"/>
    <n v="20"/>
    <m/>
    <n v="8"/>
    <m/>
    <m/>
    <m/>
    <m/>
    <m/>
    <m/>
    <m/>
    <m/>
    <m/>
    <m/>
    <m/>
    <m/>
    <m/>
    <m/>
    <m/>
    <m/>
    <m/>
    <m/>
    <m/>
    <m/>
    <m/>
    <m/>
    <m/>
    <m/>
    <m/>
    <m/>
    <m/>
    <m/>
    <m/>
  </r>
  <r>
    <x v="7"/>
    <x v="7"/>
    <x v="0"/>
    <x v="2"/>
    <x v="3"/>
    <x v="7"/>
    <x v="0"/>
    <x v="5"/>
    <x v="5"/>
    <x v="0"/>
    <x v="5"/>
    <x v="2"/>
    <n v="15"/>
    <n v="39"/>
    <n v="55"/>
    <n v="37"/>
    <n v="37"/>
    <n v="65"/>
    <n v="51"/>
    <n v="59"/>
    <n v="101"/>
    <n v="175"/>
    <n v="256"/>
    <n v="319"/>
    <n v="106"/>
    <n v="169"/>
    <n v="145"/>
    <n v="90"/>
    <n v="157"/>
    <n v="102"/>
    <n v="86"/>
    <n v="7"/>
    <m/>
    <n v="109"/>
    <n v="139"/>
    <n v="211"/>
    <n v="750"/>
    <n v="420"/>
    <n v="349"/>
    <n v="93"/>
    <n v="1520"/>
    <n v="7"/>
    <n v="5"/>
    <n v="3"/>
    <m/>
    <n v="5"/>
    <n v="10"/>
    <n v="9"/>
    <n v="7"/>
    <n v="8"/>
    <n v="14"/>
    <n v="17"/>
    <n v="14"/>
    <n v="10"/>
    <n v="10"/>
    <n v="10"/>
    <n v="7"/>
    <n v="10"/>
    <n v="9"/>
    <n v="5"/>
    <n v="6"/>
    <n v="10"/>
    <n v="7"/>
    <n v="4"/>
    <n v="31"/>
    <n v="25"/>
    <n v="5"/>
    <n v="9"/>
    <n v="12"/>
    <n v="13"/>
    <n v="17"/>
    <n v="9"/>
    <n v="3"/>
    <m/>
    <n v="25"/>
    <n v="22"/>
    <n v="21"/>
    <n v="28"/>
    <n v="26"/>
    <n v="26"/>
    <n v="35"/>
    <n v="36"/>
    <n v="48"/>
    <n v="28"/>
    <n v="28"/>
    <n v="56"/>
    <n v="70"/>
    <n v="70"/>
    <n v="60"/>
    <n v="91"/>
    <n v="128"/>
    <n v="36"/>
    <n v="64"/>
    <n v="44"/>
    <n v="17"/>
    <n v="18"/>
    <n v="27"/>
    <n v="42"/>
    <n v="40"/>
    <n v="20"/>
    <n v="29"/>
    <n v="38"/>
    <n v="48"/>
    <n v="34"/>
    <n v="31"/>
    <n v="32"/>
    <n v="22"/>
    <n v="18"/>
    <n v="30"/>
    <n v="20"/>
    <n v="34"/>
    <n v="40"/>
    <n v="31"/>
    <n v="31"/>
    <n v="21"/>
    <n v="23"/>
    <n v="31"/>
    <n v="26"/>
    <n v="22"/>
    <n v="31"/>
    <n v="33"/>
    <n v="20"/>
    <n v="2"/>
    <n v="7"/>
    <m/>
    <m/>
    <m/>
    <m/>
    <m/>
    <m/>
    <m/>
    <m/>
    <m/>
    <m/>
    <m/>
    <m/>
    <m/>
    <m/>
    <m/>
    <m/>
    <m/>
    <m/>
    <m/>
    <m/>
    <m/>
    <m/>
    <m/>
    <m/>
  </r>
  <r>
    <x v="7"/>
    <x v="7"/>
    <x v="0"/>
    <x v="2"/>
    <x v="3"/>
    <x v="7"/>
    <x v="0"/>
    <x v="5"/>
    <x v="5"/>
    <x v="0"/>
    <x v="5"/>
    <x v="3"/>
    <n v="110551"/>
    <n v="110609"/>
    <n v="110562"/>
    <n v="110545"/>
    <n v="110565"/>
    <n v="110522"/>
    <n v="110506"/>
    <n v="110540"/>
    <n v="110604"/>
    <n v="110630"/>
    <n v="110705"/>
    <n v="110557"/>
    <n v="110566"/>
    <n v="110803"/>
    <n v="110719"/>
    <n v="110697"/>
    <n v="110622"/>
    <n v="110590"/>
    <n v="110497"/>
    <n v="110490"/>
    <n v="110490"/>
    <n v="110562"/>
    <n v="110522"/>
    <n v="110604"/>
    <n v="110557"/>
    <n v="110719"/>
    <n v="110590"/>
    <n v="110490"/>
    <n v="110719"/>
    <n v="110562"/>
    <n v="110557"/>
    <n v="110551"/>
    <n v="110551"/>
    <n v="110544"/>
    <n v="110596"/>
    <n v="110532"/>
    <n v="110600"/>
    <n v="110609"/>
    <n v="110611"/>
    <n v="110584"/>
    <n v="110572"/>
    <n v="110562"/>
    <n v="110549"/>
    <n v="110538"/>
    <n v="110530"/>
    <n v="110545"/>
    <n v="110557"/>
    <n v="110563"/>
    <n v="110570"/>
    <n v="110545"/>
    <n v="110565"/>
    <n v="110557"/>
    <n v="110530"/>
    <n v="110516"/>
    <n v="110522"/>
    <n v="110524"/>
    <n v="110516"/>
    <n v="110521"/>
    <n v="110506"/>
    <n v="110504"/>
    <n v="110491"/>
    <n v="110528"/>
    <n v="110529"/>
    <n v="110540"/>
    <n v="110537"/>
    <n v="110579"/>
    <n v="110591"/>
    <n v="110604"/>
    <n v="110570"/>
    <n v="110598"/>
    <n v="110560"/>
    <n v="110628"/>
    <n v="110630"/>
    <n v="110570"/>
    <n v="110416"/>
    <n v="110403"/>
    <n v="110705"/>
    <n v="110703"/>
    <n v="110569"/>
    <n v="110562"/>
    <n v="110557"/>
    <n v="110564"/>
    <n v="110554"/>
    <n v="110552"/>
    <n v="110566"/>
    <n v="110593"/>
    <n v="110630"/>
    <n v="110700"/>
    <n v="110797"/>
    <n v="110803"/>
    <n v="110808"/>
    <n v="110748"/>
    <n v="110749"/>
    <n v="110719"/>
    <n v="110696"/>
    <n v="110724"/>
    <n v="110717"/>
    <n v="110697"/>
    <n v="110662"/>
    <n v="110623"/>
    <n v="110588"/>
    <n v="110594"/>
    <n v="110622"/>
    <n v="110631"/>
    <n v="110634"/>
    <n v="110612"/>
    <n v="110590"/>
    <n v="110550"/>
    <n v="110517"/>
    <n v="110500"/>
    <n v="110497"/>
    <n v="110490"/>
    <n v="110490"/>
    <n v="110490"/>
    <n v="110490"/>
    <n v="110490"/>
    <n v="110490"/>
    <n v="110490"/>
    <n v="110490"/>
    <n v="110490"/>
    <m/>
    <m/>
    <m/>
    <m/>
    <m/>
    <m/>
    <m/>
    <m/>
    <m/>
    <m/>
    <m/>
    <m/>
    <m/>
    <m/>
    <m/>
    <m/>
  </r>
  <r>
    <x v="7"/>
    <x v="7"/>
    <x v="0"/>
    <x v="2"/>
    <x v="3"/>
    <x v="7"/>
    <x v="0"/>
    <x v="5"/>
    <x v="5"/>
    <x v="0"/>
    <x v="5"/>
    <x v="4"/>
    <n v="14173.2"/>
    <n v="8508.4"/>
    <n v="12017.6"/>
    <n v="14938.5"/>
    <n v="7470.6"/>
    <n v="9210.2000000000007"/>
    <n v="9364.9"/>
    <n v="4064"/>
    <n v="3160.1"/>
    <n v="1594.1"/>
    <n v="1524.9"/>
    <n v="3735"/>
    <n v="3271.2"/>
    <n v="3317.5"/>
    <n v="4464.5"/>
    <n v="3525.4"/>
    <n v="4158.7"/>
    <n v="5945.7"/>
    <n v="78926.399999999994"/>
    <m/>
    <m/>
    <n v="12017.6"/>
    <n v="9210.2000000000007"/>
    <n v="3160.1"/>
    <n v="3735"/>
    <n v="4464.5"/>
    <n v="5945.7"/>
    <m/>
    <n v="4464.5"/>
    <n v="24035.200000000001"/>
    <n v="20473.5"/>
    <n v="17830.8"/>
    <n v="14173.2"/>
    <n v="11515"/>
    <n v="10054.200000000001"/>
    <n v="9211"/>
    <n v="8777.7999999999993"/>
    <n v="8508.4"/>
    <n v="9066.5"/>
    <n v="10841.6"/>
    <n v="11763"/>
    <n v="12017.6"/>
    <n v="13481.6"/>
    <n v="14937.6"/>
    <n v="13816.3"/>
    <n v="14938.5"/>
    <n v="17274.5"/>
    <n v="9531.2999999999993"/>
    <n v="7179.9"/>
    <n v="7676.7"/>
    <n v="7470.6"/>
    <n v="6741.3"/>
    <n v="8635.2000000000007"/>
    <n v="9867.5"/>
    <n v="9210.2000000000007"/>
    <n v="10233.700000000001"/>
    <n v="13156.7"/>
    <n v="10233.4"/>
    <n v="9364.9"/>
    <n v="7782"/>
    <n v="5754.7"/>
    <n v="4529.8"/>
    <n v="4493"/>
    <n v="4064"/>
    <n v="3660.2"/>
    <n v="3233.3"/>
    <n v="3196.3"/>
    <n v="3160.1"/>
    <n v="2820.7"/>
    <n v="2404.3000000000002"/>
    <n v="2193.6999999999998"/>
    <n v="1947.7"/>
    <n v="1594.1"/>
    <n v="1319.5"/>
    <n v="1434"/>
    <n v="1456.5"/>
    <n v="1524.9"/>
    <n v="1915.3"/>
    <n v="3088.5"/>
    <n v="3251.8"/>
    <n v="3735"/>
    <n v="3839"/>
    <n v="3760.3"/>
    <n v="3498.5"/>
    <n v="3271.2"/>
    <n v="3159.8"/>
    <n v="3273.1"/>
    <n v="3075"/>
    <n v="3027.2"/>
    <n v="3317.5"/>
    <n v="4044.1"/>
    <n v="4163.5"/>
    <n v="4538.8999999999996"/>
    <n v="4464.5"/>
    <n v="3897.7"/>
    <n v="3571.7"/>
    <n v="3548.6"/>
    <n v="3525.4"/>
    <n v="3789.8"/>
    <n v="4037.3"/>
    <n v="4188.8999999999996"/>
    <n v="4495.7"/>
    <n v="4158.7"/>
    <n v="3868.2"/>
    <n v="4190.7"/>
    <n v="5120.8999999999996"/>
    <n v="5945.7"/>
    <n v="8915.2999999999993"/>
    <n v="19054.7"/>
    <n v="61388.9"/>
    <n v="78926.399999999994"/>
    <m/>
    <m/>
    <m/>
    <m/>
    <m/>
    <m/>
    <m/>
    <m/>
    <m/>
    <m/>
    <m/>
    <m/>
    <m/>
    <m/>
    <m/>
    <m/>
    <m/>
    <m/>
    <m/>
    <m/>
    <m/>
    <m/>
    <m/>
    <m/>
    <m/>
  </r>
  <r>
    <x v="0"/>
    <x v="0"/>
    <x v="0"/>
    <x v="0"/>
    <x v="0"/>
    <x v="0"/>
    <x v="0"/>
    <x v="0"/>
    <x v="6"/>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6"/>
    <x v="0"/>
    <x v="0"/>
    <x v="1"/>
    <m/>
    <m/>
    <m/>
    <n v="998"/>
    <n v="850"/>
    <n v="1212"/>
    <n v="1203"/>
    <n v="875"/>
    <n v="1098"/>
    <n v="1865"/>
    <n v="1649"/>
    <n v="1739"/>
    <n v="755"/>
    <n v="657"/>
    <n v="604"/>
    <m/>
    <m/>
    <m/>
    <m/>
    <m/>
    <m/>
    <m/>
    <n v="3060"/>
    <n v="3176"/>
    <n v="5253"/>
    <n v="2016"/>
    <m/>
    <m/>
    <n v="13505"/>
    <m/>
    <m/>
    <m/>
    <m/>
    <m/>
    <m/>
    <m/>
    <m/>
    <m/>
    <m/>
    <m/>
    <m/>
    <m/>
    <n v="314"/>
    <n v="201"/>
    <n v="326"/>
    <n v="157"/>
    <n v="162"/>
    <n v="69"/>
    <n v="136"/>
    <n v="422"/>
    <n v="61"/>
    <n v="580"/>
    <n v="237"/>
    <n v="284"/>
    <n v="111"/>
    <n v="143"/>
    <n v="235"/>
    <n v="374"/>
    <n v="451"/>
    <n v="87"/>
    <n v="116"/>
    <n v="180"/>
    <n v="237"/>
    <n v="255"/>
    <n v="255"/>
    <n v="255"/>
    <n v="333"/>
    <n v="255"/>
    <n v="294"/>
    <n v="271"/>
    <n v="407"/>
    <n v="441"/>
    <n v="452"/>
    <n v="226"/>
    <n v="452"/>
    <n v="429"/>
    <n v="542"/>
    <n v="491"/>
    <n v="463"/>
    <n v="395"/>
    <n v="390"/>
    <n v="151"/>
    <n v="151"/>
    <n v="151"/>
    <n v="151"/>
    <n v="151"/>
    <n v="204"/>
    <n v="151"/>
    <n v="151"/>
    <n v="151"/>
    <n v="151"/>
    <n v="151"/>
    <n v="151"/>
    <n v="151"/>
    <m/>
    <m/>
    <m/>
    <m/>
    <m/>
    <m/>
    <m/>
    <m/>
    <m/>
    <m/>
    <m/>
    <m/>
    <m/>
    <m/>
    <m/>
    <m/>
    <m/>
    <m/>
    <m/>
    <m/>
    <m/>
    <m/>
    <m/>
    <m/>
    <m/>
    <m/>
    <m/>
    <m/>
    <m/>
    <m/>
    <m/>
    <m/>
    <m/>
    <m/>
    <m/>
    <m/>
    <m/>
    <m/>
    <m/>
    <m/>
    <m/>
    <m/>
  </r>
  <r>
    <x v="0"/>
    <x v="0"/>
    <x v="0"/>
    <x v="0"/>
    <x v="0"/>
    <x v="0"/>
    <x v="0"/>
    <x v="0"/>
    <x v="6"/>
    <x v="0"/>
    <x v="0"/>
    <x v="2"/>
    <m/>
    <m/>
    <m/>
    <n v="998"/>
    <n v="850"/>
    <n v="1212"/>
    <n v="1203"/>
    <n v="875"/>
    <n v="1098"/>
    <n v="1865"/>
    <n v="1649"/>
    <n v="1739"/>
    <n v="755"/>
    <n v="657"/>
    <n v="604"/>
    <m/>
    <m/>
    <m/>
    <m/>
    <m/>
    <m/>
    <m/>
    <n v="3060"/>
    <n v="3176"/>
    <n v="5253"/>
    <n v="2016"/>
    <m/>
    <m/>
    <n v="13505"/>
    <m/>
    <m/>
    <m/>
    <m/>
    <m/>
    <m/>
    <m/>
    <m/>
    <m/>
    <m/>
    <m/>
    <m/>
    <m/>
    <n v="314"/>
    <n v="201"/>
    <n v="326"/>
    <n v="157"/>
    <n v="162"/>
    <n v="69"/>
    <n v="136"/>
    <n v="422"/>
    <n v="61"/>
    <n v="580"/>
    <n v="237"/>
    <n v="284"/>
    <n v="111"/>
    <n v="143"/>
    <n v="235"/>
    <n v="374"/>
    <n v="451"/>
    <n v="87"/>
    <n v="116"/>
    <n v="180"/>
    <n v="237"/>
    <n v="255"/>
    <n v="255"/>
    <n v="255"/>
    <n v="333"/>
    <n v="255"/>
    <n v="294"/>
    <n v="271"/>
    <n v="407"/>
    <n v="441"/>
    <n v="452"/>
    <n v="226"/>
    <n v="452"/>
    <n v="429"/>
    <n v="542"/>
    <n v="491"/>
    <n v="463"/>
    <n v="395"/>
    <n v="390"/>
    <n v="151"/>
    <n v="151"/>
    <n v="151"/>
    <n v="151"/>
    <n v="151"/>
    <n v="204"/>
    <n v="151"/>
    <n v="151"/>
    <n v="151"/>
    <n v="151"/>
    <n v="151"/>
    <n v="151"/>
    <n v="151"/>
    <m/>
    <m/>
    <m/>
    <m/>
    <m/>
    <m/>
    <m/>
    <m/>
    <m/>
    <m/>
    <m/>
    <m/>
    <m/>
    <m/>
    <m/>
    <m/>
    <m/>
    <m/>
    <m/>
    <m/>
    <m/>
    <m/>
    <m/>
    <m/>
    <m/>
    <m/>
    <m/>
    <m/>
    <m/>
    <m/>
    <m/>
    <m/>
    <m/>
    <m/>
    <m/>
    <m/>
    <m/>
    <m/>
    <m/>
    <m/>
    <m/>
    <m/>
  </r>
  <r>
    <x v="0"/>
    <x v="0"/>
    <x v="0"/>
    <x v="0"/>
    <x v="0"/>
    <x v="0"/>
    <x v="0"/>
    <x v="0"/>
    <x v="6"/>
    <x v="0"/>
    <x v="0"/>
    <x v="3"/>
    <m/>
    <m/>
    <m/>
    <n v="698"/>
    <n v="697"/>
    <n v="697"/>
    <n v="697"/>
    <n v="697"/>
    <n v="697"/>
    <n v="697"/>
    <n v="697"/>
    <n v="696"/>
    <n v="696"/>
    <n v="695"/>
    <n v="694"/>
    <n v="694"/>
    <n v="694"/>
    <m/>
    <m/>
    <m/>
    <m/>
    <m/>
    <n v="697"/>
    <n v="697"/>
    <n v="696"/>
    <n v="694"/>
    <n v="694"/>
    <m/>
    <n v="694"/>
    <m/>
    <m/>
    <m/>
    <m/>
    <m/>
    <m/>
    <m/>
    <m/>
    <m/>
    <m/>
    <m/>
    <m/>
    <m/>
    <n v="697"/>
    <n v="697"/>
    <n v="698"/>
    <n v="698"/>
    <n v="698"/>
    <n v="698"/>
    <n v="698"/>
    <n v="697"/>
    <n v="697"/>
    <n v="697"/>
    <n v="697"/>
    <n v="697"/>
    <n v="697"/>
    <n v="697"/>
    <n v="697"/>
    <n v="697"/>
    <n v="697"/>
    <n v="697"/>
    <n v="697"/>
    <n v="697"/>
    <n v="697"/>
    <n v="697"/>
    <n v="697"/>
    <n v="696"/>
    <n v="697"/>
    <n v="697"/>
    <n v="697"/>
    <n v="697"/>
    <n v="697"/>
    <n v="697"/>
    <n v="697"/>
    <n v="698"/>
    <n v="698"/>
    <n v="697"/>
    <n v="697"/>
    <n v="697"/>
    <n v="696"/>
    <n v="696"/>
    <n v="696"/>
    <n v="696"/>
    <n v="696"/>
    <n v="696"/>
    <n v="696"/>
    <n v="696"/>
    <n v="695"/>
    <n v="695"/>
    <n v="695"/>
    <n v="695"/>
    <n v="695"/>
    <n v="694"/>
    <n v="694"/>
    <n v="694"/>
    <n v="694"/>
    <n v="694"/>
    <n v="694"/>
    <n v="694"/>
    <n v="694"/>
    <n v="694"/>
    <n v="694"/>
    <n v="694"/>
    <n v="694"/>
    <m/>
    <m/>
    <m/>
    <m/>
    <m/>
    <m/>
    <m/>
    <m/>
    <m/>
    <m/>
    <m/>
    <m/>
    <m/>
    <m/>
    <m/>
    <m/>
    <m/>
    <m/>
    <m/>
    <m/>
    <m/>
    <m/>
    <m/>
    <m/>
    <m/>
    <m/>
    <m/>
    <m/>
    <m/>
    <m/>
    <m/>
    <m/>
    <m/>
  </r>
  <r>
    <x v="0"/>
    <x v="0"/>
    <x v="0"/>
    <x v="0"/>
    <x v="0"/>
    <x v="0"/>
    <x v="0"/>
    <x v="0"/>
    <x v="6"/>
    <x v="0"/>
    <x v="0"/>
    <x v="4"/>
    <m/>
    <m/>
    <m/>
    <n v="4.0999999999999996"/>
    <n v="2.6"/>
    <n v="2.7"/>
    <n v="4"/>
    <n v="2.5"/>
    <n v="1.9"/>
    <n v="1.6"/>
    <n v="1.8"/>
    <n v="4.5999999999999996"/>
    <n v="4.3"/>
    <n v="5.8"/>
    <m/>
    <m/>
    <m/>
    <m/>
    <m/>
    <m/>
    <m/>
    <m/>
    <n v="2.7"/>
    <n v="1.9"/>
    <n v="4.5999999999999996"/>
    <m/>
    <m/>
    <m/>
    <m/>
    <m/>
    <m/>
    <m/>
    <m/>
    <m/>
    <m/>
    <m/>
    <m/>
    <m/>
    <m/>
    <m/>
    <m/>
    <m/>
    <n v="3.8"/>
    <n v="4.0999999999999996"/>
    <n v="3.7"/>
    <n v="4.0999999999999996"/>
    <n v="2.8"/>
    <n v="2.4"/>
    <n v="2.2000000000000002"/>
    <n v="2.7"/>
    <n v="2.6"/>
    <n v="3.5"/>
    <n v="3"/>
    <n v="2.7"/>
    <n v="2.7"/>
    <n v="2.8"/>
    <n v="2.9"/>
    <n v="3.3"/>
    <n v="4"/>
    <n v="3.3"/>
    <n v="2.9"/>
    <n v="2.6"/>
    <n v="2.6"/>
    <n v="2.5"/>
    <n v="2.5"/>
    <n v="2.2000000000000002"/>
    <n v="2.1"/>
    <n v="1.9"/>
    <n v="1.9"/>
    <n v="1.8"/>
    <n v="1.7"/>
    <n v="1.7"/>
    <n v="1.6"/>
    <n v="1.5"/>
    <n v="1.5"/>
    <n v="1.5"/>
    <n v="1.8"/>
    <n v="2.2000000000000002"/>
    <n v="2.8"/>
    <n v="3.5"/>
    <n v="4.5999999999999996"/>
    <n v="4.3"/>
    <n v="4.3"/>
    <n v="4.3"/>
    <n v="4.3"/>
    <n v="4.3"/>
    <n v="4.5999999999999996"/>
    <n v="4.5999999999999996"/>
    <n v="4.5999999999999996"/>
    <n v="5.8"/>
    <n v="7.7"/>
    <n v="11.5"/>
    <n v="23"/>
    <m/>
    <m/>
    <m/>
    <m/>
    <m/>
    <m/>
    <m/>
    <m/>
    <m/>
    <m/>
    <m/>
    <m/>
    <m/>
    <m/>
    <m/>
    <m/>
    <m/>
    <m/>
    <m/>
    <m/>
    <m/>
    <m/>
    <m/>
    <m/>
    <m/>
    <m/>
    <m/>
    <m/>
    <m/>
    <m/>
    <m/>
    <m/>
    <m/>
    <m/>
    <m/>
    <m/>
    <m/>
    <m/>
    <m/>
    <m/>
    <m/>
    <m/>
    <m/>
  </r>
  <r>
    <x v="0"/>
    <x v="0"/>
    <x v="0"/>
    <x v="0"/>
    <x v="0"/>
    <x v="0"/>
    <x v="0"/>
    <x v="0"/>
    <x v="6"/>
    <x v="0"/>
    <x v="1"/>
    <x v="5"/>
    <n v="528"/>
    <n v="924"/>
    <n v="792"/>
    <n v="792"/>
    <n v="1124"/>
    <n v="1320"/>
    <n v="924"/>
    <n v="990"/>
    <n v="2772"/>
    <n v="2142"/>
    <n v="2376"/>
    <n v="850"/>
    <n v="528"/>
    <n v="5607"/>
    <n v="1535"/>
    <m/>
    <m/>
    <m/>
    <n v="1293"/>
    <n v="2232"/>
    <n v="1747"/>
    <n v="2244"/>
    <n v="3236"/>
    <n v="4686"/>
    <n v="5368"/>
    <n v="7670"/>
    <m/>
    <n v="5272"/>
    <n v="20960"/>
    <m/>
    <m/>
    <n v="396"/>
    <n v="132"/>
    <n v="132"/>
    <n v="264"/>
    <n v="264"/>
    <n v="132"/>
    <n v="132"/>
    <n v="264"/>
    <n v="264"/>
    <n v="264"/>
    <m/>
    <n v="264"/>
    <n v="132"/>
    <n v="264"/>
    <n v="132"/>
    <n v="132"/>
    <n v="596"/>
    <n v="132"/>
    <n v="132"/>
    <n v="132"/>
    <n v="264"/>
    <n v="528"/>
    <n v="264"/>
    <n v="264"/>
    <n v="264"/>
    <n v="264"/>
    <n v="264"/>
    <n v="132"/>
    <n v="528"/>
    <n v="198"/>
    <m/>
    <n v="264"/>
    <m/>
    <m/>
    <n v="1056"/>
    <n v="1716"/>
    <m/>
    <n v="396"/>
    <m/>
    <n v="1000"/>
    <n v="350"/>
    <n v="396"/>
    <m/>
    <n v="660"/>
    <n v="264"/>
    <n v="1452"/>
    <n v="222"/>
    <n v="264"/>
    <n v="264"/>
    <n v="100"/>
    <n v="90"/>
    <m/>
    <n v="438"/>
    <m/>
    <m/>
    <n v="650"/>
    <n v="3652"/>
    <n v="1105"/>
    <n v="200"/>
    <n v="1000"/>
    <n v="300"/>
    <n v="162"/>
    <n v="73"/>
    <m/>
    <m/>
    <m/>
    <m/>
    <m/>
    <m/>
    <m/>
    <m/>
    <m/>
    <m/>
    <m/>
    <m/>
    <m/>
    <m/>
    <n v="414"/>
    <n v="455"/>
    <n v="424"/>
    <n v="439"/>
    <n v="408"/>
    <n v="450"/>
    <n v="465"/>
    <n v="470"/>
    <n v="491"/>
    <n v="388"/>
    <n v="429"/>
    <n v="439"/>
    <m/>
    <m/>
    <m/>
    <m/>
    <m/>
    <m/>
    <m/>
    <m/>
    <m/>
    <m/>
    <m/>
    <m/>
    <m/>
    <m/>
    <m/>
    <m/>
  </r>
  <r>
    <x v="0"/>
    <x v="0"/>
    <x v="0"/>
    <x v="0"/>
    <x v="0"/>
    <x v="0"/>
    <x v="0"/>
    <x v="0"/>
    <x v="6"/>
    <x v="0"/>
    <x v="1"/>
    <x v="1"/>
    <n v="528"/>
    <n v="924"/>
    <n v="792"/>
    <n v="792"/>
    <n v="1124"/>
    <n v="1320"/>
    <n v="924"/>
    <n v="990"/>
    <n v="2772"/>
    <n v="2142"/>
    <n v="2376"/>
    <n v="850"/>
    <n v="528"/>
    <n v="6732"/>
    <n v="1320"/>
    <m/>
    <m/>
    <m/>
    <m/>
    <n v="727"/>
    <n v="915"/>
    <n v="2244"/>
    <n v="3236"/>
    <n v="4686"/>
    <n v="5368"/>
    <n v="8580"/>
    <m/>
    <n v="1642"/>
    <n v="21870"/>
    <m/>
    <m/>
    <n v="396"/>
    <n v="132"/>
    <n v="132"/>
    <n v="264"/>
    <n v="264"/>
    <n v="132"/>
    <n v="132"/>
    <n v="264"/>
    <n v="264"/>
    <n v="264"/>
    <m/>
    <n v="264"/>
    <n v="132"/>
    <n v="264"/>
    <n v="132"/>
    <n v="132"/>
    <n v="596"/>
    <n v="132"/>
    <n v="132"/>
    <n v="132"/>
    <n v="264"/>
    <n v="528"/>
    <n v="264"/>
    <n v="264"/>
    <n v="264"/>
    <n v="264"/>
    <n v="264"/>
    <n v="132"/>
    <n v="528"/>
    <n v="198"/>
    <m/>
    <n v="264"/>
    <m/>
    <m/>
    <n v="1056"/>
    <n v="1716"/>
    <m/>
    <n v="396"/>
    <m/>
    <n v="1000"/>
    <n v="350"/>
    <n v="396"/>
    <m/>
    <n v="660"/>
    <n v="264"/>
    <n v="1452"/>
    <n v="222"/>
    <n v="264"/>
    <n v="264"/>
    <n v="100"/>
    <n v="89"/>
    <n v="1"/>
    <n v="438"/>
    <m/>
    <m/>
    <n v="1848"/>
    <n v="3564"/>
    <m/>
    <n v="1320"/>
    <n v="1320"/>
    <m/>
    <m/>
    <m/>
    <m/>
    <m/>
    <m/>
    <m/>
    <m/>
    <m/>
    <m/>
    <m/>
    <m/>
    <m/>
    <m/>
    <m/>
    <m/>
    <m/>
    <m/>
    <m/>
    <m/>
    <m/>
    <m/>
    <n v="236"/>
    <n v="244"/>
    <n v="247"/>
    <n v="257"/>
    <n v="203"/>
    <n v="225"/>
    <n v="230"/>
    <m/>
    <m/>
    <m/>
    <m/>
    <m/>
    <m/>
    <m/>
    <m/>
    <m/>
    <m/>
    <m/>
    <m/>
    <m/>
    <m/>
    <m/>
    <m/>
  </r>
  <r>
    <x v="0"/>
    <x v="0"/>
    <x v="0"/>
    <x v="0"/>
    <x v="0"/>
    <x v="0"/>
    <x v="0"/>
    <x v="0"/>
    <x v="6"/>
    <x v="0"/>
    <x v="1"/>
    <x v="2"/>
    <n v="765"/>
    <n v="1387"/>
    <n v="547"/>
    <n v="587"/>
    <n v="1665"/>
    <n v="918"/>
    <n v="930"/>
    <n v="1297"/>
    <n v="2446"/>
    <n v="1847"/>
    <n v="2197"/>
    <n v="1296"/>
    <n v="777"/>
    <n v="5200"/>
    <n v="2900"/>
    <m/>
    <m/>
    <m/>
    <m/>
    <n v="727"/>
    <n v="915"/>
    <n v="2699"/>
    <n v="3170"/>
    <n v="4673"/>
    <n v="5340"/>
    <n v="8877"/>
    <m/>
    <n v="1642"/>
    <n v="22060"/>
    <n v="76"/>
    <n v="174"/>
    <n v="150"/>
    <n v="365"/>
    <n v="242"/>
    <n v="84"/>
    <n v="506"/>
    <n v="264"/>
    <n v="291"/>
    <n v="119"/>
    <n v="96"/>
    <n v="131"/>
    <n v="201"/>
    <n v="159"/>
    <n v="189"/>
    <n v="156"/>
    <n v="83"/>
    <n v="175"/>
    <n v="240"/>
    <n v="104"/>
    <n v="726"/>
    <n v="420"/>
    <n v="123"/>
    <n v="219"/>
    <n v="129"/>
    <n v="447"/>
    <n v="89"/>
    <n v="139"/>
    <n v="122"/>
    <n v="580"/>
    <n v="206"/>
    <n v="63"/>
    <n v="256"/>
    <n v="640"/>
    <n v="132"/>
    <n v="175"/>
    <n v="50"/>
    <n v="1705"/>
    <n v="516"/>
    <n v="415"/>
    <n v="499"/>
    <n v="764"/>
    <n v="53"/>
    <n v="116"/>
    <n v="166"/>
    <n v="253"/>
    <n v="331"/>
    <n v="1447"/>
    <n v="440"/>
    <n v="489"/>
    <n v="112"/>
    <n v="255"/>
    <n v="127"/>
    <n v="150"/>
    <n v="200"/>
    <n v="150"/>
    <n v="150"/>
    <n v="200"/>
    <n v="500"/>
    <n v="4000"/>
    <n v="500"/>
    <n v="500"/>
    <n v="2000"/>
    <n v="400"/>
    <m/>
    <m/>
    <m/>
    <m/>
    <m/>
    <m/>
    <m/>
    <m/>
    <m/>
    <m/>
    <m/>
    <m/>
    <m/>
    <m/>
    <m/>
    <m/>
    <m/>
    <m/>
    <m/>
    <m/>
    <n v="236"/>
    <n v="244"/>
    <n v="247"/>
    <n v="257"/>
    <n v="203"/>
    <n v="225"/>
    <n v="230"/>
    <m/>
    <m/>
    <m/>
    <m/>
    <m/>
    <m/>
    <m/>
    <m/>
    <m/>
    <m/>
    <m/>
    <m/>
    <m/>
    <m/>
    <m/>
    <m/>
  </r>
  <r>
    <x v="0"/>
    <x v="0"/>
    <x v="0"/>
    <x v="0"/>
    <x v="0"/>
    <x v="0"/>
    <x v="0"/>
    <x v="0"/>
    <x v="6"/>
    <x v="0"/>
    <x v="1"/>
    <x v="3"/>
    <n v="883"/>
    <n v="420"/>
    <n v="660"/>
    <n v="888"/>
    <n v="309"/>
    <n v="701"/>
    <n v="742"/>
    <n v="429"/>
    <n v="733"/>
    <n v="905"/>
    <n v="947"/>
    <n v="433"/>
    <n v="118"/>
    <n v="1650"/>
    <n v="70"/>
    <n v="70"/>
    <n v="70"/>
    <n v="70"/>
    <n v="70"/>
    <n v="70"/>
    <n v="70"/>
    <n v="660"/>
    <n v="701"/>
    <n v="733"/>
    <n v="433"/>
    <n v="70"/>
    <n v="70"/>
    <n v="70"/>
    <n v="70"/>
    <n v="1044"/>
    <n v="870"/>
    <n v="1116"/>
    <n v="883"/>
    <n v="771"/>
    <n v="947"/>
    <n v="841"/>
    <n v="584"/>
    <n v="420"/>
    <n v="565"/>
    <n v="798"/>
    <n v="104"/>
    <n v="660"/>
    <n v="769"/>
    <n v="833"/>
    <n v="810"/>
    <n v="888"/>
    <n v="817"/>
    <n v="902"/>
    <n v="1199"/>
    <n v="603"/>
    <n v="309"/>
    <n v="329"/>
    <n v="1199"/>
    <n v="878"/>
    <n v="701"/>
    <n v="805"/>
    <n v="1021"/>
    <n v="1160"/>
    <n v="742"/>
    <n v="1325"/>
    <n v="1196"/>
    <n v="916"/>
    <n v="681"/>
    <n v="429"/>
    <n v="252"/>
    <n v="1213"/>
    <n v="1395"/>
    <n v="733"/>
    <n v="561"/>
    <n v="236"/>
    <n v="651"/>
    <n v="713"/>
    <n v="905"/>
    <n v="738"/>
    <n v="877"/>
    <n v="744"/>
    <n v="947"/>
    <n v="499"/>
    <n v="801"/>
    <n v="588"/>
    <n v="433"/>
    <n v="306"/>
    <n v="180"/>
    <n v="418"/>
    <n v="268"/>
    <n v="118"/>
    <n v="1766"/>
    <n v="4830"/>
    <n v="830"/>
    <n v="1650"/>
    <n v="2470"/>
    <n v="470"/>
    <n v="70"/>
    <n v="70"/>
    <n v="70"/>
    <n v="70"/>
    <n v="70"/>
    <n v="70"/>
    <n v="70"/>
    <n v="70"/>
    <n v="70"/>
    <n v="70"/>
    <n v="70"/>
    <n v="70"/>
    <n v="70"/>
    <n v="70"/>
    <n v="70"/>
    <n v="70"/>
    <n v="70"/>
    <n v="70"/>
    <n v="70"/>
    <n v="70"/>
    <n v="70"/>
    <n v="70"/>
    <n v="70"/>
    <n v="70"/>
    <n v="70"/>
    <n v="70"/>
    <n v="70"/>
    <n v="70"/>
    <m/>
    <m/>
    <m/>
    <m/>
    <m/>
    <m/>
    <m/>
    <m/>
    <m/>
    <m/>
    <m/>
    <m/>
    <m/>
    <m/>
    <m/>
    <m/>
  </r>
  <r>
    <x v="0"/>
    <x v="0"/>
    <x v="0"/>
    <x v="0"/>
    <x v="0"/>
    <x v="0"/>
    <x v="0"/>
    <x v="0"/>
    <x v="6"/>
    <x v="0"/>
    <x v="1"/>
    <x v="4"/>
    <n v="3.2"/>
    <n v="3"/>
    <n v="4.3"/>
    <n v="2.7"/>
    <n v="1.5"/>
    <n v="3.1"/>
    <n v="2.9"/>
    <n v="0.7"/>
    <n v="2"/>
    <n v="1.7"/>
    <n v="3.3"/>
    <n v="2.8"/>
    <n v="0.1"/>
    <n v="2.8"/>
    <m/>
    <m/>
    <m/>
    <m/>
    <n v="0.5"/>
    <n v="0.4"/>
    <m/>
    <n v="4.3"/>
    <n v="3.1"/>
    <n v="2"/>
    <n v="2.8"/>
    <m/>
    <m/>
    <m/>
    <m/>
    <n v="5.0999999999999996"/>
    <n v="3.2"/>
    <n v="3.8"/>
    <n v="3.2"/>
    <n v="3"/>
    <n v="3.7"/>
    <n v="4.7"/>
    <n v="3.5"/>
    <n v="3"/>
    <n v="3.6"/>
    <n v="4.8"/>
    <n v="0.7"/>
    <n v="4.3"/>
    <n v="4.5999999999999996"/>
    <n v="5.5"/>
    <n v="3"/>
    <n v="2.7"/>
    <n v="2.5"/>
    <n v="2.8"/>
    <n v="3.7"/>
    <n v="2.2999999999999998"/>
    <n v="1.5"/>
    <n v="1.6"/>
    <n v="6.5"/>
    <n v="3.2"/>
    <n v="3.1"/>
    <n v="3.6"/>
    <n v="4.2"/>
    <n v="3.3"/>
    <n v="2.9"/>
    <n v="5.2"/>
    <n v="4.8"/>
    <n v="1.7"/>
    <n v="1.3"/>
    <n v="0.7"/>
    <n v="0.4"/>
    <n v="1.6"/>
    <n v="3.1"/>
    <n v="2"/>
    <n v="1.8"/>
    <n v="0.9"/>
    <n v="3.5"/>
    <n v="1.5"/>
    <n v="1.7"/>
    <n v="1.2"/>
    <n v="1.6"/>
    <n v="1.4"/>
    <n v="3.3"/>
    <n v="2.2000000000000002"/>
    <n v="4.7"/>
    <n v="3.3"/>
    <n v="2.8"/>
    <n v="1.8"/>
    <n v="0.8"/>
    <n v="0.4"/>
    <n v="0.3"/>
    <n v="0.1"/>
    <n v="1.2"/>
    <n v="3.3"/>
    <n v="1.2"/>
    <n v="2.8"/>
    <n v="5.0999999999999996"/>
    <n v="5.9"/>
    <m/>
    <m/>
    <m/>
    <m/>
    <m/>
    <m/>
    <m/>
    <m/>
    <m/>
    <m/>
    <m/>
    <m/>
    <m/>
    <m/>
    <m/>
    <m/>
    <n v="1.5"/>
    <n v="0.7"/>
    <n v="0.5"/>
    <n v="0.4"/>
    <n v="0.3"/>
    <n v="0.3"/>
    <n v="0.3"/>
    <n v="0.4"/>
    <n v="0.5"/>
    <n v="0.8"/>
    <n v="1.5"/>
    <m/>
    <m/>
    <m/>
    <m/>
    <m/>
    <m/>
    <m/>
    <m/>
    <m/>
    <m/>
    <m/>
    <m/>
    <m/>
    <m/>
    <m/>
    <m/>
    <m/>
  </r>
  <r>
    <x v="0"/>
    <x v="0"/>
    <x v="0"/>
    <x v="0"/>
    <x v="0"/>
    <x v="0"/>
    <x v="0"/>
    <x v="0"/>
    <x v="6"/>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6"/>
    <x v="0"/>
    <x v="2"/>
    <x v="1"/>
    <n v="528"/>
    <n v="924"/>
    <n v="792"/>
    <n v="792"/>
    <n v="1124"/>
    <n v="1320"/>
    <n v="924"/>
    <n v="990"/>
    <n v="2772"/>
    <n v="2142"/>
    <n v="1466"/>
    <n v="222"/>
    <n v="1093"/>
    <n v="6853"/>
    <n v="1535"/>
    <m/>
    <m/>
    <m/>
    <m/>
    <m/>
    <m/>
    <n v="2244"/>
    <n v="3236"/>
    <n v="4686"/>
    <n v="3830"/>
    <n v="9481"/>
    <m/>
    <m/>
    <n v="21233"/>
    <m/>
    <m/>
    <n v="396"/>
    <n v="132"/>
    <n v="132"/>
    <n v="264"/>
    <n v="264"/>
    <n v="132"/>
    <n v="132"/>
    <n v="264"/>
    <n v="264"/>
    <n v="264"/>
    <m/>
    <n v="264"/>
    <n v="132"/>
    <n v="264"/>
    <n v="132"/>
    <n v="132"/>
    <n v="596"/>
    <n v="132"/>
    <n v="132"/>
    <n v="132"/>
    <n v="264"/>
    <n v="528"/>
    <n v="264"/>
    <n v="264"/>
    <n v="264"/>
    <n v="264"/>
    <n v="264"/>
    <n v="132"/>
    <n v="528"/>
    <n v="198"/>
    <m/>
    <n v="264"/>
    <m/>
    <m/>
    <n v="1056"/>
    <n v="1716"/>
    <m/>
    <n v="396"/>
    <m/>
    <n v="1000"/>
    <n v="350"/>
    <n v="396"/>
    <m/>
    <n v="660"/>
    <n v="264"/>
    <n v="542"/>
    <n v="222"/>
    <m/>
    <m/>
    <m/>
    <n v="600"/>
    <n v="493"/>
    <m/>
    <m/>
    <m/>
    <n v="1896"/>
    <n v="3652"/>
    <n v="1105"/>
    <n v="200"/>
    <n v="1000"/>
    <n v="300"/>
    <n v="162"/>
    <n v="73"/>
    <m/>
    <m/>
    <m/>
    <m/>
    <m/>
    <m/>
    <m/>
    <m/>
    <m/>
    <m/>
    <m/>
    <m/>
    <m/>
    <m/>
    <m/>
    <m/>
    <m/>
    <m/>
    <m/>
    <m/>
    <m/>
    <m/>
    <m/>
    <m/>
    <m/>
    <m/>
    <m/>
    <m/>
    <m/>
    <m/>
    <m/>
    <m/>
    <m/>
    <m/>
    <m/>
    <m/>
    <m/>
    <m/>
    <m/>
    <m/>
    <m/>
    <m/>
  </r>
  <r>
    <x v="0"/>
    <x v="0"/>
    <x v="0"/>
    <x v="0"/>
    <x v="0"/>
    <x v="0"/>
    <x v="0"/>
    <x v="0"/>
    <x v="6"/>
    <x v="0"/>
    <x v="2"/>
    <x v="2"/>
    <n v="765"/>
    <n v="1387"/>
    <n v="547"/>
    <n v="587"/>
    <n v="1665"/>
    <n v="918"/>
    <n v="930"/>
    <n v="1297"/>
    <n v="2446"/>
    <n v="1847"/>
    <n v="850"/>
    <n v="950"/>
    <n v="755"/>
    <n v="5204"/>
    <n v="1579"/>
    <n v="2348"/>
    <n v="192"/>
    <m/>
    <m/>
    <m/>
    <m/>
    <n v="2699"/>
    <n v="3170"/>
    <n v="4673"/>
    <n v="3647"/>
    <n v="7538"/>
    <n v="2540"/>
    <m/>
    <n v="19028"/>
    <n v="76"/>
    <n v="174"/>
    <n v="150"/>
    <n v="365"/>
    <n v="242"/>
    <n v="84"/>
    <n v="506"/>
    <n v="264"/>
    <n v="291"/>
    <n v="119"/>
    <n v="96"/>
    <n v="131"/>
    <n v="201"/>
    <n v="159"/>
    <n v="189"/>
    <n v="156"/>
    <n v="83"/>
    <n v="175"/>
    <n v="240"/>
    <n v="104"/>
    <n v="726"/>
    <n v="420"/>
    <n v="123"/>
    <n v="219"/>
    <n v="129"/>
    <n v="447"/>
    <n v="89"/>
    <n v="139"/>
    <n v="122"/>
    <n v="580"/>
    <n v="206"/>
    <n v="63"/>
    <n v="256"/>
    <n v="640"/>
    <n v="132"/>
    <n v="175"/>
    <n v="50"/>
    <n v="1705"/>
    <n v="516"/>
    <n v="415"/>
    <n v="499"/>
    <n v="764"/>
    <n v="53"/>
    <n v="116"/>
    <n v="166"/>
    <n v="253"/>
    <n v="331"/>
    <n v="100"/>
    <n v="300"/>
    <n v="300"/>
    <n v="250"/>
    <n v="100"/>
    <n v="151"/>
    <n v="151"/>
    <n v="151"/>
    <n v="151"/>
    <n v="151"/>
    <n v="204"/>
    <n v="3000"/>
    <n v="1000"/>
    <n v="1000"/>
    <n v="1000"/>
    <n v="266"/>
    <n v="162"/>
    <n v="151"/>
    <n v="625"/>
    <n v="625"/>
    <n v="625"/>
    <n v="473"/>
    <n v="192"/>
    <m/>
    <m/>
    <m/>
    <m/>
    <m/>
    <m/>
    <m/>
    <m/>
    <m/>
    <m/>
    <m/>
    <m/>
    <m/>
    <m/>
    <m/>
    <m/>
    <m/>
    <m/>
    <m/>
    <m/>
    <m/>
    <m/>
    <m/>
    <m/>
    <m/>
    <m/>
    <m/>
    <m/>
    <m/>
    <m/>
    <m/>
    <m/>
    <m/>
    <m/>
    <m/>
    <m/>
    <m/>
  </r>
  <r>
    <x v="0"/>
    <x v="0"/>
    <x v="0"/>
    <x v="0"/>
    <x v="0"/>
    <x v="0"/>
    <x v="0"/>
    <x v="0"/>
    <x v="6"/>
    <x v="0"/>
    <x v="2"/>
    <x v="3"/>
    <m/>
    <n v="579"/>
    <n v="690"/>
    <n v="918"/>
    <n v="339"/>
    <m/>
    <n v="742"/>
    <n v="656"/>
    <n v="681"/>
    <m/>
    <n v="1054"/>
    <n v="326"/>
    <n v="664"/>
    <n v="2313"/>
    <n v="2269"/>
    <n v="192"/>
    <m/>
    <m/>
    <m/>
    <m/>
    <m/>
    <n v="690"/>
    <m/>
    <n v="681"/>
    <n v="326"/>
    <n v="2269"/>
    <m/>
    <m/>
    <n v="2269"/>
    <m/>
    <m/>
    <m/>
    <m/>
    <n v="801"/>
    <n v="977"/>
    <n v="871"/>
    <n v="614"/>
    <n v="579"/>
    <n v="595"/>
    <n v="828"/>
    <n v="908"/>
    <n v="690"/>
    <n v="799"/>
    <n v="863"/>
    <n v="840"/>
    <n v="918"/>
    <n v="847"/>
    <n v="932"/>
    <n v="1229"/>
    <n v="633"/>
    <n v="339"/>
    <m/>
    <m/>
    <m/>
    <m/>
    <n v="805"/>
    <n v="1021"/>
    <n v="1160"/>
    <n v="742"/>
    <n v="1325"/>
    <n v="1196"/>
    <n v="916"/>
    <n v="549"/>
    <n v="656"/>
    <n v="252"/>
    <n v="1213"/>
    <n v="585"/>
    <n v="681"/>
    <n v="561"/>
    <n v="236"/>
    <n v="651"/>
    <n v="495"/>
    <m/>
    <n v="738"/>
    <n v="877"/>
    <n v="612"/>
    <n v="1054"/>
    <n v="976"/>
    <n v="676"/>
    <n v="426"/>
    <n v="326"/>
    <n v="775"/>
    <n v="1117"/>
    <n v="966"/>
    <n v="815"/>
    <n v="664"/>
    <n v="2356"/>
    <n v="3008"/>
    <n v="3113"/>
    <n v="2313"/>
    <n v="2313"/>
    <n v="2347"/>
    <n v="2347"/>
    <n v="2269"/>
    <n v="1915"/>
    <n v="1290"/>
    <n v="665"/>
    <n v="192"/>
    <m/>
    <m/>
    <m/>
    <m/>
    <m/>
    <m/>
    <m/>
    <m/>
    <m/>
    <m/>
    <m/>
    <m/>
    <m/>
    <m/>
    <m/>
    <m/>
    <m/>
    <m/>
    <m/>
    <m/>
    <m/>
    <m/>
    <m/>
    <m/>
    <m/>
    <m/>
    <m/>
    <m/>
    <m/>
    <m/>
    <m/>
    <m/>
    <m/>
    <m/>
    <m/>
    <m/>
    <m/>
    <m/>
  </r>
  <r>
    <x v="0"/>
    <x v="0"/>
    <x v="0"/>
    <x v="0"/>
    <x v="0"/>
    <x v="0"/>
    <x v="0"/>
    <x v="0"/>
    <x v="6"/>
    <x v="0"/>
    <x v="2"/>
    <x v="4"/>
    <m/>
    <n v="4.0999999999999996"/>
    <n v="4.5"/>
    <n v="2.8"/>
    <n v="1.7"/>
    <m/>
    <n v="2.9"/>
    <n v="1.1000000000000001"/>
    <n v="1.8"/>
    <m/>
    <n v="4.8"/>
    <n v="2.2000000000000002"/>
    <n v="0.5"/>
    <n v="5.2"/>
    <n v="4.5"/>
    <n v="5"/>
    <m/>
    <m/>
    <m/>
    <m/>
    <m/>
    <n v="4.5"/>
    <m/>
    <n v="1.8"/>
    <n v="2.2000000000000002"/>
    <n v="4.5"/>
    <m/>
    <m/>
    <n v="4.5"/>
    <m/>
    <m/>
    <m/>
    <m/>
    <n v="3.2"/>
    <n v="3.8"/>
    <n v="4.8"/>
    <n v="3.7"/>
    <n v="4.0999999999999996"/>
    <n v="3.8"/>
    <n v="5"/>
    <n v="5.8"/>
    <n v="4.5"/>
    <n v="4.7"/>
    <n v="5.7"/>
    <n v="3.2"/>
    <n v="2.8"/>
    <n v="2.6"/>
    <n v="2.9"/>
    <n v="3.8"/>
    <n v="2.4"/>
    <n v="1.7"/>
    <m/>
    <m/>
    <m/>
    <m/>
    <n v="3.6"/>
    <n v="4.2"/>
    <n v="3.3"/>
    <n v="2.9"/>
    <n v="5.2"/>
    <n v="4.8"/>
    <n v="1.7"/>
    <n v="1.1000000000000001"/>
    <n v="1.1000000000000001"/>
    <n v="0.4"/>
    <n v="1.6"/>
    <n v="1.3"/>
    <n v="1.8"/>
    <n v="1.8"/>
    <n v="0.9"/>
    <n v="3.5"/>
    <n v="2.6"/>
    <m/>
    <n v="2.9"/>
    <n v="3.4"/>
    <n v="2.9"/>
    <n v="4.8"/>
    <n v="5.0999999999999996"/>
    <n v="4.2"/>
    <n v="3"/>
    <n v="2.2000000000000002"/>
    <n v="4.8"/>
    <n v="1.5"/>
    <n v="1.1000000000000001"/>
    <n v="0.8"/>
    <n v="0.5"/>
    <n v="1.9"/>
    <n v="4.4000000000000004"/>
    <n v="6"/>
    <n v="5.2"/>
    <n v="6.3"/>
    <n v="5.4"/>
    <n v="4.7"/>
    <n v="4.5"/>
    <n v="5"/>
    <n v="5"/>
    <n v="5"/>
    <n v="5"/>
    <m/>
    <m/>
    <m/>
    <m/>
    <m/>
    <m/>
    <m/>
    <m/>
    <m/>
    <m/>
    <m/>
    <m/>
    <m/>
    <m/>
    <m/>
    <m/>
    <m/>
    <m/>
    <m/>
    <m/>
    <m/>
    <m/>
    <m/>
    <m/>
    <m/>
    <m/>
    <m/>
    <m/>
    <m/>
    <m/>
    <m/>
    <m/>
    <m/>
    <m/>
    <m/>
    <m/>
    <m/>
    <m/>
  </r>
  <r>
    <x v="0"/>
    <x v="0"/>
    <x v="0"/>
    <x v="0"/>
    <x v="0"/>
    <x v="0"/>
    <x v="0"/>
    <x v="0"/>
    <x v="6"/>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6"/>
    <x v="0"/>
    <x v="3"/>
    <x v="1"/>
    <n v="528"/>
    <n v="924"/>
    <n v="792"/>
    <n v="792"/>
    <n v="1124"/>
    <n v="1320"/>
    <n v="924"/>
    <n v="990"/>
    <n v="2772"/>
    <n v="2142"/>
    <n v="2376"/>
    <n v="850"/>
    <n v="527"/>
    <n v="3303"/>
    <n v="3203"/>
    <n v="0"/>
    <n v="0"/>
    <n v="0"/>
    <n v="0"/>
    <n v="0"/>
    <n v="0"/>
    <n v="2244"/>
    <n v="3236"/>
    <n v="4686"/>
    <n v="5368"/>
    <n v="7033"/>
    <n v="0"/>
    <n v="0"/>
    <n v="20323"/>
    <m/>
    <m/>
    <n v="396"/>
    <n v="132"/>
    <n v="132"/>
    <n v="264"/>
    <n v="264"/>
    <n v="132"/>
    <n v="132"/>
    <n v="264"/>
    <n v="264"/>
    <n v="264"/>
    <m/>
    <n v="264"/>
    <n v="132"/>
    <n v="264"/>
    <n v="132"/>
    <n v="132"/>
    <n v="596"/>
    <n v="132"/>
    <n v="132"/>
    <n v="132"/>
    <n v="264"/>
    <n v="528"/>
    <n v="264"/>
    <n v="264"/>
    <n v="264"/>
    <n v="264"/>
    <n v="264"/>
    <n v="132"/>
    <n v="528"/>
    <n v="198"/>
    <m/>
    <n v="264"/>
    <m/>
    <m/>
    <n v="1056"/>
    <n v="1716"/>
    <m/>
    <n v="396"/>
    <m/>
    <n v="1000"/>
    <n v="350"/>
    <n v="396"/>
    <m/>
    <n v="660"/>
    <n v="264"/>
    <n v="1452"/>
    <n v="222"/>
    <n v="264"/>
    <n v="264"/>
    <n v="100"/>
    <n v="89"/>
    <n v="0"/>
    <n v="438"/>
    <n v="0"/>
    <n v="0"/>
    <n v="0"/>
    <n v="1433"/>
    <n v="1105"/>
    <n v="765"/>
    <n v="2896"/>
    <n v="234"/>
    <n v="0"/>
    <n v="73"/>
    <n v="0"/>
    <n v="0"/>
    <n v="0"/>
    <n v="0"/>
    <n v="0"/>
    <n v="0"/>
    <n v="0"/>
    <n v="0"/>
    <n v="0"/>
    <n v="0"/>
    <n v="0"/>
    <n v="0"/>
    <n v="0"/>
    <n v="0"/>
    <n v="0"/>
    <n v="0"/>
    <n v="0"/>
    <n v="0"/>
    <n v="0"/>
    <n v="0"/>
    <n v="0"/>
    <n v="0"/>
    <n v="0"/>
    <n v="0"/>
    <n v="0"/>
    <n v="0"/>
    <m/>
    <m/>
    <m/>
    <m/>
    <m/>
    <m/>
    <m/>
    <m/>
    <m/>
    <m/>
    <m/>
    <m/>
    <m/>
    <m/>
    <m/>
    <m/>
  </r>
  <r>
    <x v="0"/>
    <x v="0"/>
    <x v="0"/>
    <x v="0"/>
    <x v="0"/>
    <x v="0"/>
    <x v="0"/>
    <x v="0"/>
    <x v="6"/>
    <x v="0"/>
    <x v="3"/>
    <x v="2"/>
    <n v="765"/>
    <n v="1387"/>
    <n v="547"/>
    <n v="587"/>
    <n v="1665"/>
    <n v="918"/>
    <n v="930"/>
    <n v="1297"/>
    <n v="2446"/>
    <n v="1847"/>
    <n v="2197"/>
    <n v="1296"/>
    <n v="727"/>
    <n v="2949"/>
    <n v="2403"/>
    <n v="0"/>
    <n v="0"/>
    <n v="0"/>
    <n v="0"/>
    <n v="0"/>
    <n v="0"/>
    <n v="2699"/>
    <n v="3170"/>
    <n v="4673"/>
    <n v="5340"/>
    <n v="6079"/>
    <n v="0"/>
    <n v="0"/>
    <n v="19262"/>
    <n v="76"/>
    <n v="174"/>
    <n v="150"/>
    <n v="365"/>
    <n v="242"/>
    <n v="84"/>
    <n v="506"/>
    <n v="264"/>
    <n v="291"/>
    <n v="119"/>
    <n v="96"/>
    <n v="131"/>
    <n v="201"/>
    <n v="159"/>
    <n v="189"/>
    <n v="156"/>
    <n v="83"/>
    <n v="175"/>
    <n v="240"/>
    <n v="104"/>
    <n v="726"/>
    <n v="420"/>
    <n v="123"/>
    <n v="219"/>
    <n v="129"/>
    <n v="447"/>
    <n v="89"/>
    <n v="139"/>
    <n v="122"/>
    <n v="580"/>
    <n v="206"/>
    <n v="63"/>
    <n v="256"/>
    <n v="640"/>
    <n v="132"/>
    <n v="175"/>
    <n v="50"/>
    <n v="1705"/>
    <n v="516"/>
    <n v="415"/>
    <n v="499"/>
    <n v="764"/>
    <n v="53"/>
    <n v="116"/>
    <n v="166"/>
    <n v="253"/>
    <n v="331"/>
    <n v="1447"/>
    <n v="440"/>
    <n v="489"/>
    <n v="112"/>
    <n v="255"/>
    <n v="127"/>
    <n v="150"/>
    <n v="150"/>
    <n v="150"/>
    <n v="150"/>
    <n v="200"/>
    <n v="500"/>
    <n v="2000"/>
    <n v="249"/>
    <n v="1751"/>
    <n v="330"/>
    <n v="99"/>
    <n v="223"/>
    <n v="0"/>
    <n v="0"/>
    <n v="0"/>
    <n v="0"/>
    <n v="0"/>
    <n v="0"/>
    <n v="0"/>
    <n v="0"/>
    <n v="0"/>
    <n v="0"/>
    <n v="0"/>
    <n v="0"/>
    <n v="0"/>
    <n v="0"/>
    <n v="0"/>
    <n v="0"/>
    <n v="0"/>
    <n v="0"/>
    <n v="0"/>
    <n v="0"/>
    <n v="0"/>
    <n v="0"/>
    <n v="0"/>
    <n v="0"/>
    <n v="0"/>
    <n v="0"/>
    <m/>
    <m/>
    <m/>
    <m/>
    <m/>
    <m/>
    <m/>
    <m/>
    <m/>
    <m/>
    <m/>
    <m/>
    <m/>
    <m/>
    <m/>
    <m/>
  </r>
  <r>
    <x v="0"/>
    <x v="0"/>
    <x v="0"/>
    <x v="0"/>
    <x v="0"/>
    <x v="0"/>
    <x v="0"/>
    <x v="0"/>
    <x v="6"/>
    <x v="0"/>
    <x v="3"/>
    <x v="3"/>
    <n v="883"/>
    <n v="420"/>
    <n v="660"/>
    <n v="888"/>
    <n v="309"/>
    <n v="701"/>
    <n v="742"/>
    <n v="429"/>
    <n v="733"/>
    <n v="905"/>
    <n v="947"/>
    <n v="433"/>
    <n v="144"/>
    <n v="498"/>
    <n v="1298"/>
    <n v="1298"/>
    <n v="1298"/>
    <n v="1298"/>
    <n v="1298"/>
    <n v="1298"/>
    <n v="1298"/>
    <n v="660"/>
    <n v="701"/>
    <n v="733"/>
    <n v="433"/>
    <n v="1298"/>
    <n v="1298"/>
    <n v="1298"/>
    <n v="1298"/>
    <n v="1044"/>
    <n v="870"/>
    <n v="1116"/>
    <n v="883"/>
    <n v="771"/>
    <n v="947"/>
    <n v="841"/>
    <n v="584"/>
    <n v="420"/>
    <n v="565"/>
    <n v="798"/>
    <n v="908"/>
    <n v="660"/>
    <n v="769"/>
    <n v="833"/>
    <n v="810"/>
    <n v="888"/>
    <n v="817"/>
    <n v="902"/>
    <n v="1199"/>
    <n v="603"/>
    <n v="309"/>
    <n v="329"/>
    <n v="1199"/>
    <n v="878"/>
    <n v="701"/>
    <n v="805"/>
    <n v="1021"/>
    <n v="1160"/>
    <n v="742"/>
    <n v="1325"/>
    <n v="1196"/>
    <n v="916"/>
    <n v="681"/>
    <n v="429"/>
    <n v="252"/>
    <n v="1213"/>
    <n v="1395"/>
    <n v="733"/>
    <n v="561"/>
    <n v="236"/>
    <n v="651"/>
    <n v="713"/>
    <n v="905"/>
    <n v="738"/>
    <n v="877"/>
    <n v="744"/>
    <n v="947"/>
    <n v="499"/>
    <n v="801"/>
    <n v="588"/>
    <n v="433"/>
    <n v="306"/>
    <n v="156"/>
    <n v="444"/>
    <n v="294"/>
    <n v="144"/>
    <n v="-56"/>
    <n v="877"/>
    <n v="-18"/>
    <n v="498"/>
    <n v="1643"/>
    <n v="1547"/>
    <n v="1448"/>
    <n v="1298"/>
    <n v="1298"/>
    <n v="1298"/>
    <n v="1298"/>
    <n v="1298"/>
    <n v="1298"/>
    <n v="1298"/>
    <n v="1298"/>
    <n v="1298"/>
    <n v="1298"/>
    <n v="1298"/>
    <n v="1298"/>
    <n v="1298"/>
    <n v="1298"/>
    <n v="1298"/>
    <n v="1298"/>
    <n v="1298"/>
    <n v="1298"/>
    <n v="1298"/>
    <n v="1298"/>
    <n v="1298"/>
    <n v="1298"/>
    <n v="1298"/>
    <n v="1298"/>
    <n v="1298"/>
    <n v="1298"/>
    <n v="1298"/>
    <m/>
    <m/>
    <m/>
    <m/>
    <m/>
    <m/>
    <m/>
    <m/>
    <m/>
    <m/>
    <m/>
    <m/>
    <m/>
    <m/>
    <m/>
    <m/>
  </r>
  <r>
    <x v="0"/>
    <x v="0"/>
    <x v="0"/>
    <x v="0"/>
    <x v="0"/>
    <x v="0"/>
    <x v="0"/>
    <x v="0"/>
    <x v="6"/>
    <x v="0"/>
    <x v="3"/>
    <x v="4"/>
    <n v="3.1831290555155012"/>
    <n v="2.9745042492917846"/>
    <n v="4.3307086614173231"/>
    <n v="2.6666666666666665"/>
    <n v="1.5342601787487586"/>
    <n v="3.085387323943662"/>
    <n v="2.8604471858134155"/>
    <n v="0.74973785389723879"/>
    <n v="1.9842988630211154"/>
    <n v="1.7159651118695487"/>
    <n v="3.3274771609276179"/>
    <n v="2.9779917469050892"/>
    <n v="0.15319148936170213"/>
    <n v="1.0362047440699127"/>
    <n v="0"/>
    <n v="0"/>
    <n v="0"/>
    <n v="0"/>
    <n v="0"/>
    <n v="0"/>
    <n v="0"/>
    <n v="4.3307086614173231"/>
    <n v="3.085387323943662"/>
    <n v="1.9842988630211154"/>
    <n v="2.9779917469050892"/>
    <n v="0"/>
    <n v="0"/>
    <n v="0"/>
    <n v="0"/>
    <n v="5.0999999999999996"/>
    <n v="3.2293986636971046"/>
    <n v="3.8193018480492813"/>
    <n v="3.1831290555155012"/>
    <n v="3.0498417721518987"/>
    <n v="3.7108150470219439"/>
    <n v="4.6670366259711429"/>
    <n v="3.4844868735083532"/>
    <n v="2.9745042492917846"/>
    <n v="3.6404639175257731"/>
    <n v="4.7727272727272734"/>
    <n v="5.7614213197969546"/>
    <n v="4.3307086614173231"/>
    <n v="4.5610913404507709"/>
    <n v="5.494722955145118"/>
    <n v="3.0496987951807233"/>
    <n v="2.6666666666666665"/>
    <n v="2.5325480471171731"/>
    <n v="2.8329145728643219"/>
    <n v="3.7074829931972793"/>
    <n v="2.2533632286995515"/>
    <n v="1.5342601787487586"/>
    <n v="1.6080156402737047"/>
    <n v="6.4740820734341256"/>
    <n v="3.1880900508351488"/>
    <n v="3.085387323943662"/>
    <n v="3.6261261261261262"/>
    <n v="4.1605541972290139"/>
    <n v="3.3237822349570201"/>
    <n v="2.8604471858134155"/>
    <n v="5.2330173775671405"/>
    <n v="4.7725458898643254"/>
    <n v="1.695040710584752"/>
    <n v="1.3207913110938714"/>
    <n v="0.74973785389723879"/>
    <n v="0.39560439560439559"/>
    <n v="1.5555270582200564"/>
    <n v="3.1041388518024031"/>
    <n v="1.9842988630211154"/>
    <n v="1.7553191489361701"/>
    <n v="0.87278106508875741"/>
    <n v="3.5418933623503808"/>
    <n v="1.5412883700821445"/>
    <n v="1.7159651118695487"/>
    <n v="1.2466216216216217"/>
    <n v="1.5555161404753459"/>
    <n v="1.3561793656580388"/>
    <n v="3.3274771609276179"/>
    <n v="2.2021182700794348"/>
    <n v="5.0440806045340043"/>
    <n v="3.5336538461538463"/>
    <n v="2.9779917469050892"/>
    <n v="1.9125000000000001"/>
    <n v="0.67826086956521747"/>
    <n v="0.74"/>
    <n v="0.47434656340755083"/>
    <n v="0.15319148936170213"/>
    <n v="-5.7971014492753624E-2"/>
    <n v="0.99006547753443208"/>
    <n v="-3.3936651583710412E-2"/>
    <n v="1.0362047440699127"/>
    <n v="12.599693251533743"/>
    <n v="24.021739130434781"/>
    <n v="32.466367713004487"/>
    <n v="0"/>
    <n v="0"/>
    <n v="0"/>
    <n v="0"/>
    <n v="0"/>
    <n v="0"/>
    <n v="0"/>
    <n v="0"/>
    <n v="0"/>
    <n v="0"/>
    <n v="0"/>
    <n v="0"/>
    <n v="0"/>
    <n v="0"/>
    <n v="0"/>
    <n v="0"/>
    <n v="0"/>
    <n v="0"/>
    <n v="0"/>
    <n v="0"/>
    <n v="0"/>
    <n v="0"/>
    <n v="0"/>
    <n v="0"/>
    <n v="0"/>
    <n v="0"/>
    <n v="0"/>
    <m/>
    <m/>
    <m/>
    <m/>
    <m/>
    <m/>
    <m/>
    <m/>
    <m/>
    <m/>
    <m/>
    <m/>
    <m/>
    <m/>
    <m/>
    <m/>
  </r>
  <r>
    <x v="0"/>
    <x v="0"/>
    <x v="0"/>
    <x v="0"/>
    <x v="0"/>
    <x v="0"/>
    <x v="0"/>
    <x v="0"/>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6"/>
    <x v="0"/>
    <x v="3"/>
    <x v="8"/>
    <m/>
    <m/>
    <m/>
    <m/>
    <m/>
    <m/>
    <m/>
    <m/>
    <m/>
    <m/>
    <m/>
    <m/>
    <m/>
    <m/>
    <m/>
    <m/>
    <m/>
    <m/>
    <m/>
    <m/>
    <m/>
    <m/>
    <m/>
    <m/>
    <m/>
    <m/>
    <m/>
    <m/>
    <m/>
    <m/>
    <m/>
    <m/>
    <m/>
    <m/>
    <m/>
    <m/>
    <m/>
    <m/>
    <n v="264"/>
    <n v="264"/>
    <m/>
    <n v="0"/>
    <m/>
    <m/>
    <m/>
    <m/>
    <m/>
    <m/>
    <m/>
    <m/>
    <m/>
    <n v="264"/>
    <n v="528"/>
    <n v="264"/>
    <n v="264"/>
    <n v="264"/>
    <n v="264"/>
    <n v="264"/>
    <n v="132"/>
    <n v="528"/>
    <n v="198"/>
    <n v="0"/>
    <n v="0"/>
    <n v="307"/>
    <n v="0"/>
    <n v="1056"/>
    <n v="1716"/>
    <n v="396"/>
    <n v="396"/>
    <n v="0"/>
    <n v="1000"/>
    <n v="100"/>
    <n v="396"/>
    <n v="0"/>
    <n v="674"/>
    <n v="429"/>
    <n v="542"/>
    <n v="222"/>
    <n v="0"/>
    <n v="0"/>
    <n v="0"/>
    <n v="90"/>
    <n v="0"/>
    <n v="438"/>
    <n v="0"/>
    <n v="0"/>
    <n v="0"/>
    <n v="1433"/>
    <n v="1105"/>
    <n v="765"/>
    <n v="2896"/>
    <n v="234"/>
    <n v="0"/>
    <m/>
    <n v="0"/>
    <n v="0"/>
    <n v="0"/>
    <n v="0"/>
    <n v="0"/>
    <m/>
    <m/>
    <m/>
    <m/>
    <m/>
    <m/>
    <m/>
    <m/>
    <m/>
    <m/>
    <m/>
    <m/>
    <m/>
    <m/>
    <m/>
    <m/>
    <m/>
    <m/>
    <m/>
    <m/>
    <m/>
    <m/>
    <m/>
    <m/>
    <m/>
    <m/>
    <m/>
    <m/>
    <m/>
    <m/>
    <m/>
    <m/>
    <m/>
    <m/>
    <m/>
    <m/>
    <m/>
  </r>
  <r>
    <x v="0"/>
    <x v="0"/>
    <x v="0"/>
    <x v="0"/>
    <x v="0"/>
    <x v="0"/>
    <x v="0"/>
    <x v="0"/>
    <x v="6"/>
    <x v="0"/>
    <x v="3"/>
    <x v="9"/>
    <m/>
    <m/>
    <m/>
    <m/>
    <m/>
    <m/>
    <m/>
    <m/>
    <m/>
    <m/>
    <m/>
    <m/>
    <m/>
    <m/>
    <m/>
    <m/>
    <m/>
    <m/>
    <m/>
    <m/>
    <m/>
    <m/>
    <m/>
    <m/>
    <m/>
    <m/>
    <m/>
    <m/>
    <m/>
    <m/>
    <m/>
    <m/>
    <m/>
    <m/>
    <m/>
    <m/>
    <m/>
    <m/>
    <m/>
    <m/>
    <m/>
    <m/>
    <n v="200"/>
    <n v="125"/>
    <n v="125"/>
    <n v="400"/>
    <n v="200"/>
    <n v="400"/>
    <n v="125"/>
    <n v="125"/>
    <n v="125"/>
    <n v="200"/>
    <n v="125"/>
    <n v="125"/>
    <n v="400"/>
    <m/>
    <m/>
    <m/>
    <m/>
    <n v="200"/>
    <n v="200"/>
    <n v="200"/>
    <n v="200"/>
    <n v="200"/>
    <n v="150"/>
    <n v="500"/>
    <n v="250"/>
    <n v="300"/>
    <n v="500"/>
    <n v="577"/>
    <n v="200"/>
    <n v="200"/>
    <n v="350"/>
    <n v="300"/>
    <n v="300"/>
    <n v="300"/>
    <n v="100"/>
    <n v="300"/>
    <n v="300"/>
    <n v="250"/>
    <n v="100"/>
    <n v="150"/>
    <n v="150"/>
    <n v="150"/>
    <n v="150"/>
    <n v="150"/>
    <n v="200"/>
    <n v="500"/>
    <n v="2000"/>
    <n v="249"/>
    <n v="1751"/>
    <n v="330"/>
    <n v="99"/>
    <n v="223"/>
    <n v="0"/>
    <n v="0"/>
    <n v="0"/>
    <n v="0"/>
    <n v="0"/>
    <n v="0"/>
    <n v="0"/>
    <n v="0"/>
    <n v="0"/>
    <n v="0"/>
    <n v="0"/>
    <m/>
    <m/>
    <m/>
    <m/>
    <m/>
    <m/>
    <m/>
    <m/>
    <m/>
    <m/>
    <m/>
    <m/>
    <m/>
    <m/>
    <m/>
    <m/>
    <m/>
    <m/>
    <m/>
    <m/>
    <m/>
    <m/>
    <m/>
    <m/>
    <m/>
    <m/>
    <m/>
    <m/>
    <m/>
    <m/>
    <m/>
  </r>
  <r>
    <x v="0"/>
    <x v="0"/>
    <x v="0"/>
    <x v="0"/>
    <x v="0"/>
    <x v="0"/>
    <x v="0"/>
    <x v="0"/>
    <x v="6"/>
    <x v="0"/>
    <x v="3"/>
    <x v="10"/>
    <m/>
    <m/>
    <m/>
    <m/>
    <m/>
    <m/>
    <m/>
    <m/>
    <m/>
    <m/>
    <m/>
    <m/>
    <m/>
    <m/>
    <m/>
    <m/>
    <m/>
    <m/>
    <m/>
    <m/>
    <m/>
    <m/>
    <m/>
    <m/>
    <m/>
    <m/>
    <m/>
    <m/>
    <m/>
    <m/>
    <m/>
    <m/>
    <m/>
    <m/>
    <m/>
    <m/>
    <m/>
    <m/>
    <m/>
    <m/>
    <n v="908"/>
    <m/>
    <m/>
    <m/>
    <m/>
    <m/>
    <m/>
    <m/>
    <m/>
    <m/>
    <m/>
    <m/>
    <m/>
    <m/>
    <m/>
    <m/>
    <m/>
    <m/>
    <m/>
    <m/>
    <m/>
    <m/>
    <m/>
    <m/>
    <m/>
    <m/>
    <m/>
    <m/>
    <m/>
    <m/>
    <m/>
    <m/>
    <m/>
    <m/>
    <m/>
    <m/>
    <m/>
    <m/>
    <m/>
    <m/>
    <m/>
    <m/>
    <m/>
    <m/>
    <m/>
    <m/>
    <m/>
    <m/>
    <m/>
    <m/>
    <m/>
    <m/>
    <m/>
    <m/>
    <m/>
    <m/>
    <m/>
    <m/>
    <m/>
    <m/>
    <m/>
    <m/>
    <m/>
    <m/>
    <m/>
    <m/>
    <m/>
    <m/>
    <m/>
    <m/>
    <m/>
    <m/>
    <m/>
    <m/>
    <m/>
    <m/>
    <m/>
    <m/>
    <m/>
    <m/>
    <m/>
    <m/>
    <m/>
    <m/>
    <m/>
    <m/>
    <m/>
    <m/>
    <m/>
    <m/>
    <m/>
    <m/>
    <m/>
    <m/>
    <m/>
    <m/>
  </r>
  <r>
    <x v="0"/>
    <x v="0"/>
    <x v="0"/>
    <x v="0"/>
    <x v="0"/>
    <x v="0"/>
    <x v="0"/>
    <x v="0"/>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6"/>
    <x v="0"/>
    <x v="3"/>
    <x v="12"/>
    <m/>
    <m/>
    <m/>
    <m/>
    <m/>
    <m/>
    <m/>
    <m/>
    <m/>
    <m/>
    <m/>
    <m/>
    <m/>
    <m/>
    <m/>
    <m/>
    <m/>
    <m/>
    <m/>
    <m/>
    <m/>
    <m/>
    <m/>
    <m/>
    <m/>
    <m/>
    <m/>
    <m/>
    <m/>
    <m/>
    <m/>
    <m/>
    <m/>
    <m/>
    <m/>
    <m/>
    <m/>
    <m/>
    <m/>
    <m/>
    <m/>
    <m/>
    <s v="Normal Week AVR:125"/>
    <m/>
    <m/>
    <m/>
    <m/>
    <m/>
    <m/>
    <m/>
    <m/>
    <m/>
    <m/>
    <m/>
    <m/>
    <m/>
    <n v="0.109225092250923"/>
    <n v="0.109225092250923"/>
    <n v="0.109225092250923"/>
    <n v="0.109225092250923"/>
    <n v="0.109225092250923"/>
    <n v="0.109225092250923"/>
    <n v="0.109225092250923"/>
    <n v="0.109225092250923"/>
    <n v="0.109225092250923"/>
    <n v="0.109225092250923"/>
    <n v="0.109225092250923"/>
    <n v="0.109225092250923"/>
    <n v="0.129722646866128"/>
    <n v="0.129722646866128"/>
    <n v="0.129722646866128"/>
    <m/>
    <m/>
    <m/>
    <m/>
    <m/>
    <m/>
    <m/>
    <m/>
    <m/>
    <m/>
    <m/>
    <m/>
    <m/>
    <m/>
    <m/>
    <m/>
    <m/>
    <m/>
    <m/>
    <m/>
    <m/>
    <m/>
    <m/>
    <m/>
    <m/>
    <m/>
    <m/>
    <m/>
    <m/>
    <m/>
    <m/>
    <m/>
    <m/>
    <m/>
    <m/>
    <m/>
    <m/>
    <m/>
    <m/>
    <m/>
    <m/>
    <m/>
    <m/>
    <m/>
    <m/>
    <m/>
    <m/>
    <m/>
    <m/>
    <m/>
    <m/>
    <m/>
    <m/>
    <m/>
    <m/>
    <m/>
    <m/>
    <m/>
    <m/>
    <m/>
    <m/>
    <m/>
    <m/>
    <m/>
    <m/>
  </r>
  <r>
    <x v="0"/>
    <x v="0"/>
    <x v="0"/>
    <x v="0"/>
    <x v="0"/>
    <x v="0"/>
    <x v="0"/>
    <x v="0"/>
    <x v="6"/>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6"/>
    <x v="0"/>
    <x v="4"/>
    <x v="1"/>
    <n v="660"/>
    <n v="1786"/>
    <n v="728"/>
    <n v="687"/>
    <n v="924"/>
    <n v="1057"/>
    <n v="1056"/>
    <n v="1452"/>
    <n v="1320"/>
    <n v="1716"/>
    <n v="924"/>
    <n v="1452"/>
    <n v="528"/>
    <n v="924"/>
    <n v="792"/>
    <n v="787"/>
    <n v="860"/>
    <n v="792"/>
    <n v="528"/>
    <n v="660"/>
    <n v="528"/>
    <n v="3174"/>
    <n v="2668"/>
    <n v="3828"/>
    <n v="4092"/>
    <n v="2244"/>
    <n v="2439"/>
    <n v="1716"/>
    <n v="12832"/>
    <n v="198"/>
    <n v="198"/>
    <n v="132"/>
    <n v="132"/>
    <n v="396"/>
    <n v="132"/>
    <n v="462"/>
    <n v="400"/>
    <n v="396"/>
    <n v="132"/>
    <n v="200"/>
    <n v="132"/>
    <n v="264"/>
    <n v="100"/>
    <n v="188"/>
    <n v="135"/>
    <n v="264"/>
    <n v="132"/>
    <n v="264"/>
    <n v="264"/>
    <n v="264"/>
    <m/>
    <n v="264"/>
    <n v="264"/>
    <n v="396"/>
    <n v="133"/>
    <n v="264"/>
    <n v="264"/>
    <n v="264"/>
    <n v="264"/>
    <n v="264"/>
    <n v="264"/>
    <n v="396"/>
    <n v="528"/>
    <m/>
    <n v="396"/>
    <n v="264"/>
    <n v="396"/>
    <n v="264"/>
    <n v="396"/>
    <n v="660"/>
    <n v="528"/>
    <m/>
    <n v="132"/>
    <n v="528"/>
    <n v="132"/>
    <n v="264"/>
    <m/>
    <n v="396"/>
    <n v="660"/>
    <m/>
    <n v="396"/>
    <m/>
    <m/>
    <n v="396"/>
    <n v="132"/>
    <n v="132"/>
    <n v="264"/>
    <n v="264"/>
    <n v="132"/>
    <n v="132"/>
    <n v="264"/>
    <n v="264"/>
    <n v="264"/>
    <m/>
    <n v="264"/>
    <n v="127"/>
    <n v="264"/>
    <n v="132"/>
    <n v="132"/>
    <n v="132"/>
    <n v="200"/>
    <n v="264"/>
    <n v="132"/>
    <n v="132"/>
    <n v="132"/>
    <n v="264"/>
    <n v="264"/>
    <n v="132"/>
    <n v="132"/>
    <n v="132"/>
    <n v="132"/>
    <n v="132"/>
    <n v="132"/>
    <n v="132"/>
    <n v="132"/>
    <n v="132"/>
    <n v="132"/>
    <n v="132"/>
    <n v="132"/>
    <n v="132"/>
    <m/>
    <m/>
    <m/>
    <m/>
    <m/>
    <m/>
    <m/>
    <m/>
    <m/>
    <m/>
    <m/>
    <m/>
    <m/>
    <m/>
    <m/>
    <m/>
  </r>
  <r>
    <x v="0"/>
    <x v="0"/>
    <x v="0"/>
    <x v="0"/>
    <x v="0"/>
    <x v="0"/>
    <x v="0"/>
    <x v="0"/>
    <x v="6"/>
    <x v="0"/>
    <x v="4"/>
    <x v="2"/>
    <n v="745"/>
    <n v="1638"/>
    <n v="640"/>
    <n v="928"/>
    <n v="792"/>
    <n v="1128"/>
    <n v="1085"/>
    <n v="1271"/>
    <n v="650"/>
    <n v="2006"/>
    <n v="959"/>
    <n v="1353"/>
    <n v="765"/>
    <n v="1387"/>
    <n v="547"/>
    <n v="848"/>
    <n v="850"/>
    <n v="600"/>
    <n v="500"/>
    <n v="650"/>
    <n v="600"/>
    <n v="3023"/>
    <n v="2848"/>
    <n v="3006"/>
    <n v="4318"/>
    <n v="2699"/>
    <n v="2298"/>
    <n v="1750"/>
    <n v="12871"/>
    <n v="102"/>
    <n v="107"/>
    <n v="277"/>
    <n v="259"/>
    <n v="649"/>
    <n v="203"/>
    <n v="113"/>
    <n v="341"/>
    <n v="332"/>
    <n v="232"/>
    <n v="71"/>
    <n v="237"/>
    <n v="100"/>
    <n v="292"/>
    <n v="187"/>
    <n v="303"/>
    <n v="146"/>
    <n v="151"/>
    <n v="64"/>
    <n v="127"/>
    <n v="393"/>
    <n v="57"/>
    <n v="540"/>
    <n v="221"/>
    <n v="264"/>
    <n v="103"/>
    <n v="129"/>
    <n v="212"/>
    <n v="337"/>
    <n v="407"/>
    <n v="78"/>
    <n v="105"/>
    <n v="162"/>
    <n v="214"/>
    <n v="712"/>
    <n v="107"/>
    <n v="133"/>
    <n v="258"/>
    <n v="152"/>
    <n v="929"/>
    <n v="137"/>
    <n v="217"/>
    <n v="227"/>
    <n v="496"/>
    <n v="165"/>
    <n v="158"/>
    <n v="323"/>
    <n v="313"/>
    <n v="445"/>
    <n v="640"/>
    <n v="133"/>
    <n v="135"/>
    <n v="76"/>
    <n v="174"/>
    <n v="150"/>
    <n v="365"/>
    <n v="242"/>
    <n v="84"/>
    <n v="506"/>
    <n v="264"/>
    <n v="291"/>
    <n v="119"/>
    <n v="96"/>
    <n v="131"/>
    <n v="201"/>
    <n v="159"/>
    <n v="189"/>
    <n v="350"/>
    <n v="150"/>
    <n v="150"/>
    <n v="100"/>
    <n v="300"/>
    <n v="150"/>
    <n v="150"/>
    <n v="150"/>
    <n v="150"/>
    <n v="150"/>
    <n v="150"/>
    <n v="100"/>
    <n v="100"/>
    <n v="150"/>
    <n v="150"/>
    <n v="150"/>
    <n v="100"/>
    <n v="100"/>
    <n v="150"/>
    <n v="150"/>
    <n v="150"/>
    <n v="150"/>
    <n v="150"/>
    <n v="150"/>
    <m/>
    <m/>
    <m/>
    <m/>
    <m/>
    <m/>
    <m/>
    <m/>
    <m/>
    <m/>
    <m/>
    <m/>
    <m/>
    <m/>
    <m/>
    <m/>
  </r>
  <r>
    <x v="0"/>
    <x v="0"/>
    <x v="0"/>
    <x v="0"/>
    <x v="0"/>
    <x v="0"/>
    <x v="0"/>
    <x v="0"/>
    <x v="6"/>
    <x v="0"/>
    <x v="4"/>
    <x v="3"/>
    <n v="410"/>
    <n v="746"/>
    <n v="697"/>
    <n v="380"/>
    <n v="659"/>
    <n v="588"/>
    <n v="553"/>
    <n v="-15"/>
    <n v="1517"/>
    <n v="1053"/>
    <n v="1014"/>
    <n v="1150"/>
    <n v="913"/>
    <n v="450"/>
    <n v="690"/>
    <n v="617"/>
    <n v="627"/>
    <n v="819"/>
    <n v="847"/>
    <n v="857"/>
    <n v="785"/>
    <n v="697"/>
    <n v="588"/>
    <n v="1517"/>
    <n v="1150"/>
    <n v="690"/>
    <n v="819"/>
    <n v="785"/>
    <n v="690"/>
    <n v="733"/>
    <n v="824"/>
    <n v="670"/>
    <n v="410"/>
    <n v="416"/>
    <n v="213"/>
    <n v="225"/>
    <n v="618"/>
    <n v="746"/>
    <n v="513"/>
    <n v="774"/>
    <n v="601"/>
    <n v="697"/>
    <n v="567"/>
    <n v="625"/>
    <n v="339"/>
    <n v="380"/>
    <n v="623"/>
    <n v="701"/>
    <n v="848"/>
    <n v="584"/>
    <n v="659"/>
    <n v="383"/>
    <n v="294"/>
    <n v="426"/>
    <n v="588"/>
    <n v="592"/>
    <n v="776"/>
    <n v="700"/>
    <n v="553"/>
    <n v="737"/>
    <n v="896"/>
    <n v="1130"/>
    <n v="1935"/>
    <n v="-15"/>
    <n v="744"/>
    <n v="1095"/>
    <n v="1234"/>
    <n v="1517"/>
    <n v="682"/>
    <n v="1336"/>
    <n v="1645"/>
    <n v="1417"/>
    <n v="1053"/>
    <n v="1416"/>
    <n v="1388"/>
    <n v="1066"/>
    <n v="1014"/>
    <n v="1096"/>
    <n v="1014"/>
    <n v="887"/>
    <n v="1150"/>
    <n v="1074"/>
    <n v="900"/>
    <n v="1146"/>
    <n v="913"/>
    <n v="801"/>
    <n v="977"/>
    <n v="871"/>
    <n v="614"/>
    <n v="450"/>
    <n v="595"/>
    <n v="828"/>
    <n v="134"/>
    <n v="690"/>
    <n v="799"/>
    <n v="858"/>
    <n v="635"/>
    <n v="617"/>
    <n v="599"/>
    <n v="631"/>
    <n v="531"/>
    <n v="645"/>
    <n v="627"/>
    <n v="609"/>
    <n v="591"/>
    <n v="705"/>
    <n v="819"/>
    <n v="851"/>
    <n v="883"/>
    <n v="865"/>
    <n v="847"/>
    <n v="829"/>
    <n v="861"/>
    <n v="893"/>
    <n v="875"/>
    <n v="857"/>
    <n v="839"/>
    <n v="821"/>
    <n v="803"/>
    <n v="785"/>
    <m/>
    <m/>
    <m/>
    <m/>
    <m/>
    <m/>
    <m/>
    <m/>
    <m/>
    <m/>
    <m/>
    <m/>
    <m/>
    <m/>
    <m/>
    <m/>
  </r>
  <r>
    <x v="0"/>
    <x v="0"/>
    <x v="0"/>
    <x v="0"/>
    <x v="0"/>
    <x v="0"/>
    <x v="0"/>
    <x v="0"/>
    <x v="6"/>
    <x v="0"/>
    <x v="4"/>
    <x v="4"/>
    <n v="1.3"/>
    <n v="4"/>
    <n v="3.2"/>
    <n v="2.4"/>
    <n v="2.6"/>
    <n v="2.5"/>
    <n v="2.2000000000000002"/>
    <m/>
    <n v="3.8"/>
    <n v="3.8"/>
    <n v="3.5"/>
    <n v="5.7"/>
    <n v="3.3"/>
    <n v="3.2"/>
    <n v="3.5"/>
    <n v="3.6"/>
    <n v="4.5"/>
    <n v="6.3"/>
    <n v="6.5"/>
    <n v="7.1"/>
    <m/>
    <n v="3.2"/>
    <n v="2.5"/>
    <n v="3.8"/>
    <n v="5.7"/>
    <n v="3.5"/>
    <n v="6.3"/>
    <m/>
    <n v="3.5"/>
    <n v="2.5"/>
    <n v="2.7"/>
    <n v="2.1"/>
    <n v="1.3"/>
    <n v="1.7"/>
    <n v="1"/>
    <n v="0.9"/>
    <n v="3.2"/>
    <n v="4"/>
    <n v="2.9"/>
    <n v="3.5"/>
    <n v="2.9"/>
    <n v="3.2"/>
    <n v="3.3"/>
    <n v="4"/>
    <n v="1.9"/>
    <n v="2.4"/>
    <n v="2.6"/>
    <n v="2.6"/>
    <n v="2.9"/>
    <n v="2.5"/>
    <n v="2.6"/>
    <n v="2.1"/>
    <n v="1.4"/>
    <n v="1.8"/>
    <n v="2.5"/>
    <n v="2.6"/>
    <n v="3.6"/>
    <n v="3.6"/>
    <n v="2.2000000000000002"/>
    <n v="2.8"/>
    <n v="3.4"/>
    <n v="4"/>
    <n v="7.1"/>
    <m/>
    <n v="2.2999999999999998"/>
    <n v="3.2"/>
    <n v="3.7"/>
    <n v="3.8"/>
    <n v="2.7"/>
    <n v="5.3"/>
    <n v="6"/>
    <n v="4.9000000000000004"/>
    <n v="3.8"/>
    <n v="3.8"/>
    <n v="3.7"/>
    <n v="3.2"/>
    <n v="3.5"/>
    <n v="4.7"/>
    <n v="7.6"/>
    <n v="4.9000000000000004"/>
    <n v="5.7"/>
    <n v="5.3"/>
    <n v="3.3"/>
    <n v="3.9"/>
    <n v="3.3"/>
    <n v="3.2"/>
    <n v="3.8"/>
    <n v="4.8"/>
    <n v="3.7"/>
    <n v="3.2"/>
    <n v="3.8"/>
    <n v="4"/>
    <n v="0.6"/>
    <n v="3.5"/>
    <n v="4.3"/>
    <n v="4.0999999999999996"/>
    <n v="3.7"/>
    <n v="3.6"/>
    <n v="3.5"/>
    <n v="3.5"/>
    <n v="3.5"/>
    <n v="4.3"/>
    <n v="4.5"/>
    <n v="4.7"/>
    <n v="4.5"/>
    <n v="5.4"/>
    <n v="6.3"/>
    <n v="6.5"/>
    <n v="6.8"/>
    <n v="6.7"/>
    <n v="6.5"/>
    <n v="6.4"/>
    <n v="6.2"/>
    <n v="6"/>
    <n v="5.8"/>
    <n v="7.1"/>
    <n v="9.3000000000000007"/>
    <n v="13.7"/>
    <n v="26.8"/>
    <m/>
    <m/>
    <m/>
    <m/>
    <m/>
    <m/>
    <m/>
    <m/>
    <m/>
    <m/>
    <m/>
    <m/>
    <m/>
    <m/>
    <m/>
    <m/>
    <m/>
  </r>
  <r>
    <x v="0"/>
    <x v="0"/>
    <x v="0"/>
    <x v="0"/>
    <x v="0"/>
    <x v="0"/>
    <x v="0"/>
    <x v="0"/>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6"/>
    <x v="0"/>
    <x v="5"/>
    <x v="1"/>
    <n v="1400"/>
    <n v="2575"/>
    <n v="775"/>
    <n v="1045"/>
    <n v="878"/>
    <n v="792"/>
    <n v="1059"/>
    <n v="537"/>
    <n v="985"/>
    <n v="1848"/>
    <n v="1189"/>
    <n v="1593"/>
    <n v="660"/>
    <n v="1786"/>
    <n v="728"/>
    <n v="687"/>
    <n v="924"/>
    <n v="1057"/>
    <n v="1056"/>
    <n v="1452"/>
    <n v="1320"/>
    <n v="4750"/>
    <n v="2715"/>
    <n v="2581"/>
    <n v="4630"/>
    <n v="3174"/>
    <n v="2668"/>
    <n v="3828"/>
    <n v="13100"/>
    <n v="900"/>
    <n v="200"/>
    <n v="300"/>
    <m/>
    <n v="1900"/>
    <m/>
    <m/>
    <n v="150"/>
    <n v="525"/>
    <n v="300"/>
    <n v="250"/>
    <n v="225"/>
    <m/>
    <n v="396"/>
    <n v="200"/>
    <n v="185"/>
    <n v="264"/>
    <n v="132"/>
    <n v="132"/>
    <n v="132"/>
    <n v="132"/>
    <n v="350"/>
    <n v="264"/>
    <n v="264"/>
    <n v="264"/>
    <m/>
    <m/>
    <n v="531"/>
    <n v="264"/>
    <n v="264"/>
    <n v="132"/>
    <n v="132"/>
    <n v="136"/>
    <m/>
    <n v="137"/>
    <n v="264"/>
    <n v="396"/>
    <n v="264"/>
    <n v="61"/>
    <n v="528"/>
    <n v="396"/>
    <n v="264"/>
    <n v="396"/>
    <n v="264"/>
    <n v="265"/>
    <n v="396"/>
    <n v="264"/>
    <n v="264"/>
    <n v="405"/>
    <n v="132"/>
    <n v="396"/>
    <n v="660"/>
    <n v="198"/>
    <n v="198"/>
    <n v="132"/>
    <n v="132"/>
    <n v="396"/>
    <n v="132"/>
    <n v="462"/>
    <n v="400"/>
    <n v="396"/>
    <n v="132"/>
    <n v="200"/>
    <n v="132"/>
    <n v="264"/>
    <n v="100"/>
    <n v="188"/>
    <n v="135"/>
    <n v="264"/>
    <n v="132"/>
    <n v="264"/>
    <n v="264"/>
    <n v="264"/>
    <m/>
    <n v="264"/>
    <n v="264"/>
    <n v="396"/>
    <n v="133"/>
    <n v="264"/>
    <n v="264"/>
    <n v="264"/>
    <n v="264"/>
    <n v="264"/>
    <n v="264"/>
    <n v="396"/>
    <n v="528"/>
    <m/>
    <n v="396"/>
    <n v="264"/>
    <n v="396"/>
    <n v="264"/>
    <m/>
    <m/>
    <m/>
    <m/>
    <m/>
    <m/>
    <m/>
    <m/>
    <m/>
    <m/>
    <m/>
    <m/>
    <m/>
    <m/>
    <m/>
    <m/>
  </r>
  <r>
    <x v="0"/>
    <x v="0"/>
    <x v="0"/>
    <x v="0"/>
    <x v="0"/>
    <x v="0"/>
    <x v="0"/>
    <x v="0"/>
    <x v="6"/>
    <x v="0"/>
    <x v="5"/>
    <x v="2"/>
    <n v="947"/>
    <n v="1752"/>
    <n v="1468"/>
    <n v="743"/>
    <n v="863"/>
    <n v="1045"/>
    <n v="853"/>
    <n v="956"/>
    <n v="901"/>
    <n v="1630"/>
    <n v="1473"/>
    <n v="1476"/>
    <n v="745"/>
    <n v="1638"/>
    <n v="640"/>
    <n v="928"/>
    <n v="792"/>
    <n v="1128"/>
    <n v="1085"/>
    <n v="1271"/>
    <n v="650"/>
    <n v="4167"/>
    <n v="2651"/>
    <n v="2710"/>
    <n v="4579"/>
    <n v="3023"/>
    <n v="2848"/>
    <n v="3006"/>
    <n v="12963"/>
    <n v="241"/>
    <n v="117"/>
    <n v="18"/>
    <n v="571"/>
    <n v="100"/>
    <n v="227"/>
    <n v="594"/>
    <n v="219"/>
    <n v="612"/>
    <n v="646"/>
    <n v="439"/>
    <n v="231"/>
    <n v="152"/>
    <n v="270"/>
    <n v="113"/>
    <n v="193"/>
    <n v="167"/>
    <n v="130"/>
    <n v="226"/>
    <n v="169"/>
    <n v="174"/>
    <n v="164"/>
    <n v="163"/>
    <n v="233"/>
    <n v="419"/>
    <n v="230"/>
    <n v="129"/>
    <n v="242"/>
    <n v="272"/>
    <n v="210"/>
    <n v="105"/>
    <n v="143"/>
    <n v="191"/>
    <n v="138"/>
    <n v="379"/>
    <n v="139"/>
    <n v="149"/>
    <n v="339"/>
    <n v="274"/>
    <n v="257"/>
    <n v="235"/>
    <n v="357"/>
    <n v="387"/>
    <n v="394"/>
    <n v="219"/>
    <n v="399"/>
    <n v="377"/>
    <n v="478"/>
    <n v="434"/>
    <n v="404"/>
    <n v="293"/>
    <n v="345"/>
    <n v="102"/>
    <n v="107"/>
    <n v="277"/>
    <n v="259"/>
    <n v="649"/>
    <n v="203"/>
    <n v="113"/>
    <n v="341"/>
    <n v="332"/>
    <n v="232"/>
    <n v="71"/>
    <n v="237"/>
    <n v="100"/>
    <n v="292"/>
    <n v="187"/>
    <n v="303"/>
    <n v="146"/>
    <n v="151"/>
    <n v="64"/>
    <n v="127"/>
    <n v="393"/>
    <n v="57"/>
    <n v="540"/>
    <n v="221"/>
    <n v="264"/>
    <n v="103"/>
    <n v="129"/>
    <n v="212"/>
    <n v="337"/>
    <n v="407"/>
    <n v="78"/>
    <n v="105"/>
    <n v="162"/>
    <n v="214"/>
    <n v="712"/>
    <n v="107"/>
    <n v="133"/>
    <n v="258"/>
    <n v="152"/>
    <m/>
    <m/>
    <m/>
    <m/>
    <m/>
    <m/>
    <m/>
    <m/>
    <m/>
    <m/>
    <m/>
    <m/>
    <m/>
    <m/>
    <m/>
    <m/>
  </r>
  <r>
    <x v="0"/>
    <x v="0"/>
    <x v="0"/>
    <x v="0"/>
    <x v="0"/>
    <x v="0"/>
    <x v="0"/>
    <x v="0"/>
    <x v="6"/>
    <x v="0"/>
    <x v="5"/>
    <x v="3"/>
    <n v="608"/>
    <n v="1356"/>
    <n v="941"/>
    <n v="1096"/>
    <n v="1357"/>
    <n v="968"/>
    <n v="924"/>
    <n v="846"/>
    <n v="597"/>
    <n v="804"/>
    <n v="513"/>
    <n v="505"/>
    <n v="410"/>
    <n v="746"/>
    <n v="697"/>
    <n v="380"/>
    <n v="659"/>
    <n v="588"/>
    <n v="553"/>
    <n v="-15"/>
    <n v="1517"/>
    <n v="941"/>
    <n v="968"/>
    <n v="597"/>
    <n v="505"/>
    <n v="697"/>
    <n v="588"/>
    <n v="1517"/>
    <n v="697"/>
    <n v="1031"/>
    <n v="1046"/>
    <n v="851"/>
    <n v="608"/>
    <n v="2408"/>
    <n v="2646"/>
    <n v="874"/>
    <n v="1575"/>
    <n v="1356"/>
    <n v="973"/>
    <n v="1218"/>
    <n v="1094"/>
    <n v="941"/>
    <n v="1064"/>
    <n v="1143"/>
    <n v="1134"/>
    <n v="1096"/>
    <n v="1229"/>
    <n v="1118"/>
    <n v="1212"/>
    <n v="992"/>
    <n v="1357"/>
    <n v="1326"/>
    <n v="1357"/>
    <n v="1202"/>
    <n v="968"/>
    <n v="840"/>
    <n v="868"/>
    <n v="1135"/>
    <n v="924"/>
    <n v="1215"/>
    <n v="1208"/>
    <n v="1024"/>
    <n v="1017"/>
    <n v="846"/>
    <n v="905"/>
    <n v="1282"/>
    <n v="986"/>
    <n v="597"/>
    <n v="735"/>
    <n v="814"/>
    <n v="1059"/>
    <n v="936"/>
    <n v="804"/>
    <n v="847"/>
    <n v="842"/>
    <n v="726"/>
    <n v="513"/>
    <n v="626"/>
    <n v="219"/>
    <n v="322"/>
    <n v="505"/>
    <n v="733"/>
    <n v="824"/>
    <n v="670"/>
    <n v="410"/>
    <n v="416"/>
    <n v="213"/>
    <n v="225"/>
    <n v="618"/>
    <n v="746"/>
    <n v="513"/>
    <n v="774"/>
    <n v="601"/>
    <n v="697"/>
    <n v="567"/>
    <n v="625"/>
    <n v="339"/>
    <n v="380"/>
    <n v="623"/>
    <n v="701"/>
    <n v="848"/>
    <n v="584"/>
    <n v="659"/>
    <n v="383"/>
    <n v="294"/>
    <n v="426"/>
    <n v="588"/>
    <n v="592"/>
    <n v="776"/>
    <n v="700"/>
    <n v="553"/>
    <n v="737"/>
    <n v="896"/>
    <n v="1130"/>
    <n v="1935"/>
    <n v="-15"/>
    <n v="744"/>
    <n v="1095"/>
    <n v="1234"/>
    <n v="1517"/>
    <m/>
    <m/>
    <m/>
    <m/>
    <m/>
    <m/>
    <m/>
    <m/>
    <m/>
    <m/>
    <m/>
    <m/>
    <m/>
    <m/>
    <m/>
    <m/>
  </r>
  <r>
    <x v="0"/>
    <x v="0"/>
    <x v="0"/>
    <x v="0"/>
    <x v="0"/>
    <x v="0"/>
    <x v="0"/>
    <x v="0"/>
    <x v="6"/>
    <x v="0"/>
    <x v="5"/>
    <x v="4"/>
    <n v="1.7"/>
    <n v="3.9"/>
    <n v="5.4"/>
    <n v="6.3"/>
    <n v="5.8"/>
    <n v="5.0999999999999996"/>
    <n v="4.8"/>
    <n v="3.7"/>
    <n v="1.8"/>
    <n v="2.1"/>
    <n v="1.6"/>
    <n v="1.8"/>
    <n v="1.3"/>
    <n v="4"/>
    <n v="3.2"/>
    <n v="2.4"/>
    <n v="2.6"/>
    <n v="2.5"/>
    <n v="2.2000000000000002"/>
    <n v="-0.1"/>
    <m/>
    <n v="5.4"/>
    <n v="5.0999999999999996"/>
    <n v="1.8"/>
    <n v="1.8"/>
    <n v="3.2"/>
    <n v="2.5"/>
    <m/>
    <n v="3.2"/>
    <n v="5"/>
    <n v="3.5"/>
    <n v="2.5"/>
    <n v="1.7"/>
    <n v="5.2"/>
    <n v="5.3"/>
    <n v="2"/>
    <n v="3.8"/>
    <n v="3.9"/>
    <n v="4"/>
    <n v="6.4"/>
    <n v="6.1"/>
    <n v="5.4"/>
    <n v="6.4"/>
    <n v="6.5"/>
    <n v="6.5"/>
    <n v="6.3"/>
    <n v="6.9"/>
    <n v="6.2"/>
    <n v="5.3"/>
    <n v="4.0999999999999996"/>
    <n v="5.8"/>
    <n v="5.3"/>
    <n v="5.3"/>
    <n v="5.5"/>
    <n v="5.0999999999999996"/>
    <n v="4.3"/>
    <n v="4.7"/>
    <n v="7.2"/>
    <n v="4.8"/>
    <n v="6.1"/>
    <n v="6.1"/>
    <n v="4.5"/>
    <n v="4"/>
    <n v="3.7"/>
    <n v="3.6"/>
    <n v="4.4000000000000004"/>
    <n v="3.3"/>
    <n v="1.8"/>
    <n v="2.2999999999999998"/>
    <n v="2.2999999999999998"/>
    <n v="3"/>
    <n v="2.5"/>
    <n v="2.1"/>
    <n v="2"/>
    <n v="2.1"/>
    <n v="1.9"/>
    <n v="1.6"/>
    <n v="2.5"/>
    <n v="1"/>
    <n v="1.5"/>
    <n v="1.8"/>
    <n v="2.5"/>
    <n v="2.7"/>
    <n v="2.1"/>
    <n v="1.3"/>
    <n v="1.7"/>
    <n v="1"/>
    <n v="0.9"/>
    <n v="3.2"/>
    <n v="4"/>
    <n v="2.9"/>
    <n v="3.5"/>
    <n v="2.9"/>
    <n v="3.2"/>
    <n v="3.3"/>
    <n v="4"/>
    <n v="1.9"/>
    <n v="2.4"/>
    <n v="2.6"/>
    <n v="2.6"/>
    <n v="2.9"/>
    <n v="2.5"/>
    <n v="2.6"/>
    <n v="2.1"/>
    <n v="1.4"/>
    <n v="1.8"/>
    <n v="2.5"/>
    <n v="2.6"/>
    <n v="3.6"/>
    <n v="3.6"/>
    <n v="2.2000000000000002"/>
    <n v="2.8"/>
    <n v="3.4"/>
    <n v="4"/>
    <n v="7.1"/>
    <n v="-0.1"/>
    <n v="6.9"/>
    <n v="13.4"/>
    <n v="40.6"/>
    <m/>
    <m/>
    <m/>
    <m/>
    <m/>
    <m/>
    <m/>
    <m/>
    <m/>
    <m/>
    <m/>
    <m/>
    <m/>
    <m/>
    <m/>
    <m/>
    <m/>
  </r>
  <r>
    <x v="1"/>
    <x v="1"/>
    <x v="0"/>
    <x v="0"/>
    <x v="0"/>
    <x v="1"/>
    <x v="0"/>
    <x v="1"/>
    <x v="6"/>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0"/>
    <x v="3"/>
    <m/>
    <m/>
    <m/>
    <n v="7"/>
    <n v="7"/>
    <n v="7"/>
    <n v="7"/>
    <n v="7"/>
    <n v="7"/>
    <n v="7"/>
    <n v="7"/>
    <n v="7"/>
    <n v="7"/>
    <n v="7"/>
    <n v="7"/>
    <n v="7"/>
    <n v="7"/>
    <m/>
    <m/>
    <m/>
    <m/>
    <m/>
    <n v="7"/>
    <n v="7"/>
    <n v="7"/>
    <n v="7"/>
    <n v="7"/>
    <m/>
    <n v="7"/>
    <m/>
    <m/>
    <m/>
    <m/>
    <m/>
    <m/>
    <m/>
    <m/>
    <m/>
    <m/>
    <m/>
    <m/>
    <m/>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n v="7"/>
    <m/>
    <m/>
    <m/>
    <m/>
    <m/>
    <m/>
    <m/>
    <m/>
    <m/>
    <m/>
    <m/>
    <m/>
    <m/>
    <m/>
    <m/>
    <m/>
    <m/>
    <m/>
    <m/>
    <m/>
    <m/>
    <m/>
    <m/>
    <m/>
    <m/>
    <m/>
    <m/>
    <m/>
    <m/>
    <m/>
    <m/>
    <m/>
    <m/>
  </r>
  <r>
    <x v="1"/>
    <x v="1"/>
    <x v="0"/>
    <x v="0"/>
    <x v="0"/>
    <x v="1"/>
    <x v="0"/>
    <x v="1"/>
    <x v="6"/>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1"/>
    <x v="3"/>
    <n v="7"/>
    <n v="7"/>
    <n v="7"/>
    <n v="7"/>
    <n v="7"/>
    <n v="7"/>
    <n v="7"/>
    <m/>
    <m/>
    <m/>
    <m/>
    <m/>
    <m/>
    <m/>
    <m/>
    <m/>
    <m/>
    <m/>
    <m/>
    <m/>
    <m/>
    <n v="7"/>
    <n v="7"/>
    <m/>
    <m/>
    <m/>
    <m/>
    <m/>
    <m/>
    <n v="7"/>
    <n v="7"/>
    <n v="7"/>
    <n v="7"/>
    <n v="7"/>
    <n v="7"/>
    <n v="7"/>
    <n v="7"/>
    <n v="7"/>
    <n v="7"/>
    <n v="7"/>
    <n v="7"/>
    <n v="7"/>
    <n v="7"/>
    <n v="7"/>
    <n v="7"/>
    <n v="7"/>
    <n v="7"/>
    <n v="7"/>
    <n v="7"/>
    <n v="7"/>
    <n v="7"/>
    <n v="7"/>
    <n v="7"/>
    <n v="7"/>
    <n v="7"/>
    <n v="7"/>
    <n v="7"/>
    <n v="7"/>
    <n v="7"/>
    <n v="7"/>
    <n v="7"/>
    <n v="7"/>
    <n v="7"/>
    <m/>
    <m/>
    <m/>
    <m/>
    <m/>
    <m/>
    <m/>
    <m/>
    <m/>
    <m/>
    <m/>
    <m/>
    <m/>
    <m/>
    <m/>
    <m/>
    <m/>
    <m/>
    <m/>
    <m/>
    <m/>
    <m/>
    <m/>
    <m/>
    <m/>
    <m/>
    <m/>
    <m/>
    <m/>
    <m/>
    <m/>
    <m/>
    <m/>
    <m/>
    <m/>
    <m/>
    <m/>
    <m/>
    <m/>
    <m/>
    <m/>
    <m/>
    <m/>
    <m/>
    <m/>
    <m/>
    <m/>
    <m/>
    <m/>
    <m/>
    <m/>
    <m/>
    <m/>
    <m/>
    <m/>
    <m/>
    <m/>
    <m/>
    <m/>
    <m/>
    <m/>
    <m/>
    <m/>
    <m/>
    <m/>
    <m/>
    <m/>
    <m/>
    <m/>
    <m/>
    <m/>
    <m/>
    <m/>
  </r>
  <r>
    <x v="1"/>
    <x v="1"/>
    <x v="0"/>
    <x v="0"/>
    <x v="0"/>
    <x v="1"/>
    <x v="0"/>
    <x v="1"/>
    <x v="6"/>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2"/>
    <x v="3"/>
    <m/>
    <n v="7"/>
    <n v="7"/>
    <n v="7"/>
    <n v="7"/>
    <m/>
    <n v="7"/>
    <n v="7"/>
    <m/>
    <m/>
    <m/>
    <m/>
    <m/>
    <m/>
    <m/>
    <m/>
    <m/>
    <m/>
    <m/>
    <m/>
    <m/>
    <n v="7"/>
    <m/>
    <m/>
    <m/>
    <m/>
    <m/>
    <m/>
    <m/>
    <m/>
    <m/>
    <m/>
    <m/>
    <n v="7"/>
    <n v="7"/>
    <n v="7"/>
    <n v="7"/>
    <n v="7"/>
    <n v="7"/>
    <n v="7"/>
    <n v="7"/>
    <n v="7"/>
    <n v="7"/>
    <n v="7"/>
    <n v="7"/>
    <n v="7"/>
    <n v="7"/>
    <n v="7"/>
    <n v="7"/>
    <m/>
    <n v="7"/>
    <m/>
    <m/>
    <m/>
    <m/>
    <n v="7"/>
    <n v="7"/>
    <n v="7"/>
    <n v="7"/>
    <n v="7"/>
    <n v="7"/>
    <n v="7"/>
    <n v="7"/>
    <n v="7"/>
    <m/>
    <m/>
    <m/>
    <m/>
    <m/>
    <m/>
    <m/>
    <m/>
    <m/>
    <m/>
    <m/>
    <m/>
    <m/>
    <m/>
    <m/>
    <m/>
    <m/>
    <m/>
    <m/>
    <m/>
    <m/>
    <m/>
    <m/>
    <m/>
    <m/>
    <m/>
    <m/>
    <m/>
    <m/>
    <m/>
    <m/>
    <m/>
    <m/>
    <m/>
    <m/>
    <m/>
    <m/>
    <m/>
    <m/>
    <m/>
    <m/>
    <m/>
    <m/>
    <m/>
    <m/>
    <m/>
    <m/>
    <m/>
    <m/>
    <m/>
    <m/>
    <m/>
    <m/>
    <m/>
    <m/>
    <m/>
    <m/>
    <m/>
    <m/>
    <m/>
    <m/>
    <m/>
    <m/>
    <m/>
    <m/>
    <m/>
    <m/>
    <m/>
    <m/>
    <m/>
    <m/>
    <m/>
  </r>
  <r>
    <x v="1"/>
    <x v="1"/>
    <x v="0"/>
    <x v="0"/>
    <x v="0"/>
    <x v="1"/>
    <x v="0"/>
    <x v="1"/>
    <x v="6"/>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6"/>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6"/>
    <x v="0"/>
    <x v="3"/>
    <x v="3"/>
    <n v="7"/>
    <n v="7"/>
    <n v="7"/>
    <n v="7"/>
    <n v="7"/>
    <n v="7"/>
    <n v="7"/>
    <n v="0"/>
    <n v="0"/>
    <n v="0"/>
    <n v="0"/>
    <n v="0"/>
    <n v="0"/>
    <n v="0"/>
    <n v="0"/>
    <n v="0"/>
    <n v="0"/>
    <n v="0"/>
    <n v="0"/>
    <n v="0"/>
    <n v="0"/>
    <n v="7"/>
    <n v="7"/>
    <n v="0"/>
    <n v="0"/>
    <n v="0"/>
    <n v="0"/>
    <n v="0"/>
    <n v="0"/>
    <n v="7"/>
    <n v="7"/>
    <n v="7"/>
    <n v="7"/>
    <n v="7"/>
    <n v="7"/>
    <n v="7"/>
    <n v="7"/>
    <n v="7"/>
    <n v="7"/>
    <n v="7"/>
    <n v="7"/>
    <n v="7"/>
    <n v="7"/>
    <n v="7"/>
    <n v="7"/>
    <n v="7"/>
    <n v="7"/>
    <n v="7"/>
    <n v="7"/>
    <n v="0"/>
    <n v="7"/>
    <n v="7"/>
    <n v="7"/>
    <n v="7"/>
    <n v="7"/>
    <n v="7"/>
    <n v="7"/>
    <n v="7"/>
    <n v="7"/>
    <n v="7"/>
    <n v="7"/>
    <n v="7"/>
    <n v="7"/>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6"/>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3"/>
    <x v="8"/>
    <m/>
    <m/>
    <m/>
    <m/>
    <m/>
    <m/>
    <m/>
    <m/>
    <m/>
    <m/>
    <m/>
    <m/>
    <m/>
    <m/>
    <m/>
    <m/>
    <m/>
    <m/>
    <m/>
    <m/>
    <m/>
    <m/>
    <m/>
    <m/>
    <m/>
    <m/>
    <m/>
    <m/>
    <m/>
    <m/>
    <m/>
    <m/>
    <m/>
    <m/>
    <m/>
    <m/>
    <m/>
    <m/>
    <m/>
    <m/>
    <m/>
    <m/>
    <n v="0"/>
    <n v="0"/>
    <m/>
    <m/>
    <m/>
    <m/>
    <m/>
    <m/>
    <m/>
    <m/>
    <m/>
    <m/>
    <m/>
    <m/>
    <m/>
    <m/>
    <m/>
    <m/>
    <m/>
    <m/>
    <m/>
    <m/>
    <m/>
    <m/>
    <m/>
    <m/>
    <m/>
    <m/>
    <m/>
    <m/>
    <m/>
    <m/>
    <m/>
    <m/>
    <m/>
    <m/>
    <m/>
    <m/>
    <m/>
    <m/>
    <m/>
    <m/>
    <m/>
    <m/>
    <m/>
    <m/>
    <m/>
    <m/>
    <m/>
    <m/>
    <m/>
    <m/>
    <m/>
    <m/>
    <m/>
    <m/>
    <m/>
    <m/>
    <m/>
    <m/>
    <m/>
    <m/>
    <m/>
    <m/>
    <m/>
    <m/>
    <m/>
    <m/>
    <m/>
    <m/>
    <m/>
    <m/>
    <m/>
    <m/>
    <m/>
    <m/>
    <m/>
    <m/>
    <m/>
    <m/>
    <m/>
    <m/>
    <m/>
    <m/>
    <m/>
    <m/>
    <m/>
    <m/>
    <m/>
    <m/>
    <m/>
    <m/>
    <m/>
    <m/>
  </r>
  <r>
    <x v="1"/>
    <x v="1"/>
    <x v="0"/>
    <x v="0"/>
    <x v="0"/>
    <x v="1"/>
    <x v="0"/>
    <x v="1"/>
    <x v="6"/>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3"/>
    <x v="10"/>
    <m/>
    <m/>
    <m/>
    <m/>
    <m/>
    <m/>
    <m/>
    <m/>
    <m/>
    <m/>
    <m/>
    <m/>
    <m/>
    <m/>
    <m/>
    <m/>
    <m/>
    <m/>
    <m/>
    <m/>
    <m/>
    <m/>
    <m/>
    <m/>
    <m/>
    <m/>
    <m/>
    <m/>
    <m/>
    <m/>
    <m/>
    <m/>
    <m/>
    <m/>
    <m/>
    <m/>
    <m/>
    <m/>
    <m/>
    <m/>
    <m/>
    <m/>
    <m/>
    <m/>
    <m/>
    <m/>
    <m/>
    <m/>
    <m/>
    <n v="0"/>
    <m/>
    <m/>
    <m/>
    <m/>
    <m/>
    <m/>
    <m/>
    <m/>
    <m/>
    <m/>
    <m/>
    <m/>
    <m/>
    <m/>
    <m/>
    <m/>
    <m/>
    <m/>
    <m/>
    <m/>
    <m/>
    <m/>
    <m/>
    <m/>
    <m/>
    <m/>
    <m/>
    <m/>
    <m/>
    <m/>
    <m/>
    <m/>
    <m/>
    <m/>
    <m/>
    <m/>
    <m/>
    <m/>
    <m/>
    <m/>
    <m/>
    <m/>
    <m/>
    <m/>
    <m/>
    <m/>
    <m/>
    <m/>
    <m/>
    <m/>
    <m/>
    <m/>
    <m/>
    <m/>
    <m/>
    <m/>
    <m/>
    <m/>
    <m/>
    <m/>
    <m/>
    <m/>
    <m/>
    <m/>
    <m/>
    <m/>
    <m/>
    <m/>
    <m/>
    <m/>
    <m/>
    <m/>
    <m/>
    <m/>
    <m/>
    <m/>
    <m/>
    <m/>
    <m/>
    <m/>
    <m/>
    <m/>
    <m/>
    <m/>
    <m/>
    <m/>
  </r>
  <r>
    <x v="1"/>
    <x v="1"/>
    <x v="0"/>
    <x v="0"/>
    <x v="0"/>
    <x v="1"/>
    <x v="0"/>
    <x v="1"/>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4"/>
    <x v="2"/>
    <m/>
    <n v="-1"/>
    <m/>
    <m/>
    <m/>
    <m/>
    <m/>
    <n v="-1"/>
    <m/>
    <m/>
    <m/>
    <m/>
    <m/>
    <m/>
    <m/>
    <m/>
    <m/>
    <m/>
    <m/>
    <m/>
    <m/>
    <n v="-1"/>
    <m/>
    <n v="-1"/>
    <m/>
    <m/>
    <m/>
    <m/>
    <n v="-1"/>
    <m/>
    <m/>
    <m/>
    <m/>
    <m/>
    <m/>
    <m/>
    <n v="-1"/>
    <m/>
    <m/>
    <m/>
    <m/>
    <m/>
    <m/>
    <m/>
    <m/>
    <m/>
    <m/>
    <m/>
    <m/>
    <m/>
    <m/>
    <m/>
    <m/>
    <m/>
    <m/>
    <m/>
    <m/>
    <m/>
    <m/>
    <n v="-1"/>
    <m/>
    <m/>
    <m/>
    <m/>
    <m/>
    <m/>
    <m/>
    <m/>
    <m/>
    <m/>
    <m/>
    <m/>
    <m/>
    <m/>
    <m/>
    <m/>
    <m/>
    <m/>
    <m/>
    <m/>
    <m/>
    <m/>
    <m/>
    <m/>
    <m/>
    <m/>
    <m/>
    <m/>
    <m/>
    <m/>
    <m/>
    <m/>
    <m/>
    <m/>
    <m/>
    <m/>
    <m/>
    <m/>
    <m/>
    <m/>
    <m/>
    <m/>
    <m/>
    <m/>
    <m/>
    <m/>
    <m/>
    <m/>
    <m/>
    <m/>
    <m/>
    <m/>
    <m/>
    <m/>
    <m/>
    <m/>
    <m/>
    <m/>
    <m/>
    <m/>
    <m/>
    <m/>
    <m/>
    <m/>
    <m/>
    <m/>
    <m/>
    <m/>
    <m/>
    <m/>
    <m/>
    <m/>
    <m/>
    <m/>
    <m/>
    <m/>
  </r>
  <r>
    <x v="1"/>
    <x v="1"/>
    <x v="0"/>
    <x v="0"/>
    <x v="0"/>
    <x v="1"/>
    <x v="0"/>
    <x v="1"/>
    <x v="6"/>
    <x v="0"/>
    <x v="4"/>
    <x v="3"/>
    <n v="11"/>
    <n v="13"/>
    <n v="13"/>
    <n v="7"/>
    <n v="7"/>
    <n v="7"/>
    <n v="7"/>
    <n v="9"/>
    <n v="7"/>
    <n v="7"/>
    <n v="7"/>
    <n v="7"/>
    <n v="7"/>
    <n v="7"/>
    <n v="7"/>
    <n v="7"/>
    <n v="7"/>
    <n v="7"/>
    <n v="7"/>
    <n v="7"/>
    <n v="7"/>
    <n v="13"/>
    <n v="7"/>
    <n v="7"/>
    <n v="7"/>
    <n v="7"/>
    <n v="7"/>
    <n v="7"/>
    <n v="7"/>
    <n v="11"/>
    <n v="11"/>
    <n v="11"/>
    <n v="11"/>
    <n v="11"/>
    <n v="11"/>
    <n v="11"/>
    <n v="13"/>
    <n v="13"/>
    <n v="13"/>
    <n v="13"/>
    <n v="13"/>
    <n v="13"/>
    <n v="7"/>
    <n v="7"/>
    <n v="7"/>
    <n v="7"/>
    <n v="7"/>
    <n v="7"/>
    <n v="7"/>
    <n v="7"/>
    <n v="7"/>
    <n v="7"/>
    <n v="7"/>
    <n v="7"/>
    <n v="7"/>
    <n v="7"/>
    <n v="7"/>
    <n v="7"/>
    <n v="7"/>
    <n v="9"/>
    <n v="9"/>
    <n v="9"/>
    <n v="9"/>
    <n v="9"/>
    <n v="9"/>
    <n v="8"/>
    <n v="8"/>
    <n v="7"/>
    <n v="7"/>
    <n v="7"/>
    <n v="7"/>
    <n v="7"/>
    <n v="7"/>
    <n v="7"/>
    <n v="7"/>
    <n v="7"/>
    <n v="7"/>
    <n v="7"/>
    <n v="7"/>
    <n v="7"/>
    <n v="7"/>
    <n v="7"/>
    <n v="7"/>
    <n v="7"/>
    <n v="7"/>
    <n v="7"/>
    <n v="7"/>
    <n v="7"/>
    <n v="7"/>
    <n v="7"/>
    <n v="7"/>
    <n v="7"/>
    <n v="7"/>
    <n v="7"/>
    <n v="7"/>
    <n v="7"/>
    <n v="7"/>
    <n v="7"/>
    <n v="7"/>
    <n v="7"/>
    <n v="7"/>
    <n v="7"/>
    <n v="7"/>
    <n v="7"/>
    <n v="7"/>
    <n v="7"/>
    <n v="7"/>
    <n v="7"/>
    <n v="7"/>
    <n v="7"/>
    <n v="7"/>
    <n v="7"/>
    <n v="7"/>
    <n v="7"/>
    <n v="7"/>
    <n v="7"/>
    <n v="7"/>
    <n v="7"/>
    <n v="7"/>
    <n v="7"/>
    <m/>
    <m/>
    <m/>
    <m/>
    <m/>
    <m/>
    <m/>
    <m/>
    <m/>
    <m/>
    <m/>
    <m/>
    <m/>
    <m/>
    <m/>
    <m/>
  </r>
  <r>
    <x v="1"/>
    <x v="1"/>
    <x v="0"/>
    <x v="0"/>
    <x v="0"/>
    <x v="1"/>
    <x v="0"/>
    <x v="1"/>
    <x v="6"/>
    <x v="0"/>
    <x v="4"/>
    <x v="4"/>
    <n v="-55"/>
    <m/>
    <m/>
    <m/>
    <m/>
    <n v="-35"/>
    <n v="-35"/>
    <m/>
    <m/>
    <m/>
    <m/>
    <m/>
    <m/>
    <m/>
    <m/>
    <m/>
    <m/>
    <m/>
    <m/>
    <m/>
    <m/>
    <m/>
    <n v="-35"/>
    <m/>
    <m/>
    <m/>
    <m/>
    <m/>
    <m/>
    <m/>
    <m/>
    <n v="-55"/>
    <n v="-55"/>
    <n v="-55"/>
    <n v="-55"/>
    <n v="-55"/>
    <m/>
    <m/>
    <m/>
    <m/>
    <m/>
    <m/>
    <m/>
    <m/>
    <m/>
    <m/>
    <m/>
    <m/>
    <m/>
    <m/>
    <m/>
    <m/>
    <m/>
    <m/>
    <n v="-35"/>
    <n v="-35"/>
    <n v="-35"/>
    <n v="-35"/>
    <n v="-35"/>
    <m/>
    <m/>
    <m/>
    <m/>
    <m/>
    <m/>
    <m/>
    <m/>
    <m/>
    <m/>
    <m/>
    <m/>
    <m/>
    <m/>
    <m/>
    <m/>
    <m/>
    <m/>
    <m/>
    <m/>
    <m/>
    <m/>
    <m/>
    <m/>
    <m/>
    <m/>
    <m/>
    <m/>
    <m/>
    <m/>
    <m/>
    <m/>
    <m/>
    <m/>
    <m/>
    <m/>
    <m/>
    <m/>
    <m/>
    <m/>
    <m/>
    <m/>
    <m/>
    <m/>
    <m/>
    <m/>
    <m/>
    <m/>
    <m/>
    <m/>
    <m/>
    <m/>
    <m/>
    <m/>
    <m/>
    <m/>
    <m/>
    <m/>
    <m/>
    <m/>
    <m/>
    <m/>
    <m/>
    <m/>
    <m/>
    <m/>
    <m/>
    <m/>
    <m/>
    <m/>
    <m/>
    <m/>
    <m/>
    <m/>
    <m/>
    <m/>
    <m/>
  </r>
  <r>
    <x v="1"/>
    <x v="1"/>
    <x v="0"/>
    <x v="0"/>
    <x v="0"/>
    <x v="1"/>
    <x v="0"/>
    <x v="1"/>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6"/>
    <x v="0"/>
    <x v="5"/>
    <x v="2"/>
    <n v="-1"/>
    <n v="-2"/>
    <n v="-1"/>
    <m/>
    <m/>
    <m/>
    <m/>
    <n v="-1"/>
    <n v="-1"/>
    <m/>
    <m/>
    <m/>
    <m/>
    <n v="-1"/>
    <m/>
    <m/>
    <m/>
    <m/>
    <m/>
    <n v="-1"/>
    <m/>
    <n v="-4"/>
    <m/>
    <n v="-2"/>
    <m/>
    <n v="-1"/>
    <m/>
    <n v="-1"/>
    <n v="-3"/>
    <m/>
    <n v="-1"/>
    <m/>
    <m/>
    <m/>
    <m/>
    <n v="-1"/>
    <n v="-1"/>
    <m/>
    <m/>
    <n v="-1"/>
    <m/>
    <m/>
    <m/>
    <m/>
    <m/>
    <m/>
    <m/>
    <m/>
    <m/>
    <m/>
    <m/>
    <m/>
    <m/>
    <m/>
    <m/>
    <m/>
    <m/>
    <m/>
    <m/>
    <m/>
    <n v="-1"/>
    <m/>
    <m/>
    <m/>
    <m/>
    <m/>
    <n v="-1"/>
    <m/>
    <m/>
    <m/>
    <m/>
    <m/>
    <m/>
    <m/>
    <m/>
    <m/>
    <m/>
    <m/>
    <m/>
    <m/>
    <m/>
    <m/>
    <m/>
    <m/>
    <m/>
    <m/>
    <m/>
    <m/>
    <n v="-1"/>
    <m/>
    <m/>
    <m/>
    <m/>
    <m/>
    <m/>
    <m/>
    <m/>
    <m/>
    <m/>
    <m/>
    <m/>
    <m/>
    <m/>
    <m/>
    <m/>
    <m/>
    <m/>
    <m/>
    <m/>
    <m/>
    <m/>
    <n v="-1"/>
    <m/>
    <m/>
    <m/>
    <m/>
    <m/>
    <m/>
    <m/>
    <m/>
    <m/>
    <m/>
    <m/>
    <m/>
    <m/>
    <m/>
    <m/>
    <m/>
    <m/>
    <m/>
    <m/>
    <m/>
    <m/>
    <m/>
    <m/>
    <m/>
  </r>
  <r>
    <x v="1"/>
    <x v="1"/>
    <x v="0"/>
    <x v="0"/>
    <x v="0"/>
    <x v="1"/>
    <x v="0"/>
    <x v="1"/>
    <x v="6"/>
    <x v="0"/>
    <x v="5"/>
    <x v="3"/>
    <n v="8"/>
    <n v="11"/>
    <n v="10"/>
    <n v="9"/>
    <n v="9"/>
    <n v="9"/>
    <n v="9"/>
    <n v="11"/>
    <n v="12"/>
    <n v="12"/>
    <n v="12"/>
    <n v="11"/>
    <n v="11"/>
    <n v="13"/>
    <n v="13"/>
    <n v="7"/>
    <n v="7"/>
    <n v="7"/>
    <n v="7"/>
    <n v="9"/>
    <n v="7"/>
    <n v="10"/>
    <n v="9"/>
    <n v="12"/>
    <n v="11"/>
    <n v="13"/>
    <n v="7"/>
    <n v="7"/>
    <n v="13"/>
    <n v="6"/>
    <n v="8"/>
    <n v="8"/>
    <n v="8"/>
    <n v="7"/>
    <n v="7"/>
    <n v="9"/>
    <n v="11"/>
    <n v="11"/>
    <n v="8"/>
    <n v="10"/>
    <n v="10"/>
    <n v="10"/>
    <n v="10"/>
    <n v="10"/>
    <n v="9"/>
    <n v="9"/>
    <n v="9"/>
    <n v="9"/>
    <n v="9"/>
    <n v="9"/>
    <n v="9"/>
    <n v="9"/>
    <n v="9"/>
    <n v="9"/>
    <n v="9"/>
    <n v="9"/>
    <n v="9"/>
    <n v="9"/>
    <n v="9"/>
    <n v="9"/>
    <n v="11"/>
    <n v="11"/>
    <n v="11"/>
    <n v="11"/>
    <n v="11"/>
    <n v="11"/>
    <n v="12"/>
    <n v="12"/>
    <n v="12"/>
    <n v="12"/>
    <n v="12"/>
    <n v="12"/>
    <n v="12"/>
    <n v="12"/>
    <n v="12"/>
    <n v="12"/>
    <n v="12"/>
    <n v="12"/>
    <n v="12"/>
    <n v="12"/>
    <n v="11"/>
    <n v="11"/>
    <n v="11"/>
    <n v="11"/>
    <n v="11"/>
    <n v="11"/>
    <n v="11"/>
    <n v="11"/>
    <n v="13"/>
    <n v="13"/>
    <n v="13"/>
    <n v="13"/>
    <n v="13"/>
    <n v="13"/>
    <n v="7"/>
    <n v="7"/>
    <n v="7"/>
    <n v="7"/>
    <n v="7"/>
    <n v="7"/>
    <n v="7"/>
    <n v="7"/>
    <n v="7"/>
    <n v="7"/>
    <n v="7"/>
    <n v="7"/>
    <n v="7"/>
    <n v="7"/>
    <n v="7"/>
    <n v="7"/>
    <n v="7"/>
    <n v="9"/>
    <n v="9"/>
    <n v="9"/>
    <n v="9"/>
    <n v="9"/>
    <n v="9"/>
    <n v="8"/>
    <n v="8"/>
    <n v="7"/>
    <m/>
    <m/>
    <m/>
    <m/>
    <m/>
    <m/>
    <m/>
    <m/>
    <m/>
    <m/>
    <m/>
    <m/>
    <m/>
    <m/>
    <m/>
    <m/>
  </r>
  <r>
    <x v="1"/>
    <x v="1"/>
    <x v="0"/>
    <x v="0"/>
    <x v="0"/>
    <x v="1"/>
    <x v="0"/>
    <x v="1"/>
    <x v="6"/>
    <x v="0"/>
    <x v="5"/>
    <x v="4"/>
    <n v="-20"/>
    <n v="-55"/>
    <m/>
    <m/>
    <m/>
    <m/>
    <n v="-45"/>
    <n v="-55"/>
    <m/>
    <m/>
    <m/>
    <m/>
    <n v="-55"/>
    <m/>
    <m/>
    <m/>
    <m/>
    <n v="-35"/>
    <n v="-35"/>
    <m/>
    <m/>
    <m/>
    <m/>
    <m/>
    <m/>
    <m/>
    <n v="-35"/>
    <m/>
    <m/>
    <n v="-30"/>
    <n v="-40"/>
    <n v="-20"/>
    <n v="-20"/>
    <n v="-17.5"/>
    <n v="-11.7"/>
    <n v="-22.5"/>
    <n v="-55"/>
    <n v="-55"/>
    <n v="-40"/>
    <m/>
    <m/>
    <m/>
    <m/>
    <m/>
    <m/>
    <m/>
    <m/>
    <m/>
    <m/>
    <m/>
    <m/>
    <m/>
    <m/>
    <m/>
    <m/>
    <n v="-45"/>
    <n v="-45"/>
    <n v="-45"/>
    <n v="-45"/>
    <n v="-45"/>
    <m/>
    <n v="-55"/>
    <n v="-55"/>
    <n v="-55"/>
    <n v="-55"/>
    <n v="-55"/>
    <m/>
    <m/>
    <m/>
    <m/>
    <m/>
    <m/>
    <m/>
    <m/>
    <m/>
    <m/>
    <m/>
    <m/>
    <m/>
    <m/>
    <m/>
    <m/>
    <m/>
    <n v="-55"/>
    <n v="-55"/>
    <n v="-55"/>
    <n v="-55"/>
    <n v="-55"/>
    <m/>
    <m/>
    <m/>
    <m/>
    <m/>
    <m/>
    <m/>
    <m/>
    <m/>
    <m/>
    <m/>
    <m/>
    <m/>
    <m/>
    <m/>
    <m/>
    <m/>
    <m/>
    <n v="-35"/>
    <n v="-35"/>
    <n v="-35"/>
    <n v="-35"/>
    <n v="-35"/>
    <m/>
    <m/>
    <m/>
    <m/>
    <m/>
    <m/>
    <m/>
    <m/>
    <m/>
    <m/>
    <m/>
    <m/>
    <m/>
    <m/>
    <m/>
    <m/>
    <m/>
    <m/>
    <m/>
    <m/>
    <m/>
    <m/>
    <m/>
    <m/>
    <m/>
  </r>
  <r>
    <x v="2"/>
    <x v="2"/>
    <x v="0"/>
    <x v="0"/>
    <x v="0"/>
    <x v="2"/>
    <x v="0"/>
    <x v="1"/>
    <x v="6"/>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6"/>
    <x v="0"/>
    <x v="0"/>
    <x v="1"/>
    <m/>
    <m/>
    <m/>
    <n v="642"/>
    <n v="1146"/>
    <n v="3772"/>
    <n v="1972"/>
    <n v="2602"/>
    <n v="2738"/>
    <n v="2072"/>
    <n v="1812"/>
    <n v="1512"/>
    <n v="852"/>
    <n v="732"/>
    <n v="672"/>
    <m/>
    <m/>
    <m/>
    <m/>
    <m/>
    <m/>
    <m/>
    <n v="5560"/>
    <n v="7312"/>
    <n v="5396"/>
    <n v="2256"/>
    <m/>
    <m/>
    <n v="20524"/>
    <m/>
    <m/>
    <m/>
    <m/>
    <m/>
    <m/>
    <m/>
    <m/>
    <m/>
    <m/>
    <m/>
    <m/>
    <m/>
    <n v="187"/>
    <n v="30"/>
    <n v="325"/>
    <n v="100"/>
    <n v="23"/>
    <n v="199"/>
    <n v="53"/>
    <n v="791"/>
    <n v="80"/>
    <n v="199"/>
    <n v="3128"/>
    <n v="174"/>
    <n v="271"/>
    <n v="718"/>
    <n v="380"/>
    <n v="317"/>
    <n v="557"/>
    <n v="1874"/>
    <n v="101"/>
    <n v="144"/>
    <n v="179"/>
    <n v="304"/>
    <n v="686"/>
    <n v="52"/>
    <n v="728"/>
    <n v="1272"/>
    <n v="54"/>
    <n v="196"/>
    <n v="310"/>
    <n v="1200"/>
    <n v="312"/>
    <n v="300"/>
    <n v="1200"/>
    <n v="60"/>
    <n v="252"/>
    <n v="180"/>
    <n v="900"/>
    <n v="360"/>
    <n v="72"/>
    <n v="180"/>
    <n v="180"/>
    <n v="180"/>
    <n v="120"/>
    <n v="192"/>
    <n v="180"/>
    <n v="180"/>
    <n v="180"/>
    <n v="192"/>
    <n v="180"/>
    <n v="180"/>
    <n v="180"/>
    <n v="132"/>
    <m/>
    <m/>
    <m/>
    <m/>
    <m/>
    <m/>
    <m/>
    <m/>
    <m/>
    <m/>
    <m/>
    <m/>
    <m/>
    <m/>
    <m/>
    <m/>
    <m/>
    <m/>
    <m/>
    <m/>
    <m/>
    <m/>
    <m/>
    <m/>
    <m/>
    <m/>
    <m/>
    <m/>
    <m/>
    <m/>
    <m/>
    <m/>
    <m/>
    <m/>
    <m/>
    <m/>
    <m/>
    <m/>
    <m/>
    <m/>
    <m/>
    <m/>
  </r>
  <r>
    <x v="2"/>
    <x v="2"/>
    <x v="0"/>
    <x v="0"/>
    <x v="0"/>
    <x v="2"/>
    <x v="0"/>
    <x v="1"/>
    <x v="6"/>
    <x v="0"/>
    <x v="0"/>
    <x v="2"/>
    <m/>
    <m/>
    <m/>
    <n v="630"/>
    <n v="1134"/>
    <n v="3760"/>
    <n v="1960"/>
    <n v="2590"/>
    <n v="2726"/>
    <n v="2060"/>
    <n v="1800"/>
    <n v="1500"/>
    <n v="840"/>
    <n v="720"/>
    <n v="660"/>
    <m/>
    <m/>
    <m/>
    <m/>
    <m/>
    <m/>
    <m/>
    <n v="5524"/>
    <n v="7276"/>
    <n v="5360"/>
    <n v="2220"/>
    <m/>
    <m/>
    <n v="20380"/>
    <m/>
    <m/>
    <m/>
    <m/>
    <m/>
    <m/>
    <m/>
    <m/>
    <m/>
    <m/>
    <m/>
    <m/>
    <m/>
    <n v="187"/>
    <n v="30"/>
    <n v="325"/>
    <n v="88"/>
    <n v="23"/>
    <n v="199"/>
    <n v="53"/>
    <n v="791"/>
    <n v="68"/>
    <n v="199"/>
    <n v="3128"/>
    <n v="174"/>
    <n v="259"/>
    <n v="718"/>
    <n v="380"/>
    <n v="317"/>
    <n v="545"/>
    <n v="1874"/>
    <n v="101"/>
    <n v="144"/>
    <n v="179"/>
    <n v="292"/>
    <n v="686"/>
    <n v="52"/>
    <n v="728"/>
    <n v="1260"/>
    <n v="54"/>
    <n v="196"/>
    <n v="310"/>
    <n v="1200"/>
    <n v="300"/>
    <n v="300"/>
    <n v="1200"/>
    <n v="60"/>
    <n v="240"/>
    <n v="180"/>
    <n v="900"/>
    <n v="360"/>
    <n v="60"/>
    <n v="180"/>
    <n v="180"/>
    <n v="180"/>
    <n v="120"/>
    <n v="180"/>
    <n v="180"/>
    <n v="180"/>
    <n v="180"/>
    <n v="180"/>
    <n v="180"/>
    <n v="180"/>
    <n v="180"/>
    <n v="120"/>
    <m/>
    <m/>
    <m/>
    <m/>
    <m/>
    <m/>
    <m/>
    <m/>
    <m/>
    <m/>
    <m/>
    <m/>
    <m/>
    <m/>
    <m/>
    <m/>
    <m/>
    <m/>
    <m/>
    <m/>
    <m/>
    <m/>
    <m/>
    <m/>
    <m/>
    <m/>
    <m/>
    <m/>
    <m/>
    <m/>
    <m/>
    <m/>
    <m/>
    <m/>
    <m/>
    <m/>
    <m/>
    <m/>
    <m/>
    <m/>
    <m/>
    <m/>
  </r>
  <r>
    <x v="2"/>
    <x v="2"/>
    <x v="0"/>
    <x v="0"/>
    <x v="0"/>
    <x v="2"/>
    <x v="0"/>
    <x v="1"/>
    <x v="6"/>
    <x v="0"/>
    <x v="0"/>
    <x v="3"/>
    <m/>
    <m/>
    <m/>
    <n v="753"/>
    <n v="766"/>
    <n v="777"/>
    <n v="790"/>
    <n v="803"/>
    <n v="815"/>
    <n v="828"/>
    <n v="840"/>
    <n v="852"/>
    <n v="865"/>
    <n v="877"/>
    <n v="889"/>
    <n v="889"/>
    <n v="889"/>
    <m/>
    <m/>
    <m/>
    <m/>
    <m/>
    <n v="777"/>
    <n v="815"/>
    <n v="852"/>
    <n v="889"/>
    <n v="889"/>
    <m/>
    <n v="889"/>
    <m/>
    <m/>
    <m/>
    <m/>
    <m/>
    <m/>
    <m/>
    <m/>
    <m/>
    <m/>
    <m/>
    <m/>
    <m/>
    <n v="741"/>
    <n v="741"/>
    <n v="741"/>
    <n v="753"/>
    <n v="754"/>
    <n v="753"/>
    <n v="754"/>
    <n v="754"/>
    <n v="766"/>
    <n v="765"/>
    <n v="765"/>
    <n v="765"/>
    <n v="777"/>
    <n v="778"/>
    <n v="777"/>
    <n v="777"/>
    <n v="790"/>
    <n v="789"/>
    <n v="790"/>
    <n v="790"/>
    <n v="790"/>
    <n v="803"/>
    <n v="802"/>
    <n v="803"/>
    <n v="802"/>
    <n v="815"/>
    <n v="815"/>
    <n v="815"/>
    <n v="815"/>
    <n v="815"/>
    <n v="828"/>
    <n v="828"/>
    <n v="828"/>
    <n v="828"/>
    <n v="840"/>
    <n v="840"/>
    <n v="840"/>
    <n v="840"/>
    <n v="852"/>
    <n v="852"/>
    <n v="852"/>
    <n v="852"/>
    <n v="852"/>
    <n v="865"/>
    <n v="865"/>
    <n v="865"/>
    <n v="865"/>
    <n v="877"/>
    <n v="877"/>
    <n v="877"/>
    <n v="877"/>
    <n v="889"/>
    <n v="889"/>
    <n v="889"/>
    <n v="889"/>
    <n v="889"/>
    <n v="889"/>
    <n v="889"/>
    <n v="889"/>
    <n v="889"/>
    <n v="889"/>
    <m/>
    <m/>
    <m/>
    <m/>
    <m/>
    <m/>
    <m/>
    <m/>
    <m/>
    <m/>
    <m/>
    <m/>
    <m/>
    <m/>
    <m/>
    <m/>
    <m/>
    <m/>
    <m/>
    <m/>
    <m/>
    <m/>
    <m/>
    <m/>
    <m/>
    <m/>
    <m/>
    <m/>
    <m/>
    <m/>
    <m/>
    <m/>
    <m/>
  </r>
  <r>
    <x v="2"/>
    <x v="2"/>
    <x v="0"/>
    <x v="0"/>
    <x v="0"/>
    <x v="2"/>
    <x v="0"/>
    <x v="1"/>
    <x v="6"/>
    <x v="0"/>
    <x v="0"/>
    <x v="4"/>
    <m/>
    <m/>
    <m/>
    <n v="3.3"/>
    <n v="0.9"/>
    <n v="1"/>
    <n v="1.5"/>
    <n v="1.4"/>
    <n v="2"/>
    <n v="2.1"/>
    <n v="2.5"/>
    <n v="5.0999999999999996"/>
    <n v="4.8"/>
    <n v="6.6"/>
    <m/>
    <m/>
    <m/>
    <m/>
    <m/>
    <m/>
    <m/>
    <m/>
    <n v="1"/>
    <n v="2"/>
    <n v="5.0999999999999996"/>
    <m/>
    <m/>
    <m/>
    <m/>
    <m/>
    <m/>
    <m/>
    <m/>
    <m/>
    <m/>
    <m/>
    <m/>
    <m/>
    <m/>
    <m/>
    <m/>
    <m/>
    <n v="5.6"/>
    <n v="5.4"/>
    <n v="3.2"/>
    <n v="3.3"/>
    <n v="2.9"/>
    <n v="0.9"/>
    <n v="0.9"/>
    <n v="1"/>
    <n v="0.9"/>
    <n v="0.8"/>
    <n v="2.1"/>
    <n v="1.7"/>
    <n v="1"/>
    <n v="1.2"/>
    <n v="1.3"/>
    <n v="1.4"/>
    <n v="1.5"/>
    <n v="2.8"/>
    <n v="2.9"/>
    <n v="2"/>
    <n v="1.3"/>
    <n v="1.4"/>
    <n v="1.8"/>
    <n v="1.6"/>
    <n v="1.3"/>
    <n v="2"/>
    <n v="1.8"/>
    <n v="1.2"/>
    <n v="1.3"/>
    <n v="1.9"/>
    <n v="2.1"/>
    <n v="1.6"/>
    <n v="2.4"/>
    <n v="2.4"/>
    <n v="2.5"/>
    <n v="2.5"/>
    <n v="4.4000000000000004"/>
    <n v="5.8"/>
    <n v="5.0999999999999996"/>
    <n v="5.0999999999999996"/>
    <n v="5.0999999999999996"/>
    <n v="5.0999999999999996"/>
    <n v="4.7"/>
    <n v="4.8"/>
    <n v="4.8"/>
    <n v="4.8"/>
    <n v="5.0999999999999996"/>
    <n v="6.6"/>
    <n v="9.1"/>
    <n v="14.6"/>
    <n v="36.5"/>
    <m/>
    <m/>
    <m/>
    <m/>
    <m/>
    <m/>
    <m/>
    <m/>
    <m/>
    <m/>
    <m/>
    <m/>
    <m/>
    <m/>
    <m/>
    <m/>
    <m/>
    <m/>
    <m/>
    <m/>
    <m/>
    <m/>
    <m/>
    <m/>
    <m/>
    <m/>
    <m/>
    <m/>
    <m/>
    <m/>
    <m/>
    <m/>
    <m/>
    <m/>
    <m/>
    <m/>
    <m/>
    <m/>
    <m/>
    <m/>
    <m/>
    <m/>
    <m/>
  </r>
  <r>
    <x v="2"/>
    <x v="2"/>
    <x v="0"/>
    <x v="0"/>
    <x v="0"/>
    <x v="2"/>
    <x v="0"/>
    <x v="1"/>
    <x v="6"/>
    <x v="0"/>
    <x v="1"/>
    <x v="5"/>
    <n v="2706"/>
    <n v="614"/>
    <n v="978"/>
    <n v="614"/>
    <n v="1706"/>
    <n v="1888"/>
    <n v="1026"/>
    <n v="3820"/>
    <n v="3320"/>
    <n v="2976"/>
    <n v="1046"/>
    <n v="2820"/>
    <n v="1046"/>
    <n v="732"/>
    <n v="3032"/>
    <m/>
    <m/>
    <m/>
    <m/>
    <m/>
    <m/>
    <n v="4298"/>
    <n v="4208"/>
    <n v="8166"/>
    <n v="6842"/>
    <n v="4810"/>
    <m/>
    <m/>
    <n v="24026"/>
    <n v="614"/>
    <m/>
    <n v="1728"/>
    <n v="364"/>
    <m/>
    <n v="250"/>
    <n v="182"/>
    <n v="182"/>
    <m/>
    <n v="182"/>
    <n v="432"/>
    <n v="182"/>
    <n v="182"/>
    <m/>
    <n v="250"/>
    <m/>
    <n v="364"/>
    <m/>
    <n v="432"/>
    <n v="364"/>
    <n v="546"/>
    <n v="364"/>
    <n v="614"/>
    <n v="546"/>
    <n v="364"/>
    <n v="364"/>
    <n v="614"/>
    <n v="182"/>
    <n v="230"/>
    <m/>
    <n v="1046"/>
    <n v="500"/>
    <n v="1046"/>
    <n v="864"/>
    <n v="364"/>
    <n v="500"/>
    <n v="546"/>
    <n v="1728"/>
    <n v="546"/>
    <n v="384"/>
    <n v="500"/>
    <n v="364"/>
    <n v="1364"/>
    <n v="364"/>
    <n v="182"/>
    <n v="500"/>
    <m/>
    <n v="364"/>
    <m/>
    <n v="796"/>
    <n v="1842"/>
    <n v="182"/>
    <n v="182"/>
    <n v="182"/>
    <n v="250"/>
    <n v="182"/>
    <n v="250"/>
    <n v="180"/>
    <n v="180"/>
    <n v="180"/>
    <n v="192"/>
    <n v="3032"/>
    <m/>
    <m/>
    <m/>
    <m/>
    <m/>
    <m/>
    <m/>
    <m/>
    <m/>
    <m/>
    <m/>
    <m/>
    <m/>
    <m/>
    <m/>
    <m/>
    <m/>
    <m/>
    <m/>
    <m/>
    <m/>
    <m/>
    <m/>
    <m/>
    <m/>
    <m/>
    <m/>
    <m/>
    <m/>
    <m/>
    <m/>
    <m/>
    <m/>
    <m/>
    <m/>
    <m/>
    <m/>
    <m/>
    <m/>
    <m/>
    <m/>
    <m/>
    <m/>
    <m/>
    <m/>
  </r>
  <r>
    <x v="2"/>
    <x v="2"/>
    <x v="0"/>
    <x v="0"/>
    <x v="0"/>
    <x v="2"/>
    <x v="0"/>
    <x v="1"/>
    <x v="6"/>
    <x v="0"/>
    <x v="1"/>
    <x v="1"/>
    <n v="2706"/>
    <n v="614"/>
    <n v="978"/>
    <n v="614"/>
    <n v="1706"/>
    <n v="1888"/>
    <n v="1026"/>
    <n v="3820"/>
    <n v="3320"/>
    <n v="2976"/>
    <n v="1046"/>
    <n v="2798"/>
    <n v="978"/>
    <n v="796"/>
    <n v="796"/>
    <n v="1168"/>
    <n v="1531"/>
    <n v="1282"/>
    <n v="1268"/>
    <n v="1620"/>
    <n v="1267"/>
    <n v="4298"/>
    <n v="4208"/>
    <n v="8166"/>
    <n v="6820"/>
    <n v="2570"/>
    <n v="3981"/>
    <n v="4155"/>
    <n v="21764"/>
    <n v="614"/>
    <m/>
    <n v="1728"/>
    <n v="364"/>
    <m/>
    <n v="250"/>
    <n v="182"/>
    <n v="182"/>
    <m/>
    <n v="182"/>
    <n v="432"/>
    <n v="182"/>
    <n v="182"/>
    <m/>
    <n v="250"/>
    <m/>
    <n v="364"/>
    <m/>
    <n v="432"/>
    <n v="364"/>
    <n v="546"/>
    <n v="364"/>
    <n v="614"/>
    <n v="546"/>
    <n v="364"/>
    <n v="364"/>
    <n v="614"/>
    <n v="182"/>
    <n v="230"/>
    <m/>
    <n v="1046"/>
    <n v="500"/>
    <n v="1046"/>
    <n v="864"/>
    <n v="364"/>
    <n v="500"/>
    <n v="546"/>
    <n v="1728"/>
    <n v="546"/>
    <n v="384"/>
    <n v="500"/>
    <n v="1364"/>
    <n v="364"/>
    <n v="364"/>
    <n v="182"/>
    <n v="500"/>
    <m/>
    <n v="364"/>
    <m/>
    <n v="796"/>
    <n v="1820"/>
    <n v="182"/>
    <n v="182"/>
    <n v="182"/>
    <n v="250"/>
    <n v="182"/>
    <n v="182"/>
    <n v="182"/>
    <n v="182"/>
    <n v="250"/>
    <n v="182"/>
    <n v="182"/>
    <n v="182"/>
    <n v="250"/>
    <n v="182"/>
    <n v="182"/>
    <n v="341"/>
    <n v="334"/>
    <n v="311"/>
    <n v="326"/>
    <n v="293"/>
    <n v="293"/>
    <n v="296"/>
    <n v="323"/>
    <n v="300"/>
    <n v="315"/>
    <n v="326"/>
    <n v="341"/>
    <n v="330"/>
    <n v="300"/>
    <n v="330"/>
    <n v="308"/>
    <n v="319"/>
    <n v="296"/>
    <n v="326"/>
    <n v="338"/>
    <n v="341"/>
    <n v="356"/>
    <n v="281"/>
    <n v="311"/>
    <n v="319"/>
    <m/>
    <m/>
    <m/>
    <m/>
    <m/>
    <m/>
    <m/>
    <m/>
    <m/>
    <m/>
    <m/>
    <m/>
    <m/>
    <m/>
    <m/>
    <m/>
  </r>
  <r>
    <x v="2"/>
    <x v="2"/>
    <x v="0"/>
    <x v="0"/>
    <x v="0"/>
    <x v="2"/>
    <x v="0"/>
    <x v="1"/>
    <x v="6"/>
    <x v="0"/>
    <x v="1"/>
    <x v="2"/>
    <n v="2183"/>
    <n v="671"/>
    <n v="641"/>
    <n v="1161"/>
    <n v="1351"/>
    <n v="2225"/>
    <n v="1780"/>
    <n v="2433"/>
    <n v="2033"/>
    <n v="3035"/>
    <n v="2300"/>
    <n v="1823"/>
    <n v="2003"/>
    <n v="950"/>
    <n v="1350"/>
    <n v="1357"/>
    <n v="1531"/>
    <n v="1282"/>
    <n v="1268"/>
    <n v="1620"/>
    <n v="1267"/>
    <n v="3495"/>
    <n v="4737"/>
    <n v="6246"/>
    <n v="7158"/>
    <n v="4303"/>
    <n v="4170"/>
    <n v="4155"/>
    <n v="22444"/>
    <n v="510"/>
    <n v="1233"/>
    <n v="47"/>
    <n v="393"/>
    <n v="291"/>
    <n v="231"/>
    <n v="43"/>
    <n v="35"/>
    <n v="71"/>
    <n v="493"/>
    <n v="38"/>
    <n v="67"/>
    <n v="43"/>
    <n v="43"/>
    <n v="648"/>
    <n v="334"/>
    <n v="136"/>
    <n v="506"/>
    <n v="268"/>
    <n v="252"/>
    <n v="274"/>
    <n v="51"/>
    <n v="536"/>
    <n v="618"/>
    <n v="409"/>
    <n v="662"/>
    <n v="136"/>
    <n v="581"/>
    <n v="336"/>
    <n v="727"/>
    <n v="846"/>
    <n v="46"/>
    <n v="532"/>
    <n v="430"/>
    <n v="579"/>
    <n v="137"/>
    <n v="32"/>
    <n v="761"/>
    <n v="1103"/>
    <n v="144"/>
    <n v="821"/>
    <n v="534"/>
    <n v="551"/>
    <n v="985"/>
    <n v="738"/>
    <n v="737"/>
    <n v="333"/>
    <n v="492"/>
    <n v="524"/>
    <n v="585"/>
    <n v="560"/>
    <n v="154"/>
    <n v="903"/>
    <n v="300"/>
    <n v="350"/>
    <n v="300"/>
    <n v="150"/>
    <n v="250"/>
    <n v="250"/>
    <n v="350"/>
    <n v="100"/>
    <n v="100"/>
    <n v="250"/>
    <n v="500"/>
    <n v="500"/>
    <n v="371"/>
    <n v="341"/>
    <n v="334"/>
    <n v="311"/>
    <n v="326"/>
    <n v="293"/>
    <n v="293"/>
    <n v="296"/>
    <n v="323"/>
    <n v="300"/>
    <n v="315"/>
    <n v="326"/>
    <n v="341"/>
    <n v="330"/>
    <n v="300"/>
    <n v="330"/>
    <n v="308"/>
    <n v="319"/>
    <n v="296"/>
    <n v="326"/>
    <n v="338"/>
    <n v="341"/>
    <n v="356"/>
    <n v="281"/>
    <n v="311"/>
    <n v="319"/>
    <m/>
    <m/>
    <m/>
    <m/>
    <m/>
    <m/>
    <m/>
    <m/>
    <m/>
    <m/>
    <m/>
    <m/>
    <m/>
    <m/>
    <m/>
    <m/>
  </r>
  <r>
    <x v="2"/>
    <x v="2"/>
    <x v="0"/>
    <x v="0"/>
    <x v="0"/>
    <x v="2"/>
    <x v="0"/>
    <x v="1"/>
    <x v="6"/>
    <x v="0"/>
    <x v="1"/>
    <x v="3"/>
    <n v="1069"/>
    <n v="1010"/>
    <n v="1346"/>
    <n v="1166"/>
    <n v="1149"/>
    <n v="828"/>
    <n v="586"/>
    <n v="1961"/>
    <n v="2914"/>
    <n v="2494"/>
    <n v="1297"/>
    <n v="2294"/>
    <n v="1178"/>
    <n v="1024"/>
    <n v="470"/>
    <n v="281"/>
    <n v="281"/>
    <n v="281"/>
    <n v="281"/>
    <n v="281"/>
    <n v="281"/>
    <n v="1346"/>
    <n v="828"/>
    <n v="2914"/>
    <n v="2294"/>
    <n v="470"/>
    <n v="281"/>
    <n v="281"/>
    <n v="470"/>
    <n v="718"/>
    <n v="417"/>
    <n v="1462"/>
    <n v="1069"/>
    <n v="1028"/>
    <n v="796"/>
    <n v="936"/>
    <n v="1178"/>
    <n v="1010"/>
    <n v="949"/>
    <n v="1093"/>
    <n v="1221"/>
    <n v="1346"/>
    <n v="1307"/>
    <n v="909"/>
    <n v="575"/>
    <n v="1166"/>
    <n v="295"/>
    <n v="271"/>
    <n v="658"/>
    <n v="839"/>
    <n v="1149"/>
    <n v="1232"/>
    <n v="1777"/>
    <n v="1107"/>
    <n v="828"/>
    <n v="605"/>
    <n v="436"/>
    <n v="967"/>
    <n v="586"/>
    <n v="1141"/>
    <n v="731"/>
    <n v="1223"/>
    <n v="1996"/>
    <n v="1961"/>
    <n v="1817"/>
    <n v="2150"/>
    <n v="3286"/>
    <n v="2914"/>
    <n v="2593"/>
    <n v="2657"/>
    <n v="3483"/>
    <n v="3217"/>
    <n v="2494"/>
    <n v="2436"/>
    <n v="1878"/>
    <n v="1544"/>
    <n v="1297"/>
    <n v="773"/>
    <n v="370"/>
    <n v="2175"/>
    <n v="2294"/>
    <n v="1300"/>
    <n v="1364"/>
    <n v="1264"/>
    <n v="1146"/>
    <n v="1178"/>
    <n v="1110"/>
    <n v="1042"/>
    <n v="942"/>
    <n v="1024"/>
    <n v="1106"/>
    <n v="1038"/>
    <n v="788"/>
    <n v="470"/>
    <n v="281"/>
    <n v="281"/>
    <n v="281"/>
    <n v="281"/>
    <n v="281"/>
    <n v="281"/>
    <n v="281"/>
    <n v="281"/>
    <n v="281"/>
    <n v="281"/>
    <n v="281"/>
    <n v="281"/>
    <n v="281"/>
    <n v="281"/>
    <n v="281"/>
    <n v="281"/>
    <n v="281"/>
    <n v="281"/>
    <n v="281"/>
    <n v="281"/>
    <n v="281"/>
    <n v="281"/>
    <n v="281"/>
    <n v="281"/>
    <n v="281"/>
    <n v="281"/>
    <m/>
    <m/>
    <m/>
    <m/>
    <m/>
    <m/>
    <m/>
    <m/>
    <m/>
    <m/>
    <m/>
    <m/>
    <m/>
    <m/>
    <m/>
    <m/>
  </r>
  <r>
    <x v="2"/>
    <x v="2"/>
    <x v="0"/>
    <x v="0"/>
    <x v="0"/>
    <x v="2"/>
    <x v="0"/>
    <x v="1"/>
    <x v="6"/>
    <x v="0"/>
    <x v="1"/>
    <x v="4"/>
    <n v="8"/>
    <n v="7.4"/>
    <n v="4"/>
    <n v="4.3"/>
    <n v="2.4"/>
    <n v="1.6"/>
    <n v="1.2"/>
    <n v="4.5"/>
    <n v="4.8"/>
    <n v="4.4000000000000004"/>
    <n v="2.4"/>
    <n v="5.7"/>
    <n v="5.6"/>
    <n v="3"/>
    <n v="1.4"/>
    <n v="0.9"/>
    <n v="0.9"/>
    <n v="0.9"/>
    <n v="0.9"/>
    <n v="1.1000000000000001"/>
    <m/>
    <n v="4"/>
    <n v="1.6"/>
    <n v="4.8"/>
    <n v="5.7"/>
    <n v="1.4"/>
    <n v="0.9"/>
    <m/>
    <n v="1.4"/>
    <n v="1.6"/>
    <n v="2.1"/>
    <n v="7.4"/>
    <n v="8"/>
    <n v="5.9"/>
    <n v="5.9"/>
    <n v="6.6"/>
    <n v="8.3000000000000007"/>
    <n v="7.4"/>
    <n v="5.7"/>
    <n v="4.8"/>
    <n v="5.0999999999999996"/>
    <n v="4"/>
    <n v="3.5"/>
    <n v="3"/>
    <n v="2"/>
    <n v="4.3"/>
    <n v="1.1000000000000001"/>
    <n v="0.8"/>
    <n v="1.7"/>
    <n v="1.8"/>
    <n v="2.4"/>
    <n v="2.6"/>
    <n v="4.2"/>
    <n v="2.2999999999999998"/>
    <n v="1.6"/>
    <n v="1.2"/>
    <n v="0.9"/>
    <n v="1.9"/>
    <n v="1.2"/>
    <n v="3.3"/>
    <n v="2.1"/>
    <n v="3.2"/>
    <n v="3.8"/>
    <n v="4.5"/>
    <n v="3.2"/>
    <n v="3.2"/>
    <n v="5.2"/>
    <n v="4.8"/>
    <n v="3.6"/>
    <n v="3.7"/>
    <n v="5.2"/>
    <n v="4.9000000000000004"/>
    <n v="4.4000000000000004"/>
    <n v="4.5999999999999996"/>
    <n v="3.8"/>
    <n v="3.3"/>
    <n v="2.4"/>
    <n v="1.5"/>
    <n v="0.8"/>
    <n v="5.4"/>
    <n v="5.7"/>
    <n v="4.8"/>
    <n v="5.2"/>
    <n v="4.9000000000000004"/>
    <n v="5.2"/>
    <n v="5.6"/>
    <n v="5.3"/>
    <n v="4"/>
    <n v="3.2"/>
    <n v="3"/>
    <n v="2.8"/>
    <n v="2.5"/>
    <n v="2.1"/>
    <n v="1.4"/>
    <n v="0.9"/>
    <n v="0.9"/>
    <n v="0.9"/>
    <n v="0.9"/>
    <n v="0.9"/>
    <n v="0.9"/>
    <n v="0.9"/>
    <n v="0.9"/>
    <n v="0.9"/>
    <n v="0.9"/>
    <n v="0.9"/>
    <n v="0.9"/>
    <n v="0.9"/>
    <n v="0.9"/>
    <n v="0.9"/>
    <n v="0.9"/>
    <n v="0.9"/>
    <n v="0.8"/>
    <n v="0.9"/>
    <n v="0.9"/>
    <n v="0.9"/>
    <n v="1.1000000000000001"/>
    <n v="1.5"/>
    <n v="2.2000000000000002"/>
    <n v="4.4000000000000004"/>
    <m/>
    <m/>
    <m/>
    <m/>
    <m/>
    <m/>
    <m/>
    <m/>
    <m/>
    <m/>
    <m/>
    <m/>
    <m/>
    <m/>
    <m/>
    <m/>
    <m/>
  </r>
  <r>
    <x v="2"/>
    <x v="2"/>
    <x v="0"/>
    <x v="0"/>
    <x v="0"/>
    <x v="2"/>
    <x v="0"/>
    <x v="1"/>
    <x v="6"/>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6"/>
    <x v="0"/>
    <x v="2"/>
    <x v="1"/>
    <n v="2706"/>
    <n v="614"/>
    <n v="978"/>
    <n v="614"/>
    <n v="1706"/>
    <n v="1888"/>
    <n v="1026"/>
    <n v="3820"/>
    <n v="3320"/>
    <n v="2976"/>
    <n v="682"/>
    <n v="1868"/>
    <n v="2700"/>
    <n v="668"/>
    <n v="3032"/>
    <m/>
    <m/>
    <m/>
    <m/>
    <m/>
    <m/>
    <n v="4298"/>
    <n v="4208"/>
    <n v="8166"/>
    <n v="5526"/>
    <n v="6400"/>
    <m/>
    <m/>
    <n v="24300"/>
    <n v="614"/>
    <m/>
    <n v="1728"/>
    <n v="364"/>
    <m/>
    <n v="250"/>
    <n v="182"/>
    <n v="182"/>
    <m/>
    <n v="182"/>
    <n v="432"/>
    <n v="182"/>
    <n v="182"/>
    <m/>
    <n v="250"/>
    <m/>
    <n v="364"/>
    <m/>
    <n v="432"/>
    <n v="364"/>
    <n v="546"/>
    <n v="364"/>
    <n v="614"/>
    <n v="546"/>
    <n v="364"/>
    <n v="364"/>
    <n v="614"/>
    <n v="182"/>
    <n v="230"/>
    <m/>
    <n v="1046"/>
    <n v="500"/>
    <n v="1046"/>
    <n v="864"/>
    <n v="364"/>
    <n v="500"/>
    <n v="546"/>
    <n v="1728"/>
    <n v="546"/>
    <n v="384"/>
    <n v="500"/>
    <n v="1364"/>
    <n v="364"/>
    <n v="364"/>
    <n v="182"/>
    <n v="500"/>
    <m/>
    <m/>
    <m/>
    <n v="1500"/>
    <n v="368"/>
    <m/>
    <n v="1848"/>
    <n v="360"/>
    <n v="180"/>
    <n v="120"/>
    <n v="192"/>
    <n v="180"/>
    <n v="180"/>
    <n v="180"/>
    <n v="128"/>
    <n v="3032"/>
    <m/>
    <m/>
    <m/>
    <m/>
    <m/>
    <m/>
    <m/>
    <m/>
    <m/>
    <m/>
    <m/>
    <m/>
    <m/>
    <m/>
    <m/>
    <m/>
    <m/>
    <m/>
    <m/>
    <m/>
    <m/>
    <m/>
    <m/>
    <m/>
    <m/>
    <m/>
    <m/>
    <m/>
    <m/>
    <m/>
    <m/>
    <m/>
    <m/>
    <m/>
    <m/>
    <m/>
    <m/>
    <m/>
    <m/>
    <m/>
    <m/>
    <m/>
    <m/>
    <m/>
    <m/>
  </r>
  <r>
    <x v="2"/>
    <x v="2"/>
    <x v="0"/>
    <x v="0"/>
    <x v="0"/>
    <x v="2"/>
    <x v="0"/>
    <x v="1"/>
    <x v="6"/>
    <x v="0"/>
    <x v="2"/>
    <x v="2"/>
    <n v="2183"/>
    <n v="671"/>
    <n v="641"/>
    <n v="1161"/>
    <n v="1351"/>
    <n v="2225"/>
    <n v="1780"/>
    <n v="2433"/>
    <n v="2033"/>
    <n v="3035"/>
    <n v="1908"/>
    <n v="2050"/>
    <n v="800"/>
    <n v="700"/>
    <n v="1350"/>
    <n v="847"/>
    <n v="865"/>
    <m/>
    <m/>
    <m/>
    <m/>
    <n v="3495"/>
    <n v="4737"/>
    <n v="6246"/>
    <n v="6993"/>
    <n v="2850"/>
    <n v="1712"/>
    <m/>
    <n v="20826"/>
    <n v="510"/>
    <n v="1233"/>
    <n v="47"/>
    <n v="393"/>
    <n v="291"/>
    <n v="231"/>
    <n v="43"/>
    <n v="35"/>
    <n v="71"/>
    <n v="493"/>
    <n v="38"/>
    <n v="67"/>
    <n v="43"/>
    <n v="43"/>
    <n v="648"/>
    <n v="334"/>
    <n v="136"/>
    <n v="506"/>
    <n v="268"/>
    <n v="252"/>
    <n v="274"/>
    <n v="51"/>
    <n v="536"/>
    <n v="618"/>
    <n v="409"/>
    <n v="662"/>
    <n v="136"/>
    <n v="581"/>
    <n v="336"/>
    <n v="727"/>
    <n v="846"/>
    <n v="46"/>
    <n v="532"/>
    <n v="430"/>
    <n v="579"/>
    <n v="137"/>
    <n v="32"/>
    <n v="761"/>
    <n v="1103"/>
    <n v="144"/>
    <n v="821"/>
    <n v="534"/>
    <n v="551"/>
    <n v="985"/>
    <n v="738"/>
    <n v="737"/>
    <n v="333"/>
    <n v="100"/>
    <n v="300"/>
    <n v="300"/>
    <n v="1350"/>
    <n v="100"/>
    <n v="300"/>
    <n v="200"/>
    <n v="100"/>
    <n v="100"/>
    <n v="100"/>
    <n v="300"/>
    <n v="200"/>
    <n v="100"/>
    <n v="100"/>
    <n v="100"/>
    <n v="250"/>
    <n v="500"/>
    <n v="500"/>
    <n v="232"/>
    <n v="213"/>
    <n v="208"/>
    <n v="194"/>
    <n v="204"/>
    <n v="183"/>
    <n v="183"/>
    <n v="185"/>
    <n v="110"/>
    <m/>
    <m/>
    <m/>
    <m/>
    <m/>
    <m/>
    <m/>
    <m/>
    <m/>
    <m/>
    <m/>
    <m/>
    <m/>
    <m/>
    <m/>
    <m/>
    <m/>
    <m/>
    <m/>
    <m/>
    <m/>
    <m/>
    <m/>
    <m/>
    <m/>
    <m/>
    <m/>
    <m/>
    <m/>
    <m/>
    <m/>
    <m/>
    <m/>
  </r>
  <r>
    <x v="2"/>
    <x v="2"/>
    <x v="0"/>
    <x v="0"/>
    <x v="0"/>
    <x v="2"/>
    <x v="0"/>
    <x v="1"/>
    <x v="6"/>
    <x v="0"/>
    <x v="2"/>
    <x v="3"/>
    <m/>
    <n v="1056"/>
    <n v="1374"/>
    <n v="1194"/>
    <n v="1177"/>
    <m/>
    <n v="586"/>
    <n v="1096"/>
    <n v="1806"/>
    <m/>
    <n v="1444"/>
    <n v="1262"/>
    <n v="3162"/>
    <n v="3130"/>
    <n v="4812"/>
    <n v="865"/>
    <m/>
    <m/>
    <m/>
    <m/>
    <m/>
    <n v="1374"/>
    <m/>
    <n v="1806"/>
    <n v="1262"/>
    <n v="4812"/>
    <m/>
    <m/>
    <n v="4812"/>
    <m/>
    <m/>
    <m/>
    <m/>
    <n v="1056"/>
    <n v="824"/>
    <n v="964"/>
    <n v="1206"/>
    <n v="1056"/>
    <n v="977"/>
    <n v="1121"/>
    <n v="1249"/>
    <n v="1374"/>
    <n v="1335"/>
    <n v="937"/>
    <n v="603"/>
    <n v="1194"/>
    <n v="323"/>
    <n v="299"/>
    <n v="686"/>
    <n v="1236"/>
    <n v="1177"/>
    <m/>
    <m/>
    <m/>
    <m/>
    <n v="605"/>
    <n v="436"/>
    <n v="967"/>
    <n v="586"/>
    <n v="1141"/>
    <n v="731"/>
    <n v="1223"/>
    <n v="1632"/>
    <n v="1096"/>
    <n v="1817"/>
    <n v="2150"/>
    <n v="1922"/>
    <n v="1806"/>
    <n v="2593"/>
    <n v="2657"/>
    <n v="2890"/>
    <n v="2260"/>
    <m/>
    <n v="2436"/>
    <n v="1878"/>
    <n v="1544"/>
    <n v="1444"/>
    <n v="1144"/>
    <n v="2344"/>
    <n v="1362"/>
    <n v="1262"/>
    <n v="2810"/>
    <n v="2970"/>
    <n v="3050"/>
    <n v="3070"/>
    <n v="3162"/>
    <n v="3042"/>
    <n v="3022"/>
    <n v="3102"/>
    <n v="3130"/>
    <n v="6062"/>
    <n v="5812"/>
    <n v="5312"/>
    <n v="4812"/>
    <n v="1480"/>
    <n v="1267"/>
    <n v="1059"/>
    <n v="865"/>
    <n v="661"/>
    <n v="478"/>
    <n v="295"/>
    <n v="110"/>
    <m/>
    <m/>
    <m/>
    <m/>
    <m/>
    <m/>
    <m/>
    <m/>
    <m/>
    <m/>
    <m/>
    <m/>
    <m/>
    <m/>
    <m/>
    <m/>
    <m/>
    <m/>
    <m/>
    <m/>
    <m/>
    <m/>
    <m/>
    <m/>
    <m/>
    <m/>
    <m/>
    <m/>
    <m/>
    <m/>
    <m/>
    <m/>
    <m/>
    <m/>
  </r>
  <r>
    <x v="2"/>
    <x v="2"/>
    <x v="0"/>
    <x v="0"/>
    <x v="0"/>
    <x v="2"/>
    <x v="0"/>
    <x v="1"/>
    <x v="6"/>
    <x v="0"/>
    <x v="2"/>
    <x v="4"/>
    <m/>
    <n v="7.7"/>
    <n v="4.0999999999999996"/>
    <n v="4.4000000000000004"/>
    <n v="2.5"/>
    <m/>
    <n v="1.2"/>
    <n v="2.5"/>
    <n v="3"/>
    <m/>
    <n v="3.1"/>
    <n v="7.9"/>
    <n v="19.8"/>
    <n v="9.9"/>
    <n v="22.9"/>
    <n v="5"/>
    <m/>
    <m/>
    <m/>
    <m/>
    <m/>
    <n v="4.0999999999999996"/>
    <m/>
    <n v="3"/>
    <n v="7.9"/>
    <n v="22.9"/>
    <m/>
    <m/>
    <n v="22.9"/>
    <m/>
    <m/>
    <m/>
    <m/>
    <n v="6"/>
    <n v="6.1"/>
    <n v="6.8"/>
    <n v="8.5"/>
    <n v="7.7"/>
    <n v="5.8"/>
    <n v="4.9000000000000004"/>
    <n v="5.2"/>
    <n v="4.0999999999999996"/>
    <n v="3.5"/>
    <n v="3.1"/>
    <n v="2.1"/>
    <n v="4.4000000000000004"/>
    <n v="1.2"/>
    <n v="0.9"/>
    <n v="1.8"/>
    <n v="2.7"/>
    <n v="2.5"/>
    <m/>
    <m/>
    <m/>
    <m/>
    <n v="1.2"/>
    <n v="0.9"/>
    <n v="1.9"/>
    <n v="1.2"/>
    <n v="3.3"/>
    <n v="2.1"/>
    <n v="3.2"/>
    <n v="3.1"/>
    <n v="2.5"/>
    <n v="3.2"/>
    <n v="3.2"/>
    <n v="3"/>
    <n v="3"/>
    <n v="3.6"/>
    <n v="3.7"/>
    <n v="4.3"/>
    <n v="3.9"/>
    <m/>
    <n v="6.9"/>
    <n v="3.9"/>
    <n v="3.6"/>
    <n v="3.1"/>
    <n v="2.5"/>
    <n v="5.7"/>
    <n v="8.5"/>
    <n v="7.9"/>
    <n v="17.600000000000001"/>
    <n v="18.600000000000001"/>
    <n v="19.100000000000001"/>
    <n v="19.2"/>
    <n v="19.8"/>
    <n v="20.3"/>
    <n v="14.4"/>
    <n v="10.7"/>
    <n v="9.9"/>
    <n v="17.899999999999999"/>
    <n v="17.600000000000001"/>
    <n v="19.7"/>
    <n v="22.9"/>
    <n v="7.4"/>
    <n v="6.5"/>
    <n v="5.6"/>
    <n v="5"/>
    <n v="5"/>
    <n v="5"/>
    <n v="5"/>
    <n v="5"/>
    <m/>
    <m/>
    <m/>
    <m/>
    <m/>
    <m/>
    <m/>
    <m/>
    <m/>
    <m/>
    <m/>
    <m/>
    <m/>
    <m/>
    <m/>
    <m/>
    <m/>
    <m/>
    <m/>
    <m/>
    <m/>
    <m/>
    <m/>
    <m/>
    <m/>
    <m/>
    <m/>
    <m/>
    <m/>
    <m/>
    <m/>
    <m/>
    <m/>
    <m/>
  </r>
  <r>
    <x v="2"/>
    <x v="2"/>
    <x v="0"/>
    <x v="0"/>
    <x v="0"/>
    <x v="2"/>
    <x v="0"/>
    <x v="1"/>
    <x v="6"/>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6"/>
    <x v="0"/>
    <x v="3"/>
    <x v="1"/>
    <n v="2706"/>
    <n v="614"/>
    <n v="978"/>
    <n v="614"/>
    <n v="1706"/>
    <n v="1888"/>
    <n v="1026"/>
    <n v="3820"/>
    <n v="3320"/>
    <n v="2976"/>
    <n v="1046"/>
    <n v="2798"/>
    <n v="728"/>
    <n v="1794"/>
    <n v="2620"/>
    <n v="0"/>
    <n v="0"/>
    <n v="0"/>
    <n v="0"/>
    <n v="0"/>
    <n v="0"/>
    <n v="4298"/>
    <n v="4208"/>
    <n v="8166"/>
    <n v="6820"/>
    <n v="5142"/>
    <n v="0"/>
    <n v="0"/>
    <n v="24336"/>
    <n v="614"/>
    <m/>
    <n v="1728"/>
    <n v="364"/>
    <m/>
    <n v="250"/>
    <n v="182"/>
    <n v="182"/>
    <m/>
    <n v="182"/>
    <n v="432"/>
    <n v="182"/>
    <n v="182"/>
    <m/>
    <n v="250"/>
    <m/>
    <n v="364"/>
    <m/>
    <n v="432"/>
    <n v="364"/>
    <n v="546"/>
    <n v="364"/>
    <n v="614"/>
    <n v="546"/>
    <n v="364"/>
    <n v="364"/>
    <n v="614"/>
    <n v="182"/>
    <n v="230"/>
    <m/>
    <n v="1046"/>
    <n v="500"/>
    <n v="1046"/>
    <n v="864"/>
    <n v="364"/>
    <n v="500"/>
    <n v="546"/>
    <n v="1728"/>
    <n v="546"/>
    <n v="384"/>
    <n v="500"/>
    <n v="1364"/>
    <n v="364"/>
    <n v="364"/>
    <n v="182"/>
    <n v="500"/>
    <m/>
    <n v="364"/>
    <m/>
    <n v="796"/>
    <n v="1820"/>
    <n v="182"/>
    <n v="182"/>
    <n v="182"/>
    <n v="0"/>
    <n v="182"/>
    <n v="182"/>
    <n v="430"/>
    <n v="727"/>
    <n v="509"/>
    <n v="128"/>
    <n v="1000"/>
    <n v="1000"/>
    <n v="620"/>
    <n v="0"/>
    <n v="0"/>
    <n v="0"/>
    <n v="0"/>
    <n v="0"/>
    <n v="0"/>
    <n v="0"/>
    <n v="0"/>
    <n v="0"/>
    <n v="0"/>
    <n v="0"/>
    <n v="0"/>
    <n v="0"/>
    <n v="0"/>
    <n v="0"/>
    <n v="0"/>
    <n v="0"/>
    <n v="0"/>
    <n v="0"/>
    <n v="0"/>
    <n v="0"/>
    <n v="0"/>
    <n v="0"/>
    <n v="0"/>
    <n v="0"/>
    <n v="0"/>
    <n v="0"/>
    <m/>
    <m/>
    <m/>
    <m/>
    <m/>
    <m/>
    <m/>
    <m/>
    <m/>
    <m/>
    <m/>
    <m/>
    <m/>
    <m/>
    <m/>
    <m/>
  </r>
  <r>
    <x v="2"/>
    <x v="2"/>
    <x v="0"/>
    <x v="0"/>
    <x v="0"/>
    <x v="2"/>
    <x v="0"/>
    <x v="1"/>
    <x v="6"/>
    <x v="0"/>
    <x v="3"/>
    <x v="2"/>
    <n v="2183"/>
    <n v="671"/>
    <n v="641"/>
    <n v="1161"/>
    <n v="1351"/>
    <n v="2225"/>
    <n v="1780"/>
    <n v="2433"/>
    <n v="2033"/>
    <n v="3035"/>
    <n v="2300"/>
    <n v="1823"/>
    <n v="1753"/>
    <n v="950"/>
    <n v="1350"/>
    <n v="700"/>
    <n v="1080"/>
    <n v="0"/>
    <n v="0"/>
    <n v="0"/>
    <n v="0"/>
    <n v="3495"/>
    <n v="4737"/>
    <n v="6246"/>
    <n v="7158"/>
    <n v="4053"/>
    <n v="1780"/>
    <n v="0"/>
    <n v="22194"/>
    <n v="510"/>
    <n v="1233"/>
    <n v="47"/>
    <n v="393"/>
    <n v="291"/>
    <n v="231"/>
    <n v="43"/>
    <n v="35"/>
    <n v="71"/>
    <n v="493"/>
    <n v="38"/>
    <n v="67"/>
    <n v="43"/>
    <n v="43"/>
    <n v="648"/>
    <n v="334"/>
    <n v="136"/>
    <n v="506"/>
    <n v="268"/>
    <n v="252"/>
    <n v="274"/>
    <n v="51"/>
    <n v="536"/>
    <n v="618"/>
    <n v="409"/>
    <n v="662"/>
    <n v="136"/>
    <n v="581"/>
    <n v="336"/>
    <n v="727"/>
    <n v="846"/>
    <n v="46"/>
    <n v="532"/>
    <n v="430"/>
    <n v="579"/>
    <n v="137"/>
    <n v="32"/>
    <n v="761"/>
    <n v="1103"/>
    <n v="144"/>
    <n v="821"/>
    <n v="534"/>
    <n v="551"/>
    <n v="985"/>
    <n v="738"/>
    <n v="737"/>
    <n v="333"/>
    <n v="492"/>
    <n v="524"/>
    <n v="585"/>
    <n v="560"/>
    <n v="154"/>
    <n v="903"/>
    <n v="300"/>
    <n v="350"/>
    <n v="100"/>
    <n v="100"/>
    <n v="250"/>
    <n v="250"/>
    <n v="350"/>
    <n v="100"/>
    <n v="100"/>
    <n v="250"/>
    <n v="500"/>
    <n v="500"/>
    <n v="300"/>
    <n v="200"/>
    <n v="100"/>
    <n v="100"/>
    <n v="100"/>
    <n v="250"/>
    <n v="500"/>
    <n v="230"/>
    <n v="0"/>
    <n v="0"/>
    <n v="0"/>
    <n v="0"/>
    <n v="0"/>
    <n v="0"/>
    <n v="0"/>
    <n v="0"/>
    <n v="0"/>
    <n v="0"/>
    <n v="0"/>
    <n v="0"/>
    <n v="0"/>
    <n v="0"/>
    <n v="0"/>
    <n v="0"/>
    <n v="0"/>
    <n v="0"/>
    <m/>
    <m/>
    <m/>
    <m/>
    <m/>
    <m/>
    <m/>
    <m/>
    <m/>
    <m/>
    <m/>
    <m/>
    <m/>
    <m/>
    <m/>
    <m/>
  </r>
  <r>
    <x v="2"/>
    <x v="2"/>
    <x v="0"/>
    <x v="0"/>
    <x v="0"/>
    <x v="2"/>
    <x v="0"/>
    <x v="1"/>
    <x v="6"/>
    <x v="0"/>
    <x v="3"/>
    <x v="3"/>
    <n v="1069"/>
    <n v="1010"/>
    <n v="1346"/>
    <n v="1166"/>
    <n v="1149"/>
    <n v="828"/>
    <n v="586"/>
    <n v="1961"/>
    <n v="2914"/>
    <n v="2494"/>
    <n v="1297"/>
    <n v="2294"/>
    <n v="996"/>
    <n v="1840"/>
    <n v="3110"/>
    <n v="2410"/>
    <n v="1330"/>
    <n v="1330"/>
    <n v="1330"/>
    <n v="1330"/>
    <n v="1330"/>
    <n v="1346"/>
    <n v="828"/>
    <n v="2914"/>
    <n v="2294"/>
    <n v="3110"/>
    <n v="1330"/>
    <n v="1330"/>
    <n v="3110"/>
    <n v="718"/>
    <n v="417"/>
    <n v="1462"/>
    <n v="1069"/>
    <n v="1028"/>
    <n v="796"/>
    <n v="936"/>
    <n v="1206"/>
    <n v="1010"/>
    <n v="949"/>
    <n v="1093"/>
    <n v="1221"/>
    <n v="1346"/>
    <n v="1307"/>
    <n v="909"/>
    <n v="575"/>
    <n v="1166"/>
    <n v="295"/>
    <n v="271"/>
    <n v="658"/>
    <n v="1236"/>
    <n v="1149"/>
    <n v="1232"/>
    <n v="1777"/>
    <n v="1107"/>
    <n v="828"/>
    <n v="605"/>
    <n v="436"/>
    <n v="967"/>
    <n v="586"/>
    <n v="1141"/>
    <n v="731"/>
    <n v="1223"/>
    <n v="1996"/>
    <n v="1961"/>
    <n v="1817"/>
    <n v="2150"/>
    <n v="3286"/>
    <n v="2914"/>
    <n v="2593"/>
    <n v="2657"/>
    <n v="3483"/>
    <n v="3217"/>
    <n v="2494"/>
    <n v="2436"/>
    <n v="1878"/>
    <n v="1544"/>
    <n v="1297"/>
    <n v="773"/>
    <n v="370"/>
    <n v="2175"/>
    <n v="2294"/>
    <n v="1300"/>
    <n v="1182"/>
    <n v="832"/>
    <n v="914"/>
    <n v="996"/>
    <n v="1176"/>
    <n v="1653"/>
    <n v="1812"/>
    <n v="1840"/>
    <n v="2740"/>
    <n v="3490"/>
    <n v="3610"/>
    <n v="3110"/>
    <n v="2810"/>
    <n v="2610"/>
    <n v="2510"/>
    <n v="2410"/>
    <n v="2310"/>
    <n v="2060"/>
    <n v="1560"/>
    <n v="1330"/>
    <n v="1330"/>
    <n v="1330"/>
    <n v="1330"/>
    <n v="1330"/>
    <n v="1330"/>
    <n v="1330"/>
    <n v="1330"/>
    <n v="1330"/>
    <n v="1330"/>
    <n v="1330"/>
    <n v="1330"/>
    <n v="1330"/>
    <n v="1330"/>
    <n v="1330"/>
    <n v="1330"/>
    <n v="1330"/>
    <n v="1330"/>
    <n v="1330"/>
    <m/>
    <m/>
    <m/>
    <m/>
    <m/>
    <m/>
    <m/>
    <m/>
    <m/>
    <m/>
    <m/>
    <m/>
    <m/>
    <m/>
    <m/>
    <m/>
  </r>
  <r>
    <x v="2"/>
    <x v="2"/>
    <x v="0"/>
    <x v="0"/>
    <x v="0"/>
    <x v="2"/>
    <x v="0"/>
    <x v="1"/>
    <x v="6"/>
    <x v="0"/>
    <x v="3"/>
    <x v="4"/>
    <n v="7.9657228017883757"/>
    <n v="7.3830409356725148"/>
    <n v="4.0371925614877027"/>
    <n v="4.3153219837157666"/>
    <n v="2.4332909783989836"/>
    <n v="1.5765422696115765"/>
    <n v="1.2042745581586518"/>
    <n v="4.5039044556729451"/>
    <n v="4.8006589785831961"/>
    <n v="4.4157223796034"/>
    <n v="2.3789435069699194"/>
    <n v="6.5430690245293777"/>
    <n v="4.7428571428571429"/>
    <n v="5.5757575757575761"/>
    <n v="19.4375"/>
    <n v="11.157407407407407"/>
    <n v="0"/>
    <n v="0"/>
    <n v="0"/>
    <n v="0"/>
    <n v="0"/>
    <n v="4.0371925614877027"/>
    <n v="1.5765422696115765"/>
    <n v="4.8006589785831961"/>
    <n v="6.5430690245293777"/>
    <n v="19.4375"/>
    <n v="0"/>
    <n v="0"/>
    <n v="19.4375"/>
    <n v="1.6"/>
    <n v="2.0746268656716418"/>
    <n v="7.3615307150050358"/>
    <n v="7.9657228017883757"/>
    <n v="5.8877434135166098"/>
    <n v="5.8529411764705888"/>
    <n v="6.6477272727272734"/>
    <n v="8.4691011235955056"/>
    <n v="7.3830409356725148"/>
    <n v="5.6555423122765189"/>
    <n v="4.8149779735682818"/>
    <n v="5.0705980066445182"/>
    <n v="4.0371925614877027"/>
    <n v="3.4540169133192391"/>
    <n v="3.0381016042780749"/>
    <n v="2.0020891364902509"/>
    <n v="4.3153219837157666"/>
    <n v="1.0680666183924692"/>
    <n v="0.78278451761987289"/>
    <n v="1.7425847457627119"/>
    <n v="2.7152899824253076"/>
    <n v="2.4332909783989836"/>
    <n v="2.5602660016625105"/>
    <n v="4.1831450094161955"/>
    <n v="2.2665847665847667"/>
    <n v="1.5765422696115765"/>
    <n v="1.1928233438485805"/>
    <n v="0.87655810213108154"/>
    <n v="1.8733049205734211"/>
    <n v="1.2042745581586518"/>
    <n v="3.3091647331786547"/>
    <n v="2.1374269005847952"/>
    <n v="3.1536874677668902"/>
    <n v="3.8208269525267995"/>
    <n v="4.5039044556729451"/>
    <n v="3.1754631247815452"/>
    <n v="3.1965506987808507"/>
    <n v="5.2109102442118616"/>
    <n v="4.8006589785831961"/>
    <n v="3.5726095343069715"/>
    <n v="3.7475317348377994"/>
    <n v="5.2078349282296656"/>
    <n v="4.8964992389649922"/>
    <n v="4.4157223796034"/>
    <n v="4.5600898539872707"/>
    <n v="3.7650360866078585"/>
    <n v="3.3347732181425487"/>
    <n v="2.3789435069699194"/>
    <n v="1.5447641886490806"/>
    <n v="0.8160564622849581"/>
    <n v="6.0182623132263426"/>
    <n v="6.5430690245293777"/>
    <n v="5.9090909090909092"/>
    <n v="5.6285714285714281"/>
    <n v="3.961904761904762"/>
    <n v="4.3523809523809529"/>
    <n v="4.7428571428571429"/>
    <n v="5.6000000000000005"/>
    <n v="6.3576923076923073"/>
    <n v="6.248275862068966"/>
    <n v="5.5757575757575761"/>
    <n v="7.8285714285714283"/>
    <n v="10.90625"/>
    <n v="15.041666666666666"/>
    <n v="19.4375"/>
    <n v="18.733333333333334"/>
    <n v="12.428571428571429"/>
    <n v="10.635593220338983"/>
    <n v="11.157407407407407"/>
    <n v="11.785714285714286"/>
    <n v="14.109589041095891"/>
    <n v="33.913043478260867"/>
    <n v="0"/>
    <n v="0"/>
    <n v="0"/>
    <n v="0"/>
    <n v="0"/>
    <n v="0"/>
    <n v="0"/>
    <n v="0"/>
    <n v="0"/>
    <n v="0"/>
    <n v="0"/>
    <n v="0"/>
    <n v="0"/>
    <n v="0"/>
    <n v="0"/>
    <n v="0"/>
    <n v="0"/>
    <n v="0"/>
    <n v="0"/>
    <m/>
    <m/>
    <m/>
    <m/>
    <m/>
    <m/>
    <m/>
    <m/>
    <m/>
    <m/>
    <m/>
    <m/>
    <m/>
    <m/>
    <m/>
    <m/>
  </r>
  <r>
    <x v="2"/>
    <x v="2"/>
    <x v="0"/>
    <x v="0"/>
    <x v="0"/>
    <x v="2"/>
    <x v="0"/>
    <x v="1"/>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6"/>
    <x v="0"/>
    <x v="3"/>
    <x v="8"/>
    <m/>
    <m/>
    <m/>
    <m/>
    <m/>
    <m/>
    <m/>
    <m/>
    <m/>
    <m/>
    <m/>
    <m/>
    <m/>
    <m/>
    <m/>
    <m/>
    <m/>
    <m/>
    <m/>
    <m/>
    <m/>
    <m/>
    <m/>
    <m/>
    <m/>
    <m/>
    <m/>
    <m/>
    <m/>
    <m/>
    <m/>
    <m/>
    <m/>
    <m/>
    <m/>
    <m/>
    <m/>
    <m/>
    <m/>
    <m/>
    <m/>
    <m/>
    <n v="0"/>
    <n v="0"/>
    <n v="250"/>
    <n v="182"/>
    <m/>
    <n v="432"/>
    <n v="364"/>
    <n v="364"/>
    <n v="364"/>
    <n v="614"/>
    <n v="546"/>
    <n v="364"/>
    <n v="364"/>
    <n v="364"/>
    <n v="432"/>
    <n v="364"/>
    <n v="364"/>
    <n v="1046"/>
    <n v="500"/>
    <n v="582"/>
    <n v="1364"/>
    <n v="364"/>
    <n v="500"/>
    <n v="546"/>
    <n v="1728"/>
    <n v="384"/>
    <n v="384"/>
    <n v="1500"/>
    <n v="364"/>
    <n v="364"/>
    <n v="364"/>
    <n v="182"/>
    <n v="500"/>
    <n v="0"/>
    <n v="0"/>
    <n v="0"/>
    <n v="1500"/>
    <n v="368"/>
    <n v="0"/>
    <n v="182"/>
    <n v="182"/>
    <n v="0"/>
    <n v="182"/>
    <n v="182"/>
    <n v="430"/>
    <n v="727"/>
    <n v="509"/>
    <n v="128"/>
    <n v="1000"/>
    <n v="1000"/>
    <n v="620"/>
    <n v="0"/>
    <n v="0"/>
    <n v="0"/>
    <n v="0"/>
    <n v="0"/>
    <n v="0"/>
    <n v="0"/>
    <n v="0"/>
    <n v="0"/>
    <n v="0"/>
    <n v="0"/>
    <n v="0"/>
    <n v="0"/>
    <n v="0"/>
    <n v="0"/>
    <n v="0"/>
    <n v="0"/>
    <n v="0"/>
    <n v="0"/>
    <n v="0"/>
    <n v="0"/>
    <n v="0"/>
    <n v="0"/>
    <n v="0"/>
    <n v="0"/>
    <n v="0"/>
    <n v="0"/>
    <m/>
    <m/>
    <m/>
    <m/>
    <m/>
    <m/>
    <m/>
    <m/>
    <m/>
    <m/>
    <m/>
    <m/>
    <m/>
    <m/>
    <m/>
    <m/>
  </r>
  <r>
    <x v="2"/>
    <x v="2"/>
    <x v="0"/>
    <x v="0"/>
    <x v="0"/>
    <x v="2"/>
    <x v="0"/>
    <x v="1"/>
    <x v="6"/>
    <x v="0"/>
    <x v="3"/>
    <x v="9"/>
    <m/>
    <m/>
    <m/>
    <m/>
    <m/>
    <m/>
    <m/>
    <m/>
    <m/>
    <m/>
    <m/>
    <m/>
    <m/>
    <m/>
    <m/>
    <m/>
    <m/>
    <m/>
    <m/>
    <m/>
    <m/>
    <m/>
    <m/>
    <m/>
    <m/>
    <m/>
    <m/>
    <m/>
    <m/>
    <m/>
    <m/>
    <m/>
    <m/>
    <m/>
    <m/>
    <m/>
    <m/>
    <m/>
    <m/>
    <n v="400"/>
    <m/>
    <m/>
    <n v="100"/>
    <n v="100"/>
    <n v="400"/>
    <n v="100"/>
    <n v="100"/>
    <n v="400"/>
    <n v="100"/>
    <n v="100"/>
    <n v="280"/>
    <n v="280"/>
    <n v="280"/>
    <n v="280"/>
    <n v="280"/>
    <n v="400"/>
    <n v="400"/>
    <m/>
    <m/>
    <m/>
    <m/>
    <m/>
    <m/>
    <n v="900"/>
    <n v="350"/>
    <n v="750"/>
    <n v="800"/>
    <n v="500"/>
    <n v="300"/>
    <n v="1300"/>
    <n v="500"/>
    <n v="300"/>
    <n v="300"/>
    <n v="600"/>
    <n v="700"/>
    <n v="500"/>
    <n v="100"/>
    <n v="300"/>
    <n v="300"/>
    <n v="1350"/>
    <n v="100"/>
    <n v="300"/>
    <n v="300"/>
    <n v="350"/>
    <n v="100"/>
    <n v="100"/>
    <n v="250"/>
    <n v="250"/>
    <n v="350"/>
    <n v="100"/>
    <n v="100"/>
    <n v="250"/>
    <n v="500"/>
    <n v="500"/>
    <n v="300"/>
    <n v="200"/>
    <n v="100"/>
    <n v="100"/>
    <n v="100"/>
    <n v="250"/>
    <n v="500"/>
    <n v="230"/>
    <n v="0"/>
    <n v="0"/>
    <n v="0"/>
    <n v="0"/>
    <n v="0"/>
    <n v="0"/>
    <n v="0"/>
    <n v="0"/>
    <n v="0"/>
    <n v="0"/>
    <n v="0"/>
    <n v="0"/>
    <n v="0"/>
    <n v="0"/>
    <n v="0"/>
    <n v="0"/>
    <n v="0"/>
    <n v="0"/>
    <m/>
    <m/>
    <m/>
    <m/>
    <m/>
    <m/>
    <m/>
    <m/>
    <m/>
    <m/>
    <m/>
    <m/>
    <m/>
    <m/>
    <m/>
    <m/>
  </r>
  <r>
    <x v="2"/>
    <x v="2"/>
    <x v="0"/>
    <x v="0"/>
    <x v="0"/>
    <x v="2"/>
    <x v="0"/>
    <x v="1"/>
    <x v="6"/>
    <x v="0"/>
    <x v="3"/>
    <x v="10"/>
    <m/>
    <m/>
    <m/>
    <m/>
    <m/>
    <m/>
    <m/>
    <m/>
    <m/>
    <m/>
    <m/>
    <m/>
    <m/>
    <m/>
    <m/>
    <m/>
    <m/>
    <m/>
    <m/>
    <m/>
    <m/>
    <m/>
    <m/>
    <m/>
    <m/>
    <m/>
    <m/>
    <m/>
    <m/>
    <m/>
    <m/>
    <m/>
    <m/>
    <m/>
    <m/>
    <m/>
    <n v="1206"/>
    <m/>
    <m/>
    <m/>
    <m/>
    <m/>
    <m/>
    <m/>
    <m/>
    <m/>
    <m/>
    <m/>
    <m/>
    <n v="1236"/>
    <m/>
    <m/>
    <m/>
    <m/>
    <m/>
    <m/>
    <m/>
    <m/>
    <m/>
    <m/>
    <m/>
    <m/>
    <m/>
    <m/>
    <m/>
    <m/>
    <m/>
    <m/>
    <m/>
    <m/>
    <m/>
    <m/>
    <m/>
    <m/>
    <m/>
    <m/>
    <m/>
    <m/>
    <m/>
    <m/>
    <m/>
    <m/>
    <m/>
    <m/>
    <m/>
    <m/>
    <m/>
    <m/>
    <m/>
    <m/>
    <m/>
    <m/>
    <m/>
    <m/>
    <m/>
    <m/>
    <m/>
    <m/>
    <m/>
    <m/>
    <m/>
    <m/>
    <m/>
    <m/>
    <m/>
    <m/>
    <m/>
    <m/>
    <m/>
    <m/>
    <m/>
    <m/>
    <m/>
    <m/>
    <m/>
    <m/>
    <m/>
    <m/>
    <m/>
    <m/>
    <m/>
    <m/>
    <m/>
    <m/>
    <m/>
    <m/>
    <m/>
    <m/>
    <m/>
    <m/>
    <m/>
    <m/>
    <m/>
    <m/>
    <m/>
    <m/>
  </r>
  <r>
    <x v="2"/>
    <x v="2"/>
    <x v="0"/>
    <x v="0"/>
    <x v="0"/>
    <x v="2"/>
    <x v="0"/>
    <x v="1"/>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6"/>
    <x v="0"/>
    <x v="3"/>
    <x v="12"/>
    <m/>
    <m/>
    <m/>
    <m/>
    <m/>
    <m/>
    <m/>
    <m/>
    <m/>
    <m/>
    <m/>
    <m/>
    <m/>
    <m/>
    <m/>
    <m/>
    <m/>
    <m/>
    <m/>
    <m/>
    <m/>
    <m/>
    <m/>
    <m/>
    <m/>
    <m/>
    <m/>
    <m/>
    <m/>
    <m/>
    <m/>
    <m/>
    <m/>
    <m/>
    <m/>
    <m/>
    <m/>
    <m/>
    <m/>
    <m/>
    <m/>
    <m/>
    <s v="Based on the recent non-spike trends: 100/wk"/>
    <m/>
    <s v="Harco 250"/>
    <m/>
    <m/>
    <s v="Harco 250"/>
    <m/>
    <m/>
    <m/>
    <m/>
    <s v="Harco 250"/>
    <m/>
    <m/>
    <s v="Harco 250"/>
    <m/>
    <m/>
    <m/>
    <m/>
    <m/>
    <m/>
    <s v="HITCS 500"/>
    <m/>
    <m/>
    <s v="Harco 500"/>
    <s v="HITCS 500"/>
    <m/>
    <n v="0.2"/>
    <n v="0.2"/>
    <n v="0.2"/>
    <s v="HITCS 500"/>
    <n v="0.2"/>
    <n v="0.2"/>
    <s v="HITCS 500"/>
    <n v="0.2"/>
    <n v="0.2"/>
    <n v="0.2"/>
    <s v="HITCS 500"/>
    <n v="0.2"/>
    <n v="0.2"/>
    <m/>
    <m/>
    <s v="no Harco PO"/>
    <m/>
    <m/>
    <m/>
    <m/>
    <m/>
    <m/>
    <s v="Shelly opp, Lauren"/>
    <m/>
    <m/>
    <m/>
    <m/>
    <m/>
    <m/>
    <m/>
    <m/>
    <m/>
    <m/>
    <m/>
    <m/>
    <m/>
    <m/>
    <m/>
    <m/>
    <m/>
    <m/>
    <m/>
    <m/>
    <m/>
    <m/>
    <m/>
    <m/>
    <m/>
    <m/>
    <m/>
    <m/>
    <m/>
    <m/>
    <m/>
    <m/>
    <m/>
    <m/>
    <m/>
    <m/>
    <m/>
    <m/>
    <m/>
    <m/>
    <m/>
    <m/>
    <m/>
    <m/>
    <m/>
  </r>
  <r>
    <x v="2"/>
    <x v="2"/>
    <x v="0"/>
    <x v="0"/>
    <x v="0"/>
    <x v="2"/>
    <x v="0"/>
    <x v="1"/>
    <x v="6"/>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m/>
    <m/>
    <m/>
    <m/>
    <m/>
    <m/>
    <m/>
    <m/>
    <m/>
    <m/>
    <m/>
    <m/>
    <m/>
    <m/>
    <m/>
    <m/>
    <m/>
    <m/>
    <m/>
    <m/>
    <m/>
    <m/>
    <m/>
    <m/>
    <m/>
    <m/>
    <m/>
    <m/>
    <m/>
    <m/>
    <m/>
    <m/>
    <m/>
    <m/>
    <m/>
    <m/>
    <m/>
    <m/>
    <m/>
    <m/>
    <m/>
    <m/>
    <m/>
    <m/>
    <m/>
    <m/>
  </r>
  <r>
    <x v="2"/>
    <x v="2"/>
    <x v="0"/>
    <x v="0"/>
    <x v="0"/>
    <x v="2"/>
    <x v="0"/>
    <x v="1"/>
    <x v="6"/>
    <x v="0"/>
    <x v="4"/>
    <x v="1"/>
    <n v="325"/>
    <n v="1026"/>
    <n v="1225"/>
    <n v="529"/>
    <n v="1229"/>
    <n v="3140"/>
    <n v="1228"/>
    <n v="2046"/>
    <n v="1592"/>
    <n v="3752"/>
    <n v="1296"/>
    <n v="1592"/>
    <n v="2706"/>
    <n v="614"/>
    <n v="978"/>
    <n v="364"/>
    <n v="978"/>
    <n v="796"/>
    <n v="796"/>
    <n v="1228"/>
    <n v="1046"/>
    <n v="2576"/>
    <n v="4898"/>
    <n v="4866"/>
    <n v="6640"/>
    <n v="4298"/>
    <n v="2138"/>
    <n v="3070"/>
    <n v="20702"/>
    <n v="200"/>
    <m/>
    <n v="125"/>
    <m/>
    <n v="1"/>
    <m/>
    <m/>
    <n v="500"/>
    <n v="525"/>
    <n v="361"/>
    <n v="500"/>
    <n v="182"/>
    <n v="182"/>
    <n v="104"/>
    <n v="100"/>
    <n v="75"/>
    <n v="250"/>
    <n v="182"/>
    <n v="183"/>
    <m/>
    <n v="500"/>
    <n v="364"/>
    <n v="91"/>
    <n v="2500"/>
    <n v="182"/>
    <n v="367"/>
    <m/>
    <n v="864"/>
    <n v="182"/>
    <n v="182"/>
    <n v="182"/>
    <n v="1682"/>
    <n v="182"/>
    <m/>
    <m/>
    <n v="728"/>
    <n v="500"/>
    <n v="182"/>
    <n v="182"/>
    <n v="1000"/>
    <m/>
    <n v="1478"/>
    <n v="546"/>
    <n v="728"/>
    <n v="182"/>
    <n v="750"/>
    <m/>
    <n v="364"/>
    <n v="546"/>
    <n v="500"/>
    <n v="182"/>
    <n v="364"/>
    <n v="614"/>
    <m/>
    <n v="1728"/>
    <n v="364"/>
    <m/>
    <n v="250"/>
    <n v="182"/>
    <n v="182"/>
    <m/>
    <n v="182"/>
    <n v="432"/>
    <n v="182"/>
    <n v="182"/>
    <m/>
    <m/>
    <m/>
    <n v="364"/>
    <m/>
    <n v="250"/>
    <n v="182"/>
    <n v="182"/>
    <n v="364"/>
    <n v="250"/>
    <n v="182"/>
    <n v="182"/>
    <n v="182"/>
    <n v="182"/>
    <n v="250"/>
    <n v="182"/>
    <n v="182"/>
    <n v="182"/>
    <n v="500"/>
    <n v="182"/>
    <n v="182"/>
    <n v="182"/>
    <n v="182"/>
    <n v="500"/>
    <n v="182"/>
    <n v="182"/>
    <m/>
    <m/>
    <m/>
    <m/>
    <m/>
    <m/>
    <m/>
    <m/>
    <m/>
    <m/>
    <m/>
    <m/>
    <m/>
    <m/>
    <m/>
    <m/>
  </r>
  <r>
    <x v="2"/>
    <x v="2"/>
    <x v="0"/>
    <x v="0"/>
    <x v="0"/>
    <x v="2"/>
    <x v="0"/>
    <x v="1"/>
    <x v="6"/>
    <x v="0"/>
    <x v="4"/>
    <x v="2"/>
    <n v="311"/>
    <n v="1087"/>
    <n v="726"/>
    <n v="525"/>
    <n v="945"/>
    <n v="3134"/>
    <n v="1633"/>
    <n v="2158"/>
    <n v="2272"/>
    <n v="2285"/>
    <n v="1831"/>
    <n v="1555"/>
    <n v="2183"/>
    <n v="671"/>
    <n v="641"/>
    <n v="1441"/>
    <n v="750"/>
    <n v="700"/>
    <n v="750"/>
    <n v="1100"/>
    <n v="1000"/>
    <n v="2124"/>
    <n v="4604"/>
    <n v="6063"/>
    <n v="5671"/>
    <n v="3495"/>
    <n v="2891"/>
    <n v="2850"/>
    <n v="19833"/>
    <n v="56"/>
    <n v="209"/>
    <n v="5"/>
    <n v="41"/>
    <n v="7"/>
    <n v="77"/>
    <n v="250"/>
    <n v="428"/>
    <n v="325"/>
    <n v="15"/>
    <n v="286"/>
    <n v="292"/>
    <n v="133"/>
    <n v="156"/>
    <n v="25"/>
    <n v="271"/>
    <n v="73"/>
    <n v="19"/>
    <n v="166"/>
    <n v="44"/>
    <n v="659"/>
    <n v="57"/>
    <n v="166"/>
    <n v="2607"/>
    <n v="145"/>
    <n v="216"/>
    <n v="598"/>
    <n v="317"/>
    <n v="264"/>
    <n v="454"/>
    <n v="1562"/>
    <n v="84"/>
    <n v="120"/>
    <n v="149"/>
    <n v="243"/>
    <n v="572"/>
    <n v="43"/>
    <n v="607"/>
    <n v="1050"/>
    <n v="45"/>
    <n v="163"/>
    <n v="258"/>
    <n v="1279"/>
    <n v="540"/>
    <n v="80"/>
    <n v="252"/>
    <n v="1251"/>
    <n v="248"/>
    <n v="1123"/>
    <n v="348"/>
    <n v="71"/>
    <n v="13"/>
    <n v="510"/>
    <n v="1233"/>
    <n v="47"/>
    <n v="393"/>
    <n v="291"/>
    <n v="231"/>
    <n v="43"/>
    <n v="35"/>
    <n v="71"/>
    <n v="493"/>
    <n v="38"/>
    <n v="67"/>
    <n v="43"/>
    <n v="43"/>
    <n v="648"/>
    <n v="300"/>
    <n v="450"/>
    <n v="100"/>
    <n v="300"/>
    <n v="100"/>
    <n v="100"/>
    <n v="150"/>
    <n v="350"/>
    <n v="100"/>
    <n v="100"/>
    <n v="150"/>
    <n v="150"/>
    <n v="400"/>
    <n v="100"/>
    <n v="100"/>
    <n v="150"/>
    <n v="600"/>
    <n v="100"/>
    <n v="100"/>
    <n v="150"/>
    <n v="150"/>
    <n v="600"/>
    <n v="100"/>
    <n v="150"/>
    <m/>
    <m/>
    <m/>
    <m/>
    <m/>
    <m/>
    <m/>
    <m/>
    <m/>
    <m/>
    <m/>
    <m/>
    <m/>
    <m/>
    <m/>
    <m/>
  </r>
  <r>
    <x v="2"/>
    <x v="2"/>
    <x v="0"/>
    <x v="0"/>
    <x v="0"/>
    <x v="2"/>
    <x v="0"/>
    <x v="1"/>
    <x v="6"/>
    <x v="0"/>
    <x v="4"/>
    <x v="3"/>
    <n v="119"/>
    <n v="114"/>
    <n v="550"/>
    <n v="468"/>
    <n v="830"/>
    <n v="835"/>
    <n v="433"/>
    <n v="53"/>
    <n v="-259"/>
    <n v="1062"/>
    <n v="342"/>
    <n v="581"/>
    <n v="1104"/>
    <n v="1045"/>
    <n v="1381"/>
    <n v="564"/>
    <n v="792"/>
    <n v="888"/>
    <n v="934"/>
    <n v="1062"/>
    <n v="1108"/>
    <n v="550"/>
    <n v="835"/>
    <n v="-259"/>
    <n v="581"/>
    <n v="1381"/>
    <n v="888"/>
    <n v="1108"/>
    <n v="1381"/>
    <n v="253"/>
    <n v="42"/>
    <n v="161"/>
    <n v="119"/>
    <n v="113"/>
    <n v="36"/>
    <n v="36"/>
    <n v="109"/>
    <n v="114"/>
    <n v="38"/>
    <n v="878"/>
    <n v="410"/>
    <n v="550"/>
    <n v="445"/>
    <n v="610"/>
    <n v="593"/>
    <n v="468"/>
    <n v="625"/>
    <n v="720"/>
    <n v="560"/>
    <n v="524"/>
    <n v="830"/>
    <n v="755"/>
    <n v="648"/>
    <n v="684"/>
    <n v="835"/>
    <n v="740"/>
    <n v="786"/>
    <n v="705"/>
    <n v="433"/>
    <n v="554"/>
    <n v="652"/>
    <n v="714"/>
    <n v="538"/>
    <n v="53"/>
    <n v="334"/>
    <n v="905"/>
    <n v="658"/>
    <n v="-259"/>
    <n v="558"/>
    <n v="394"/>
    <n v="1614"/>
    <n v="874"/>
    <n v="1062"/>
    <n v="1164"/>
    <n v="912"/>
    <n v="411"/>
    <n v="342"/>
    <n v="808"/>
    <n v="126"/>
    <n v="228"/>
    <n v="581"/>
    <n v="753"/>
    <n v="452"/>
    <n v="1497"/>
    <n v="1104"/>
    <n v="1063"/>
    <n v="831"/>
    <n v="971"/>
    <n v="1213"/>
    <n v="1045"/>
    <n v="984"/>
    <n v="1128"/>
    <n v="1256"/>
    <n v="1381"/>
    <n v="1342"/>
    <n v="694"/>
    <n v="650"/>
    <n v="564"/>
    <n v="464"/>
    <n v="414"/>
    <n v="496"/>
    <n v="578"/>
    <n v="792"/>
    <n v="692"/>
    <n v="774"/>
    <n v="856"/>
    <n v="888"/>
    <n v="920"/>
    <n v="770"/>
    <n v="852"/>
    <n v="934"/>
    <n v="966"/>
    <n v="866"/>
    <n v="948"/>
    <n v="1030"/>
    <n v="1062"/>
    <n v="1094"/>
    <n v="994"/>
    <n v="1076"/>
    <n v="1108"/>
    <m/>
    <m/>
    <m/>
    <m/>
    <m/>
    <m/>
    <m/>
    <m/>
    <m/>
    <m/>
    <m/>
    <m/>
    <m/>
    <m/>
    <m/>
    <m/>
  </r>
  <r>
    <x v="2"/>
    <x v="2"/>
    <x v="0"/>
    <x v="0"/>
    <x v="0"/>
    <x v="2"/>
    <x v="0"/>
    <x v="1"/>
    <x v="6"/>
    <x v="0"/>
    <x v="4"/>
    <x v="4"/>
    <n v="0.5"/>
    <n v="0.6"/>
    <n v="5.0999999999999996"/>
    <n v="2.5"/>
    <n v="1.1000000000000001"/>
    <n v="1.3"/>
    <n v="1"/>
    <n v="0.1"/>
    <n v="-0.6"/>
    <n v="1.8"/>
    <n v="0.8"/>
    <n v="1.2"/>
    <n v="8.1999999999999993"/>
    <n v="7.6"/>
    <n v="4.5"/>
    <n v="3.8"/>
    <n v="4.7"/>
    <n v="4.9000000000000004"/>
    <n v="4.2"/>
    <n v="5.3"/>
    <m/>
    <n v="5.0999999999999996"/>
    <n v="1.3"/>
    <n v="-0.6"/>
    <n v="1.2"/>
    <n v="4.5"/>
    <n v="4.9000000000000004"/>
    <m/>
    <n v="4.5"/>
    <n v="3.7"/>
    <n v="0.6"/>
    <n v="1"/>
    <n v="0.5"/>
    <n v="0.5"/>
    <n v="0.1"/>
    <n v="0.1"/>
    <n v="0.5"/>
    <n v="0.6"/>
    <n v="0.2"/>
    <n v="5"/>
    <n v="3.1"/>
    <n v="5.0999999999999996"/>
    <n v="4"/>
    <n v="5.3"/>
    <n v="3.1"/>
    <n v="2.5"/>
    <n v="2.9"/>
    <n v="1"/>
    <n v="0.8"/>
    <n v="0.8"/>
    <n v="1.1000000000000001"/>
    <n v="1"/>
    <n v="2.1"/>
    <n v="1.8"/>
    <n v="1.3"/>
    <n v="1.4"/>
    <n v="1.6"/>
    <n v="1.5"/>
    <n v="1"/>
    <n v="2.4"/>
    <n v="2.9"/>
    <n v="2.2000000000000002"/>
    <n v="1.1000000000000001"/>
    <n v="0.1"/>
    <n v="0.9"/>
    <n v="2.1"/>
    <n v="1.2"/>
    <n v="-0.6"/>
    <n v="1.2"/>
    <n v="0.8"/>
    <n v="2.4"/>
    <n v="1.8"/>
    <n v="1.8"/>
    <n v="1.8"/>
    <n v="1.5"/>
    <n v="1.1000000000000001"/>
    <n v="0.8"/>
    <n v="1.9"/>
    <n v="0.3"/>
    <n v="0.5"/>
    <n v="1.2"/>
    <n v="1.7"/>
    <n v="2.2000000000000002"/>
    <n v="7.5"/>
    <n v="8.1999999999999993"/>
    <n v="6.1"/>
    <n v="6.1"/>
    <n v="6.9"/>
    <n v="8.5"/>
    <n v="7.6"/>
    <n v="5.9"/>
    <n v="5.0999999999999996"/>
    <n v="4.2"/>
    <n v="4.5"/>
    <n v="3.7"/>
    <n v="2.8"/>
    <n v="3.1"/>
    <n v="3.8"/>
    <n v="2.2999999999999998"/>
    <n v="2.6"/>
    <n v="3.1"/>
    <n v="3.4"/>
    <n v="4.7"/>
    <n v="3.8"/>
    <n v="4.3"/>
    <n v="4.8"/>
    <n v="4.9000000000000004"/>
    <n v="3.4"/>
    <n v="3.7"/>
    <n v="4.0999999999999996"/>
    <n v="4.2"/>
    <n v="4.4000000000000004"/>
    <n v="3.9"/>
    <n v="4.3"/>
    <n v="4.5"/>
    <n v="5.3"/>
    <n v="6.4"/>
    <n v="19.899999999999999"/>
    <n v="35.9"/>
    <m/>
    <m/>
    <m/>
    <m/>
    <m/>
    <m/>
    <m/>
    <m/>
    <m/>
    <m/>
    <m/>
    <m/>
    <m/>
    <m/>
    <m/>
    <m/>
    <m/>
  </r>
  <r>
    <x v="2"/>
    <x v="2"/>
    <x v="0"/>
    <x v="0"/>
    <x v="0"/>
    <x v="2"/>
    <x v="0"/>
    <x v="1"/>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6"/>
    <x v="0"/>
    <x v="5"/>
    <x v="1"/>
    <n v="1820"/>
    <n v="1638"/>
    <n v="546"/>
    <n v="1092"/>
    <m/>
    <n v="182"/>
    <n v="1"/>
    <n v="546"/>
    <n v="2792"/>
    <n v="4776"/>
    <n v="370"/>
    <n v="195"/>
    <n v="325"/>
    <n v="1026"/>
    <n v="1225"/>
    <n v="529"/>
    <n v="1229"/>
    <n v="3140"/>
    <n v="1228"/>
    <n v="2046"/>
    <n v="1592"/>
    <n v="4004"/>
    <n v="1274"/>
    <n v="3339"/>
    <n v="5341"/>
    <n v="2576"/>
    <n v="4898"/>
    <n v="4866"/>
    <n v="12530"/>
    <m/>
    <n v="1092"/>
    <n v="364"/>
    <n v="364"/>
    <n v="182"/>
    <n v="364"/>
    <n v="364"/>
    <n v="364"/>
    <n v="364"/>
    <m/>
    <n v="182"/>
    <n v="364"/>
    <m/>
    <n v="1092"/>
    <m/>
    <m/>
    <m/>
    <m/>
    <m/>
    <m/>
    <m/>
    <m/>
    <m/>
    <m/>
    <n v="182"/>
    <m/>
    <m/>
    <n v="1"/>
    <m/>
    <m/>
    <m/>
    <n v="182"/>
    <n v="182"/>
    <m/>
    <n v="182"/>
    <m/>
    <m/>
    <n v="910"/>
    <n v="1882"/>
    <n v="2184"/>
    <n v="364"/>
    <n v="364"/>
    <n v="364"/>
    <n v="1500"/>
    <n v="2"/>
    <n v="4"/>
    <m/>
    <n v="364"/>
    <n v="195"/>
    <m/>
    <m/>
    <m/>
    <n v="200"/>
    <m/>
    <n v="125"/>
    <m/>
    <n v="1"/>
    <m/>
    <m/>
    <n v="500"/>
    <n v="525"/>
    <n v="361"/>
    <n v="500"/>
    <n v="182"/>
    <n v="182"/>
    <n v="104"/>
    <n v="100"/>
    <n v="75"/>
    <n v="250"/>
    <n v="182"/>
    <n v="183"/>
    <m/>
    <n v="500"/>
    <n v="364"/>
    <n v="91"/>
    <n v="2500"/>
    <n v="182"/>
    <n v="367"/>
    <m/>
    <n v="864"/>
    <n v="182"/>
    <n v="182"/>
    <n v="182"/>
    <n v="1682"/>
    <n v="182"/>
    <m/>
    <m/>
    <n v="728"/>
    <n v="500"/>
    <n v="182"/>
    <n v="182"/>
    <m/>
    <m/>
    <m/>
    <m/>
    <m/>
    <m/>
    <m/>
    <m/>
    <m/>
    <m/>
    <m/>
    <m/>
    <m/>
    <m/>
    <m/>
    <m/>
  </r>
  <r>
    <x v="2"/>
    <x v="2"/>
    <x v="0"/>
    <x v="0"/>
    <x v="0"/>
    <x v="2"/>
    <x v="0"/>
    <x v="1"/>
    <x v="6"/>
    <x v="0"/>
    <x v="5"/>
    <x v="2"/>
    <n v="1501"/>
    <n v="1041"/>
    <n v="688"/>
    <n v="299"/>
    <n v="541"/>
    <n v="351"/>
    <n v="703"/>
    <n v="733"/>
    <n v="3026"/>
    <n v="2493"/>
    <n v="2321"/>
    <n v="1609"/>
    <n v="311"/>
    <n v="1087"/>
    <n v="726"/>
    <n v="525"/>
    <n v="945"/>
    <n v="3134"/>
    <n v="1633"/>
    <n v="2158"/>
    <n v="2272"/>
    <n v="3230"/>
    <n v="1191"/>
    <n v="4462"/>
    <n v="6423"/>
    <n v="2124"/>
    <n v="4604"/>
    <n v="6063"/>
    <n v="14200"/>
    <n v="32"/>
    <n v="653"/>
    <n v="248"/>
    <n v="568"/>
    <n v="212"/>
    <n v="389"/>
    <n v="277"/>
    <n v="78"/>
    <n v="85"/>
    <n v="89"/>
    <n v="73"/>
    <n v="483"/>
    <n v="43"/>
    <n v="68"/>
    <n v="69"/>
    <n v="95"/>
    <n v="67"/>
    <n v="132"/>
    <n v="51"/>
    <n v="168"/>
    <n v="130"/>
    <n v="60"/>
    <n v="52"/>
    <n v="125"/>
    <n v="50"/>
    <n v="124"/>
    <n v="51"/>
    <n v="228"/>
    <n v="147"/>
    <n v="277"/>
    <n v="59"/>
    <n v="138"/>
    <n v="60"/>
    <n v="95"/>
    <n v="381"/>
    <n v="335"/>
    <n v="408"/>
    <n v="196"/>
    <n v="2087"/>
    <n v="85"/>
    <n v="100"/>
    <n v="260"/>
    <n v="387"/>
    <n v="1661"/>
    <n v="351"/>
    <n v="416"/>
    <n v="707"/>
    <n v="847"/>
    <n v="316"/>
    <n v="395"/>
    <n v="438"/>
    <n v="460"/>
    <n v="56"/>
    <n v="209"/>
    <n v="5"/>
    <n v="41"/>
    <n v="7"/>
    <n v="77"/>
    <n v="250"/>
    <n v="428"/>
    <n v="325"/>
    <n v="15"/>
    <n v="286"/>
    <n v="292"/>
    <n v="133"/>
    <n v="156"/>
    <n v="25"/>
    <n v="271"/>
    <n v="73"/>
    <n v="19"/>
    <n v="166"/>
    <n v="44"/>
    <n v="659"/>
    <n v="57"/>
    <n v="166"/>
    <n v="2607"/>
    <n v="145"/>
    <n v="216"/>
    <n v="598"/>
    <n v="317"/>
    <n v="264"/>
    <n v="454"/>
    <n v="1562"/>
    <n v="84"/>
    <n v="120"/>
    <n v="149"/>
    <n v="243"/>
    <n v="572"/>
    <n v="43"/>
    <n v="607"/>
    <n v="1050"/>
    <m/>
    <m/>
    <m/>
    <m/>
    <m/>
    <m/>
    <m/>
    <m/>
    <m/>
    <m/>
    <m/>
    <m/>
    <m/>
    <m/>
    <m/>
    <m/>
  </r>
  <r>
    <x v="2"/>
    <x v="2"/>
    <x v="0"/>
    <x v="0"/>
    <x v="0"/>
    <x v="2"/>
    <x v="0"/>
    <x v="1"/>
    <x v="6"/>
    <x v="0"/>
    <x v="5"/>
    <x v="3"/>
    <n v="1422"/>
    <n v="2389"/>
    <n v="2419"/>
    <n v="3211"/>
    <n v="2669"/>
    <n v="2498"/>
    <n v="1799"/>
    <n v="1789"/>
    <n v="2007"/>
    <n v="3464"/>
    <n v="1514"/>
    <n v="109"/>
    <n v="119"/>
    <n v="114"/>
    <n v="550"/>
    <n v="468"/>
    <n v="830"/>
    <n v="835"/>
    <n v="433"/>
    <n v="53"/>
    <n v="-259"/>
    <n v="2419"/>
    <n v="2498"/>
    <n v="2007"/>
    <n v="109"/>
    <n v="550"/>
    <n v="835"/>
    <n v="-259"/>
    <n v="550"/>
    <n v="1009"/>
    <n v="1697"/>
    <n v="1632"/>
    <n v="1422"/>
    <n v="1550"/>
    <n v="1737"/>
    <n v="1825"/>
    <n v="2111"/>
    <n v="2389"/>
    <n v="2297"/>
    <n v="2581"/>
    <n v="2280"/>
    <n v="2419"/>
    <n v="3444"/>
    <n v="3375"/>
    <n v="3279"/>
    <n v="3211"/>
    <n v="3078"/>
    <n v="3027"/>
    <n v="2859"/>
    <n v="2729"/>
    <n v="2669"/>
    <n v="2615"/>
    <n v="2490"/>
    <n v="2622"/>
    <n v="2498"/>
    <n v="2447"/>
    <n v="2221"/>
    <n v="2074"/>
    <n v="1799"/>
    <n v="1740"/>
    <n v="1782"/>
    <n v="1721"/>
    <n v="1807"/>
    <n v="1789"/>
    <n v="1273"/>
    <n v="864"/>
    <n v="1577"/>
    <n v="2007"/>
    <n v="2560"/>
    <n v="2642"/>
    <n v="3649"/>
    <n v="3625"/>
    <n v="3464"/>
    <n v="3116"/>
    <n v="2708"/>
    <n v="1998"/>
    <n v="1514"/>
    <n v="1408"/>
    <n v="1009"/>
    <n v="570"/>
    <n v="109"/>
    <n v="253"/>
    <n v="42"/>
    <n v="161"/>
    <n v="119"/>
    <n v="113"/>
    <n v="36"/>
    <n v="36"/>
    <n v="109"/>
    <n v="114"/>
    <n v="38"/>
    <n v="878"/>
    <n v="410"/>
    <n v="550"/>
    <n v="445"/>
    <n v="610"/>
    <n v="593"/>
    <n v="468"/>
    <n v="625"/>
    <n v="720"/>
    <n v="560"/>
    <n v="524"/>
    <n v="830"/>
    <n v="755"/>
    <n v="648"/>
    <n v="684"/>
    <n v="835"/>
    <n v="740"/>
    <n v="786"/>
    <n v="705"/>
    <n v="433"/>
    <n v="554"/>
    <n v="652"/>
    <n v="714"/>
    <n v="538"/>
    <n v="53"/>
    <n v="334"/>
    <n v="905"/>
    <n v="658"/>
    <n v="-259"/>
    <m/>
    <m/>
    <m/>
    <m/>
    <m/>
    <m/>
    <m/>
    <m/>
    <m/>
    <m/>
    <m/>
    <m/>
    <m/>
    <m/>
    <m/>
    <m/>
  </r>
  <r>
    <x v="2"/>
    <x v="2"/>
    <x v="0"/>
    <x v="0"/>
    <x v="0"/>
    <x v="2"/>
    <x v="0"/>
    <x v="1"/>
    <x v="6"/>
    <x v="0"/>
    <x v="5"/>
    <x v="4"/>
    <n v="6.8"/>
    <n v="15.8"/>
    <n v="28.1"/>
    <n v="29.7"/>
    <n v="33.200000000000003"/>
    <n v="16.399999999999999"/>
    <n v="12.3"/>
    <n v="2.9"/>
    <n v="4"/>
    <n v="6.6"/>
    <n v="4.5"/>
    <n v="1.7"/>
    <n v="0.5"/>
    <n v="0.6"/>
    <n v="5.0999999999999996"/>
    <n v="2.5"/>
    <n v="1.1000000000000001"/>
    <n v="1.3"/>
    <n v="1"/>
    <n v="0.1"/>
    <m/>
    <n v="28.1"/>
    <n v="16.399999999999999"/>
    <n v="4"/>
    <n v="1.7"/>
    <n v="5.0999999999999996"/>
    <n v="1.3"/>
    <m/>
    <n v="5.0999999999999996"/>
    <n v="2.4"/>
    <n v="5"/>
    <n v="5.4"/>
    <n v="6.8"/>
    <n v="8.4"/>
    <n v="14.4"/>
    <n v="11.3"/>
    <n v="13.7"/>
    <n v="15.8"/>
    <n v="15.6"/>
    <n v="17"/>
    <n v="33.299999999999997"/>
    <n v="28.1"/>
    <n v="41.6"/>
    <n v="32.9"/>
    <n v="29.9"/>
    <n v="29.7"/>
    <n v="33.4"/>
    <n v="28.3"/>
    <n v="34.299999999999997"/>
    <n v="33.200000000000003"/>
    <n v="33.200000000000003"/>
    <n v="22.6"/>
    <n v="20.8"/>
    <n v="15.9"/>
    <n v="16.399999999999999"/>
    <n v="14.4"/>
    <n v="16.3"/>
    <n v="16.5"/>
    <n v="12.3"/>
    <n v="8.6"/>
    <n v="7"/>
    <n v="6.1"/>
    <n v="2.7"/>
    <n v="2.9"/>
    <n v="2.2000000000000002"/>
    <n v="1.6"/>
    <n v="2.7"/>
    <n v="4"/>
    <n v="4.5999999999999996"/>
    <n v="4.3"/>
    <n v="5.2"/>
    <n v="4.5999999999999996"/>
    <n v="6.6"/>
    <n v="5.8"/>
    <n v="5"/>
    <n v="4.0999999999999996"/>
    <n v="4.5"/>
    <n v="4.5"/>
    <n v="4.3"/>
    <n v="3.7"/>
    <n v="1.7"/>
    <n v="3.7"/>
    <n v="0.6"/>
    <n v="1"/>
    <n v="0.5"/>
    <n v="0.5"/>
    <n v="0.1"/>
    <n v="0.1"/>
    <n v="0.5"/>
    <n v="0.6"/>
    <n v="0.2"/>
    <n v="5"/>
    <n v="3.1"/>
    <n v="5.0999999999999996"/>
    <n v="4"/>
    <n v="5.3"/>
    <n v="3.1"/>
    <n v="2.5"/>
    <n v="2.9"/>
    <n v="1"/>
    <n v="0.8"/>
    <n v="0.8"/>
    <n v="1.1000000000000001"/>
    <n v="1"/>
    <n v="2.1"/>
    <n v="1.8"/>
    <n v="1.3"/>
    <n v="1.4"/>
    <n v="1.6"/>
    <n v="1.5"/>
    <n v="1"/>
    <n v="2.4"/>
    <n v="2.9"/>
    <n v="2.2000000000000002"/>
    <n v="1.1000000000000001"/>
    <n v="0.1"/>
    <n v="1"/>
    <n v="2.7"/>
    <n v="3.1"/>
    <m/>
    <m/>
    <m/>
    <m/>
    <m/>
    <m/>
    <m/>
    <m/>
    <m/>
    <m/>
    <m/>
    <m/>
    <m/>
    <m/>
    <m/>
    <m/>
    <m/>
  </r>
  <r>
    <x v="3"/>
    <x v="3"/>
    <x v="0"/>
    <x v="1"/>
    <x v="1"/>
    <x v="3"/>
    <x v="0"/>
    <x v="2"/>
    <x v="6"/>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6"/>
    <x v="0"/>
    <x v="0"/>
    <x v="1"/>
    <m/>
    <m/>
    <m/>
    <n v="1800"/>
    <n v="1203"/>
    <n v="3050"/>
    <n v="1177"/>
    <n v="848"/>
    <n v="835"/>
    <n v="989"/>
    <n v="1000"/>
    <n v="600"/>
    <m/>
    <m/>
    <m/>
    <m/>
    <m/>
    <m/>
    <m/>
    <m/>
    <m/>
    <m/>
    <n v="6053"/>
    <n v="2860"/>
    <n v="2589"/>
    <m/>
    <m/>
    <m/>
    <n v="11502"/>
    <m/>
    <m/>
    <m/>
    <m/>
    <m/>
    <m/>
    <m/>
    <m/>
    <m/>
    <m/>
    <m/>
    <m/>
    <m/>
    <n v="200"/>
    <n v="1200"/>
    <n v="200"/>
    <n v="200"/>
    <n v="200"/>
    <n v="200"/>
    <n v="200"/>
    <n v="200"/>
    <n v="403"/>
    <n v="2500"/>
    <n v="50"/>
    <m/>
    <n v="500"/>
    <n v="230"/>
    <n v="197"/>
    <n v="250"/>
    <n v="500"/>
    <n v="209"/>
    <n v="194"/>
    <m/>
    <n v="221"/>
    <n v="224"/>
    <n v="650"/>
    <n v="185"/>
    <m/>
    <m/>
    <n v="199"/>
    <n v="197"/>
    <n v="194"/>
    <n v="192"/>
    <n v="207"/>
    <m/>
    <n v="1000"/>
    <m/>
    <m/>
    <m/>
    <n v="600"/>
    <m/>
    <m/>
    <m/>
    <m/>
    <m/>
    <m/>
    <m/>
    <m/>
    <m/>
    <m/>
    <m/>
    <m/>
    <m/>
    <m/>
    <m/>
    <m/>
    <m/>
    <m/>
    <m/>
    <m/>
    <m/>
    <m/>
    <m/>
    <m/>
    <m/>
    <m/>
    <m/>
    <m/>
    <m/>
    <m/>
    <m/>
    <m/>
    <m/>
    <m/>
    <m/>
    <m/>
    <m/>
    <m/>
    <m/>
    <m/>
    <m/>
    <m/>
    <m/>
    <m/>
    <m/>
    <m/>
    <m/>
    <m/>
    <m/>
    <m/>
    <m/>
    <m/>
    <m/>
    <m/>
    <m/>
    <m/>
    <m/>
  </r>
  <r>
    <x v="3"/>
    <x v="3"/>
    <x v="0"/>
    <x v="1"/>
    <x v="1"/>
    <x v="3"/>
    <x v="0"/>
    <x v="2"/>
    <x v="6"/>
    <x v="0"/>
    <x v="0"/>
    <x v="2"/>
    <m/>
    <m/>
    <m/>
    <n v="2056"/>
    <n v="548"/>
    <n v="2435"/>
    <n v="912"/>
    <n v="798"/>
    <n v="851"/>
    <n v="1733"/>
    <n v="1167"/>
    <n v="687"/>
    <n v="290"/>
    <n v="380"/>
    <n v="380"/>
    <m/>
    <m/>
    <m/>
    <m/>
    <m/>
    <m/>
    <m/>
    <n v="5039"/>
    <n v="2561"/>
    <n v="3587"/>
    <n v="1050"/>
    <m/>
    <m/>
    <n v="12237"/>
    <m/>
    <m/>
    <m/>
    <m/>
    <m/>
    <m/>
    <m/>
    <m/>
    <m/>
    <m/>
    <m/>
    <m/>
    <m/>
    <n v="58"/>
    <n v="740"/>
    <n v="1138"/>
    <n v="120"/>
    <n v="210"/>
    <n v="13"/>
    <n v="66"/>
    <n v="194"/>
    <n v="65"/>
    <n v="24"/>
    <n v="2336"/>
    <n v="44"/>
    <n v="31"/>
    <n v="596"/>
    <n v="53"/>
    <n v="16"/>
    <n v="247"/>
    <n v="587"/>
    <n v="42"/>
    <n v="43"/>
    <n v="54"/>
    <n v="72"/>
    <n v="607"/>
    <n v="95"/>
    <n v="140"/>
    <n v="9"/>
    <n v="385"/>
    <n v="22"/>
    <n v="47"/>
    <n v="1215"/>
    <n v="64"/>
    <n v="96"/>
    <n v="959"/>
    <n v="16"/>
    <n v="96"/>
    <n v="96"/>
    <n v="543"/>
    <n v="32"/>
    <n v="16"/>
    <m/>
    <m/>
    <n v="100"/>
    <n v="95"/>
    <n v="95"/>
    <n v="95"/>
    <n v="95"/>
    <n v="95"/>
    <n v="95"/>
    <n v="95"/>
    <n v="95"/>
    <n v="95"/>
    <n v="95"/>
    <m/>
    <m/>
    <m/>
    <m/>
    <m/>
    <m/>
    <m/>
    <m/>
    <m/>
    <m/>
    <m/>
    <m/>
    <m/>
    <m/>
    <m/>
    <m/>
    <m/>
    <m/>
    <m/>
    <m/>
    <m/>
    <m/>
    <m/>
    <m/>
    <m/>
    <m/>
    <m/>
    <m/>
    <m/>
    <m/>
    <m/>
    <m/>
    <m/>
    <m/>
    <m/>
    <m/>
    <m/>
    <m/>
    <m/>
    <m/>
    <m/>
    <m/>
  </r>
  <r>
    <x v="3"/>
    <x v="3"/>
    <x v="0"/>
    <x v="1"/>
    <x v="1"/>
    <x v="3"/>
    <x v="0"/>
    <x v="2"/>
    <x v="6"/>
    <x v="0"/>
    <x v="0"/>
    <x v="3"/>
    <m/>
    <m/>
    <m/>
    <n v="480"/>
    <n v="1136"/>
    <n v="1751"/>
    <n v="2017"/>
    <n v="2066"/>
    <n v="2050"/>
    <n v="1307"/>
    <n v="1140"/>
    <n v="1053"/>
    <n v="762"/>
    <n v="381"/>
    <m/>
    <m/>
    <m/>
    <m/>
    <m/>
    <m/>
    <m/>
    <m/>
    <n v="1751"/>
    <n v="2050"/>
    <n v="1053"/>
    <m/>
    <m/>
    <m/>
    <m/>
    <m/>
    <m/>
    <m/>
    <m/>
    <m/>
    <m/>
    <m/>
    <m/>
    <m/>
    <m/>
    <m/>
    <m/>
    <m/>
    <n v="877"/>
    <n v="1338"/>
    <n v="400"/>
    <n v="480"/>
    <n v="471"/>
    <n v="657"/>
    <n v="791"/>
    <n v="798"/>
    <n v="1136"/>
    <n v="3612"/>
    <n v="1326"/>
    <n v="1282"/>
    <n v="1751"/>
    <n v="1386"/>
    <n v="1530"/>
    <n v="1764"/>
    <n v="2017"/>
    <n v="1639"/>
    <n v="1791"/>
    <n v="1748"/>
    <n v="1915"/>
    <n v="2066"/>
    <n v="2109"/>
    <n v="2199"/>
    <n v="2059"/>
    <n v="2050"/>
    <n v="1865"/>
    <n v="2040"/>
    <n v="2186"/>
    <n v="1164"/>
    <n v="1307"/>
    <n v="1211"/>
    <n v="1252"/>
    <n v="1236"/>
    <n v="1140"/>
    <n v="1044"/>
    <n v="1101"/>
    <n v="1069"/>
    <n v="1053"/>
    <n v="1053"/>
    <n v="1053"/>
    <n v="953"/>
    <n v="858"/>
    <n v="762"/>
    <n v="667"/>
    <n v="572"/>
    <n v="476"/>
    <n v="381"/>
    <n v="286"/>
    <n v="190"/>
    <n v="95"/>
    <m/>
    <m/>
    <m/>
    <m/>
    <m/>
    <m/>
    <m/>
    <m/>
    <m/>
    <m/>
    <m/>
    <m/>
    <m/>
    <m/>
    <m/>
    <m/>
    <m/>
    <m/>
    <m/>
    <m/>
    <m/>
    <m/>
    <m/>
    <m/>
    <m/>
    <m/>
    <m/>
    <m/>
    <m/>
    <m/>
    <m/>
    <m/>
    <m/>
    <m/>
    <m/>
    <m/>
    <m/>
    <m/>
    <m/>
    <m/>
    <m/>
    <m/>
    <m/>
  </r>
  <r>
    <x v="3"/>
    <x v="3"/>
    <x v="0"/>
    <x v="1"/>
    <x v="1"/>
    <x v="3"/>
    <x v="0"/>
    <x v="2"/>
    <x v="6"/>
    <x v="0"/>
    <x v="0"/>
    <x v="4"/>
    <m/>
    <m/>
    <m/>
    <n v="4.4000000000000004"/>
    <n v="1.9"/>
    <n v="5.8"/>
    <n v="12.6"/>
    <n v="8.4"/>
    <n v="5.9"/>
    <n v="5.2"/>
    <n v="8.3000000000000007"/>
    <n v="18.2"/>
    <n v="8"/>
    <n v="5"/>
    <m/>
    <m/>
    <m/>
    <m/>
    <m/>
    <m/>
    <m/>
    <m/>
    <n v="5.8"/>
    <n v="5.9"/>
    <n v="18.2"/>
    <m/>
    <m/>
    <m/>
    <m/>
    <m/>
    <m/>
    <m/>
    <m/>
    <m/>
    <m/>
    <m/>
    <m/>
    <m/>
    <m/>
    <m/>
    <m/>
    <m/>
    <n v="2"/>
    <n v="4.3"/>
    <n v="3.3"/>
    <n v="4.4000000000000004"/>
    <n v="6.5"/>
    <n v="1.2"/>
    <n v="1.5"/>
    <n v="1.6"/>
    <n v="1.9"/>
    <n v="5.9"/>
    <n v="9"/>
    <n v="6.8"/>
    <n v="5.8"/>
    <n v="7.3"/>
    <n v="8.1999999999999993"/>
    <n v="9.1"/>
    <n v="12.6"/>
    <n v="10"/>
    <n v="10.3"/>
    <n v="9"/>
    <n v="10.4"/>
    <n v="8.4"/>
    <n v="16.2"/>
    <n v="18.2"/>
    <n v="6.1"/>
    <n v="5.9"/>
    <n v="6.5"/>
    <n v="4.3"/>
    <n v="4.7"/>
    <n v="4.7"/>
    <n v="5.2"/>
    <n v="3.5"/>
    <n v="8"/>
    <n v="7.9"/>
    <n v="8.3000000000000007"/>
    <n v="8.8000000000000007"/>
    <n v="37.200000000000003"/>
    <n v="25.3"/>
    <n v="18.2"/>
    <n v="13.7"/>
    <n v="11"/>
    <n v="10"/>
    <n v="9"/>
    <n v="8"/>
    <n v="7"/>
    <n v="6"/>
    <n v="5"/>
    <n v="5"/>
    <n v="5"/>
    <n v="5"/>
    <n v="5"/>
    <m/>
    <m/>
    <m/>
    <m/>
    <m/>
    <m/>
    <m/>
    <m/>
    <m/>
    <m/>
    <m/>
    <m/>
    <m/>
    <m/>
    <m/>
    <m/>
    <m/>
    <m/>
    <m/>
    <m/>
    <m/>
    <m/>
    <m/>
    <m/>
    <m/>
    <m/>
    <m/>
    <m/>
    <m/>
    <m/>
    <m/>
    <m/>
    <m/>
    <m/>
    <m/>
    <m/>
    <m/>
    <m/>
    <m/>
    <m/>
    <m/>
    <m/>
    <m/>
  </r>
  <r>
    <x v="3"/>
    <x v="3"/>
    <x v="0"/>
    <x v="1"/>
    <x v="1"/>
    <x v="3"/>
    <x v="0"/>
    <x v="2"/>
    <x v="6"/>
    <x v="0"/>
    <x v="1"/>
    <x v="5"/>
    <n v="1216"/>
    <n v="1000"/>
    <n v="2932"/>
    <n v="1632"/>
    <n v="1270"/>
    <n v="1432"/>
    <n v="1000"/>
    <n v="3054"/>
    <n v="1000"/>
    <n v="1000"/>
    <n v="1000"/>
    <n v="1000"/>
    <m/>
    <m/>
    <m/>
    <m/>
    <m/>
    <m/>
    <m/>
    <m/>
    <m/>
    <n v="5148"/>
    <n v="4334"/>
    <n v="5054"/>
    <n v="3000"/>
    <m/>
    <m/>
    <m/>
    <n v="12388"/>
    <n v="1000"/>
    <m/>
    <n v="216"/>
    <m/>
    <m/>
    <n v="1000"/>
    <m/>
    <m/>
    <m/>
    <m/>
    <n v="1000"/>
    <n v="432"/>
    <n v="1500"/>
    <m/>
    <n v="1200"/>
    <m/>
    <n v="432"/>
    <m/>
    <n v="1000"/>
    <n v="54"/>
    <n v="216"/>
    <m/>
    <n v="1000"/>
    <m/>
    <m/>
    <n v="432"/>
    <n v="1000"/>
    <m/>
    <m/>
    <m/>
    <m/>
    <n v="1000"/>
    <m/>
    <n v="54"/>
    <n v="2000"/>
    <n v="1000"/>
    <m/>
    <m/>
    <m/>
    <m/>
    <n v="1000"/>
    <m/>
    <m/>
    <m/>
    <m/>
    <n v="1000"/>
    <m/>
    <m/>
    <m/>
    <n v="1000"/>
    <m/>
    <m/>
    <m/>
    <m/>
    <m/>
    <m/>
    <m/>
    <m/>
    <m/>
    <m/>
    <m/>
    <m/>
    <m/>
    <m/>
    <m/>
    <m/>
    <m/>
    <m/>
    <m/>
    <m/>
    <m/>
    <m/>
    <m/>
    <m/>
    <m/>
    <m/>
    <m/>
    <m/>
    <m/>
    <m/>
    <m/>
    <m/>
    <m/>
    <m/>
    <m/>
    <m/>
    <m/>
    <m/>
    <m/>
    <m/>
    <m/>
    <m/>
    <m/>
    <m/>
    <m/>
    <m/>
    <m/>
    <m/>
    <m/>
    <m/>
    <m/>
    <m/>
    <m/>
    <m/>
    <m/>
    <m/>
    <m/>
  </r>
  <r>
    <x v="3"/>
    <x v="3"/>
    <x v="0"/>
    <x v="1"/>
    <x v="1"/>
    <x v="3"/>
    <x v="0"/>
    <x v="2"/>
    <x v="6"/>
    <x v="0"/>
    <x v="1"/>
    <x v="1"/>
    <n v="1216"/>
    <n v="1000"/>
    <n v="2932"/>
    <n v="1632"/>
    <n v="1270"/>
    <n v="1432"/>
    <n v="1000"/>
    <n v="3054"/>
    <n v="1000"/>
    <n v="1000"/>
    <n v="1000"/>
    <n v="1000"/>
    <m/>
    <m/>
    <m/>
    <m/>
    <m/>
    <m/>
    <m/>
    <n v="203"/>
    <n v="257"/>
    <n v="5148"/>
    <n v="4334"/>
    <n v="5054"/>
    <n v="3000"/>
    <m/>
    <m/>
    <n v="460"/>
    <n v="12388"/>
    <n v="1000"/>
    <m/>
    <n v="216"/>
    <m/>
    <m/>
    <n v="1000"/>
    <m/>
    <m/>
    <m/>
    <m/>
    <n v="1000"/>
    <n v="432"/>
    <n v="1500"/>
    <m/>
    <n v="1200"/>
    <m/>
    <n v="432"/>
    <m/>
    <n v="1000"/>
    <n v="54"/>
    <n v="216"/>
    <m/>
    <n v="1000"/>
    <m/>
    <m/>
    <n v="432"/>
    <n v="1000"/>
    <m/>
    <m/>
    <m/>
    <m/>
    <n v="1000"/>
    <m/>
    <n v="54"/>
    <n v="2000"/>
    <n v="1000"/>
    <m/>
    <m/>
    <m/>
    <m/>
    <n v="1000"/>
    <m/>
    <m/>
    <m/>
    <m/>
    <n v="1000"/>
    <m/>
    <m/>
    <m/>
    <n v="1000"/>
    <m/>
    <m/>
    <m/>
    <m/>
    <m/>
    <m/>
    <m/>
    <m/>
    <m/>
    <m/>
    <m/>
    <m/>
    <m/>
    <m/>
    <m/>
    <m/>
    <m/>
    <m/>
    <m/>
    <m/>
    <m/>
    <m/>
    <m/>
    <m/>
    <m/>
    <m/>
    <m/>
    <m/>
    <m/>
    <m/>
    <m/>
    <m/>
    <m/>
    <m/>
    <n v="66"/>
    <n v="68"/>
    <n v="69"/>
    <n v="72"/>
    <n v="57"/>
    <n v="63"/>
    <n v="65"/>
    <m/>
    <m/>
    <m/>
    <m/>
    <m/>
    <m/>
    <m/>
    <m/>
    <m/>
    <m/>
    <m/>
    <m/>
    <m/>
    <m/>
    <m/>
    <m/>
  </r>
  <r>
    <x v="3"/>
    <x v="3"/>
    <x v="0"/>
    <x v="1"/>
    <x v="1"/>
    <x v="3"/>
    <x v="0"/>
    <x v="2"/>
    <x v="6"/>
    <x v="0"/>
    <x v="1"/>
    <x v="2"/>
    <n v="1104"/>
    <n v="1258"/>
    <n v="2581"/>
    <n v="1550"/>
    <n v="1604"/>
    <n v="1101"/>
    <n v="1112"/>
    <n v="5061"/>
    <n v="84"/>
    <n v="1356"/>
    <n v="2000"/>
    <m/>
    <m/>
    <m/>
    <m/>
    <m/>
    <m/>
    <m/>
    <m/>
    <n v="203"/>
    <n v="257"/>
    <n v="4943"/>
    <n v="4255"/>
    <n v="6257"/>
    <n v="3356"/>
    <m/>
    <m/>
    <n v="460"/>
    <n v="13868"/>
    <n v="1009"/>
    <n v="42"/>
    <n v="12"/>
    <n v="41"/>
    <n v="1057"/>
    <n v="26"/>
    <n v="123"/>
    <n v="34"/>
    <n v="18"/>
    <n v="1032"/>
    <n v="19"/>
    <n v="1520"/>
    <n v="10"/>
    <n v="431"/>
    <n v="31"/>
    <n v="1020"/>
    <n v="68"/>
    <n v="18"/>
    <n v="1047"/>
    <n v="96"/>
    <n v="65"/>
    <n v="378"/>
    <n v="1029"/>
    <n v="27"/>
    <n v="24"/>
    <n v="21"/>
    <n v="9"/>
    <n v="47"/>
    <n v="28"/>
    <n v="1028"/>
    <n v="1459"/>
    <n v="32"/>
    <n v="10"/>
    <n v="2533"/>
    <n v="1027"/>
    <n v="39"/>
    <n v="24"/>
    <n v="27"/>
    <n v="-6"/>
    <n v="344"/>
    <n v="11"/>
    <n v="957"/>
    <m/>
    <n v="44"/>
    <n v="1000"/>
    <m/>
    <m/>
    <n v="1000"/>
    <m/>
    <m/>
    <m/>
    <m/>
    <m/>
    <m/>
    <m/>
    <m/>
    <m/>
    <m/>
    <m/>
    <m/>
    <m/>
    <m/>
    <m/>
    <m/>
    <m/>
    <m/>
    <m/>
    <m/>
    <m/>
    <m/>
    <m/>
    <m/>
    <m/>
    <m/>
    <m/>
    <m/>
    <m/>
    <m/>
    <m/>
    <m/>
    <m/>
    <m/>
    <m/>
    <m/>
    <n v="66"/>
    <n v="68"/>
    <n v="69"/>
    <n v="72"/>
    <n v="57"/>
    <n v="63"/>
    <n v="65"/>
    <m/>
    <m/>
    <m/>
    <m/>
    <m/>
    <m/>
    <m/>
    <m/>
    <m/>
    <m/>
    <m/>
    <m/>
    <m/>
    <m/>
    <m/>
    <m/>
  </r>
  <r>
    <x v="3"/>
    <x v="3"/>
    <x v="0"/>
    <x v="1"/>
    <x v="1"/>
    <x v="3"/>
    <x v="0"/>
    <x v="2"/>
    <x v="6"/>
    <x v="0"/>
    <x v="1"/>
    <x v="3"/>
    <n v="1420"/>
    <n v="1162"/>
    <n v="1518"/>
    <n v="1597"/>
    <n v="1259"/>
    <n v="1587"/>
    <n v="1477"/>
    <n v="459"/>
    <n v="358"/>
    <n v="2"/>
    <m/>
    <m/>
    <m/>
    <m/>
    <m/>
    <m/>
    <m/>
    <m/>
    <m/>
    <m/>
    <m/>
    <n v="1518"/>
    <n v="1587"/>
    <n v="358"/>
    <m/>
    <m/>
    <m/>
    <m/>
    <m/>
    <n v="2299"/>
    <n v="1257"/>
    <n v="1245"/>
    <n v="1420"/>
    <n v="1363"/>
    <n v="1337"/>
    <n v="1214"/>
    <n v="1183"/>
    <n v="1162"/>
    <n v="1134"/>
    <n v="1115"/>
    <n v="1509"/>
    <n v="1518"/>
    <n v="1286"/>
    <n v="2255"/>
    <n v="1232"/>
    <n v="1597"/>
    <n v="1566"/>
    <n v="1532"/>
    <n v="1487"/>
    <n v="1638"/>
    <n v="1259"/>
    <n v="1231"/>
    <n v="1231"/>
    <n v="1179"/>
    <n v="1587"/>
    <n v="2140"/>
    <n v="2534"/>
    <n v="1505"/>
    <n v="1477"/>
    <n v="1007"/>
    <n v="975"/>
    <n v="965"/>
    <n v="432"/>
    <n v="459"/>
    <n v="420"/>
    <n v="396"/>
    <n v="369"/>
    <n v="358"/>
    <n v="14"/>
    <n v="1003"/>
    <n v="45"/>
    <n v="2"/>
    <n v="2"/>
    <m/>
    <m/>
    <m/>
    <m/>
    <m/>
    <m/>
    <m/>
    <m/>
    <m/>
    <m/>
    <m/>
    <m/>
    <m/>
    <m/>
    <m/>
    <m/>
    <m/>
    <m/>
    <m/>
    <m/>
    <m/>
    <m/>
    <m/>
    <m/>
    <m/>
    <m/>
    <m/>
    <m/>
    <m/>
    <m/>
    <m/>
    <m/>
    <m/>
    <m/>
    <m/>
    <m/>
    <m/>
    <m/>
    <m/>
    <m/>
    <m/>
    <m/>
    <m/>
    <m/>
    <m/>
    <m/>
    <m/>
    <m/>
    <m/>
    <m/>
    <m/>
    <m/>
    <m/>
    <m/>
    <m/>
    <m/>
    <m/>
    <m/>
    <m/>
    <m/>
    <m/>
    <m/>
    <m/>
  </r>
  <r>
    <x v="3"/>
    <x v="3"/>
    <x v="0"/>
    <x v="1"/>
    <x v="1"/>
    <x v="3"/>
    <x v="0"/>
    <x v="2"/>
    <x v="6"/>
    <x v="0"/>
    <x v="1"/>
    <x v="4"/>
    <n v="5.6"/>
    <n v="1.9"/>
    <n v="4.8"/>
    <n v="5"/>
    <n v="5.7"/>
    <n v="3.1"/>
    <n v="1.5"/>
    <n v="5.4"/>
    <n v="1.3"/>
    <m/>
    <m/>
    <m/>
    <m/>
    <m/>
    <m/>
    <m/>
    <m/>
    <m/>
    <m/>
    <m/>
    <m/>
    <n v="4.8"/>
    <n v="3.1"/>
    <n v="1.3"/>
    <m/>
    <m/>
    <m/>
    <m/>
    <m/>
    <n v="9.8000000000000007"/>
    <n v="5"/>
    <n v="4.9000000000000004"/>
    <n v="5.6"/>
    <n v="5.5"/>
    <n v="5.5"/>
    <n v="2.2999999999999998"/>
    <n v="2.2999999999999998"/>
    <n v="1.9"/>
    <n v="2.8"/>
    <n v="1.9"/>
    <n v="4.8"/>
    <n v="4.8"/>
    <n v="2.9"/>
    <n v="5"/>
    <n v="4.8"/>
    <n v="5"/>
    <n v="3"/>
    <n v="4.8"/>
    <n v="4.9000000000000004"/>
    <n v="5.5"/>
    <n v="5.7"/>
    <n v="48.1"/>
    <n v="47.7"/>
    <n v="5.2"/>
    <n v="3.1"/>
    <n v="4.0999999999999996"/>
    <n v="5"/>
    <n v="1.5"/>
    <n v="1.5"/>
    <n v="1.4"/>
    <n v="1.3"/>
    <n v="1.3"/>
    <n v="1.9"/>
    <n v="5.4"/>
    <n v="5.3"/>
    <n v="1.5"/>
    <n v="1.4"/>
    <n v="1.3"/>
    <m/>
    <n v="2.5"/>
    <n v="0.2"/>
    <m/>
    <m/>
    <m/>
    <m/>
    <m/>
    <m/>
    <m/>
    <m/>
    <m/>
    <m/>
    <m/>
    <m/>
    <m/>
    <m/>
    <m/>
    <m/>
    <m/>
    <m/>
    <m/>
    <m/>
    <m/>
    <m/>
    <m/>
    <m/>
    <m/>
    <m/>
    <m/>
    <m/>
    <m/>
    <m/>
    <m/>
    <m/>
    <m/>
    <m/>
    <m/>
    <m/>
    <m/>
    <m/>
    <m/>
    <m/>
    <m/>
    <m/>
    <m/>
    <m/>
    <m/>
    <m/>
    <m/>
    <m/>
    <m/>
    <m/>
    <m/>
    <m/>
    <m/>
    <m/>
    <m/>
    <m/>
    <m/>
    <m/>
    <m/>
    <m/>
    <m/>
    <m/>
    <m/>
    <m/>
    <m/>
  </r>
  <r>
    <x v="3"/>
    <x v="3"/>
    <x v="0"/>
    <x v="1"/>
    <x v="1"/>
    <x v="3"/>
    <x v="0"/>
    <x v="2"/>
    <x v="6"/>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6"/>
    <x v="0"/>
    <x v="2"/>
    <x v="1"/>
    <n v="1216"/>
    <n v="1000"/>
    <n v="2932"/>
    <n v="1632"/>
    <n v="1270"/>
    <n v="1432"/>
    <n v="1000"/>
    <n v="3054"/>
    <n v="1000"/>
    <n v="1000"/>
    <n v="1000"/>
    <n v="1000"/>
    <m/>
    <m/>
    <m/>
    <m/>
    <m/>
    <m/>
    <m/>
    <m/>
    <m/>
    <n v="5148"/>
    <n v="4334"/>
    <n v="5054"/>
    <n v="3000"/>
    <m/>
    <m/>
    <m/>
    <n v="12388"/>
    <n v="1000"/>
    <m/>
    <n v="216"/>
    <m/>
    <m/>
    <n v="1000"/>
    <m/>
    <m/>
    <m/>
    <m/>
    <n v="1000"/>
    <n v="432"/>
    <n v="1500"/>
    <m/>
    <n v="1200"/>
    <m/>
    <n v="432"/>
    <m/>
    <n v="1000"/>
    <n v="54"/>
    <n v="216"/>
    <m/>
    <n v="1000"/>
    <m/>
    <m/>
    <n v="432"/>
    <n v="1000"/>
    <m/>
    <m/>
    <m/>
    <m/>
    <n v="1000"/>
    <m/>
    <n v="54"/>
    <n v="2000"/>
    <n v="1000"/>
    <m/>
    <m/>
    <m/>
    <m/>
    <n v="1000"/>
    <m/>
    <m/>
    <m/>
    <m/>
    <n v="1000"/>
    <m/>
    <m/>
    <m/>
    <n v="1000"/>
    <m/>
    <m/>
    <m/>
    <m/>
    <m/>
    <m/>
    <m/>
    <m/>
    <m/>
    <m/>
    <m/>
    <m/>
    <m/>
    <m/>
    <m/>
    <m/>
    <m/>
    <m/>
    <m/>
    <m/>
    <m/>
    <m/>
    <m/>
    <m/>
    <m/>
    <m/>
    <m/>
    <m/>
    <m/>
    <m/>
    <m/>
    <m/>
    <m/>
    <m/>
    <m/>
    <m/>
    <m/>
    <m/>
    <m/>
    <m/>
    <m/>
    <m/>
    <m/>
    <m/>
    <m/>
    <m/>
    <m/>
    <m/>
    <m/>
    <m/>
    <m/>
    <m/>
    <m/>
    <m/>
    <m/>
    <m/>
    <m/>
  </r>
  <r>
    <x v="3"/>
    <x v="3"/>
    <x v="0"/>
    <x v="1"/>
    <x v="1"/>
    <x v="3"/>
    <x v="0"/>
    <x v="2"/>
    <x v="6"/>
    <x v="0"/>
    <x v="2"/>
    <x v="2"/>
    <n v="1104"/>
    <n v="1258"/>
    <n v="2581"/>
    <n v="1550"/>
    <n v="1604"/>
    <n v="1101"/>
    <n v="1112"/>
    <n v="5061"/>
    <n v="84"/>
    <n v="1356"/>
    <n v="1000"/>
    <n v="1000"/>
    <m/>
    <m/>
    <m/>
    <m/>
    <m/>
    <m/>
    <m/>
    <m/>
    <m/>
    <n v="4943"/>
    <n v="4255"/>
    <n v="6257"/>
    <n v="3356"/>
    <m/>
    <m/>
    <m/>
    <n v="13868"/>
    <n v="1009"/>
    <n v="42"/>
    <n v="12"/>
    <n v="41"/>
    <n v="1057"/>
    <n v="26"/>
    <n v="123"/>
    <n v="34"/>
    <n v="18"/>
    <n v="1032"/>
    <n v="19"/>
    <n v="1520"/>
    <n v="10"/>
    <n v="431"/>
    <n v="31"/>
    <n v="1020"/>
    <n v="68"/>
    <n v="18"/>
    <n v="1047"/>
    <n v="96"/>
    <n v="65"/>
    <n v="378"/>
    <n v="1029"/>
    <n v="27"/>
    <n v="24"/>
    <n v="21"/>
    <n v="9"/>
    <n v="47"/>
    <n v="28"/>
    <n v="1028"/>
    <n v="1459"/>
    <n v="32"/>
    <n v="10"/>
    <n v="2533"/>
    <n v="1027"/>
    <n v="39"/>
    <n v="24"/>
    <n v="27"/>
    <n v="-6"/>
    <n v="344"/>
    <n v="11"/>
    <n v="957"/>
    <m/>
    <n v="44"/>
    <n v="1000"/>
    <m/>
    <m/>
    <m/>
    <m/>
    <n v="1000"/>
    <m/>
    <m/>
    <m/>
    <m/>
    <m/>
    <m/>
    <m/>
    <m/>
    <m/>
    <m/>
    <m/>
    <m/>
    <m/>
    <m/>
    <m/>
    <m/>
    <m/>
    <m/>
    <m/>
    <m/>
    <m/>
    <m/>
    <m/>
    <m/>
    <m/>
    <m/>
    <m/>
    <m/>
    <m/>
    <m/>
    <m/>
    <m/>
    <m/>
    <m/>
    <m/>
    <m/>
    <m/>
    <m/>
    <m/>
    <m/>
    <m/>
    <m/>
    <m/>
    <m/>
    <m/>
    <m/>
    <m/>
    <m/>
    <m/>
    <m/>
    <m/>
    <m/>
    <m/>
    <m/>
    <m/>
    <m/>
    <m/>
  </r>
  <r>
    <x v="3"/>
    <x v="3"/>
    <x v="0"/>
    <x v="1"/>
    <x v="1"/>
    <x v="3"/>
    <x v="0"/>
    <x v="2"/>
    <x v="6"/>
    <x v="0"/>
    <x v="2"/>
    <x v="3"/>
    <m/>
    <n v="1133"/>
    <n v="1518"/>
    <n v="1597"/>
    <n v="1259"/>
    <m/>
    <n v="1477"/>
    <n v="1982"/>
    <m/>
    <m/>
    <m/>
    <m/>
    <m/>
    <m/>
    <m/>
    <m/>
    <m/>
    <m/>
    <m/>
    <m/>
    <m/>
    <n v="1518"/>
    <m/>
    <m/>
    <m/>
    <m/>
    <m/>
    <m/>
    <m/>
    <m/>
    <m/>
    <m/>
    <m/>
    <n v="1363"/>
    <n v="1337"/>
    <n v="1214"/>
    <n v="1183"/>
    <n v="1133"/>
    <n v="1134"/>
    <n v="1115"/>
    <n v="1509"/>
    <n v="1518"/>
    <n v="1286"/>
    <n v="2255"/>
    <n v="1232"/>
    <n v="1597"/>
    <n v="1566"/>
    <n v="1532"/>
    <n v="1487"/>
    <n v="1638"/>
    <n v="1259"/>
    <m/>
    <m/>
    <m/>
    <m/>
    <n v="2140"/>
    <n v="2534"/>
    <n v="1505"/>
    <n v="1477"/>
    <n v="1007"/>
    <n v="975"/>
    <n v="965"/>
    <n v="432"/>
    <n v="1982"/>
    <n v="420"/>
    <n v="396"/>
    <n v="369"/>
    <m/>
    <n v="14"/>
    <n v="1003"/>
    <n v="45"/>
    <n v="2"/>
    <m/>
    <m/>
    <m/>
    <m/>
    <m/>
    <m/>
    <m/>
    <m/>
    <m/>
    <m/>
    <m/>
    <m/>
    <m/>
    <m/>
    <m/>
    <m/>
    <m/>
    <m/>
    <m/>
    <m/>
    <m/>
    <m/>
    <m/>
    <m/>
    <m/>
    <m/>
    <m/>
    <m/>
    <m/>
    <m/>
    <m/>
    <m/>
    <m/>
    <m/>
    <m/>
    <m/>
    <m/>
    <m/>
    <m/>
    <m/>
    <m/>
    <m/>
    <m/>
    <m/>
    <m/>
    <m/>
    <m/>
    <m/>
    <m/>
    <m/>
    <m/>
    <m/>
    <m/>
    <m/>
    <m/>
    <m/>
    <m/>
    <m/>
    <m/>
    <m/>
    <m/>
    <m/>
    <m/>
    <m/>
  </r>
  <r>
    <x v="3"/>
    <x v="3"/>
    <x v="0"/>
    <x v="1"/>
    <x v="1"/>
    <x v="3"/>
    <x v="0"/>
    <x v="2"/>
    <x v="6"/>
    <x v="0"/>
    <x v="2"/>
    <x v="4"/>
    <m/>
    <n v="1.9"/>
    <n v="4.8"/>
    <n v="5"/>
    <n v="5.7"/>
    <m/>
    <n v="1.5"/>
    <n v="23.2"/>
    <m/>
    <m/>
    <m/>
    <m/>
    <m/>
    <m/>
    <m/>
    <m/>
    <m/>
    <m/>
    <m/>
    <m/>
    <m/>
    <n v="4.8"/>
    <m/>
    <m/>
    <m/>
    <m/>
    <m/>
    <m/>
    <m/>
    <m/>
    <m/>
    <m/>
    <m/>
    <n v="5.5"/>
    <n v="5.5"/>
    <n v="2.2999999999999998"/>
    <n v="2.2999999999999998"/>
    <n v="1.9"/>
    <n v="2.8"/>
    <n v="1.9"/>
    <n v="4.8"/>
    <n v="4.8"/>
    <n v="2.9"/>
    <n v="5"/>
    <n v="4.8"/>
    <n v="5"/>
    <n v="3"/>
    <n v="4.8"/>
    <n v="4.9000000000000004"/>
    <n v="5.5"/>
    <n v="5.7"/>
    <m/>
    <m/>
    <m/>
    <m/>
    <n v="4.0999999999999996"/>
    <n v="5"/>
    <n v="1.5"/>
    <n v="1.5"/>
    <n v="1.4"/>
    <n v="1.3"/>
    <n v="1.3"/>
    <n v="1.9"/>
    <n v="23.2"/>
    <n v="5.3"/>
    <n v="1.5"/>
    <n v="1.4"/>
    <m/>
    <m/>
    <n v="2.5"/>
    <n v="0.2"/>
    <m/>
    <m/>
    <m/>
    <m/>
    <m/>
    <m/>
    <m/>
    <m/>
    <m/>
    <m/>
    <m/>
    <m/>
    <m/>
    <m/>
    <m/>
    <m/>
    <m/>
    <m/>
    <m/>
    <m/>
    <m/>
    <m/>
    <m/>
    <m/>
    <m/>
    <m/>
    <m/>
    <m/>
    <m/>
    <m/>
    <m/>
    <m/>
    <m/>
    <m/>
    <m/>
    <m/>
    <m/>
    <m/>
    <m/>
    <m/>
    <m/>
    <m/>
    <m/>
    <m/>
    <m/>
    <m/>
    <m/>
    <m/>
    <m/>
    <m/>
    <m/>
    <m/>
    <m/>
    <m/>
    <m/>
    <m/>
    <m/>
    <m/>
    <m/>
    <m/>
    <m/>
    <m/>
    <m/>
    <m/>
    <m/>
  </r>
  <r>
    <x v="3"/>
    <x v="3"/>
    <x v="0"/>
    <x v="1"/>
    <x v="1"/>
    <x v="3"/>
    <x v="0"/>
    <x v="2"/>
    <x v="6"/>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6"/>
    <x v="0"/>
    <x v="3"/>
    <x v="1"/>
    <n v="1216"/>
    <n v="1000"/>
    <n v="2932"/>
    <n v="1632"/>
    <n v="1270"/>
    <n v="1432"/>
    <n v="1000"/>
    <n v="3054"/>
    <n v="1000"/>
    <n v="1000"/>
    <n v="1000"/>
    <n v="1000"/>
    <n v="0"/>
    <n v="0"/>
    <n v="0"/>
    <n v="0"/>
    <n v="0"/>
    <n v="0"/>
    <n v="0"/>
    <n v="0"/>
    <n v="0"/>
    <n v="5148"/>
    <n v="4334"/>
    <n v="5054"/>
    <n v="3000"/>
    <n v="0"/>
    <n v="0"/>
    <n v="0"/>
    <n v="12388"/>
    <n v="1000"/>
    <m/>
    <n v="216"/>
    <m/>
    <m/>
    <n v="1000"/>
    <m/>
    <m/>
    <m/>
    <m/>
    <n v="1000"/>
    <n v="432"/>
    <n v="1500"/>
    <m/>
    <n v="1200"/>
    <m/>
    <n v="432"/>
    <m/>
    <n v="1000"/>
    <n v="54"/>
    <n v="216"/>
    <m/>
    <n v="1000"/>
    <m/>
    <m/>
    <n v="432"/>
    <n v="1000"/>
    <m/>
    <m/>
    <m/>
    <m/>
    <n v="1000"/>
    <m/>
    <n v="54"/>
    <n v="2000"/>
    <n v="1000"/>
    <m/>
    <m/>
    <m/>
    <m/>
    <n v="1000"/>
    <m/>
    <m/>
    <m/>
    <m/>
    <n v="1000"/>
    <m/>
    <m/>
    <m/>
    <n v="1000"/>
    <m/>
    <m/>
    <m/>
    <n v="0"/>
    <n v="0"/>
    <n v="0"/>
    <n v="0"/>
    <n v="0"/>
    <n v="0"/>
    <n v="0"/>
    <n v="0"/>
    <n v="0"/>
    <n v="0"/>
    <n v="0"/>
    <n v="0"/>
    <n v="0"/>
    <n v="0"/>
    <n v="0"/>
    <n v="0"/>
    <n v="0"/>
    <n v="0"/>
    <n v="0"/>
    <n v="0"/>
    <n v="0"/>
    <n v="0"/>
    <n v="0"/>
    <n v="0"/>
    <n v="0"/>
    <n v="0"/>
    <n v="0"/>
    <n v="0"/>
    <n v="0"/>
    <n v="0"/>
    <n v="0"/>
    <n v="0"/>
    <n v="0"/>
    <n v="0"/>
    <n v="0"/>
    <n v="0"/>
    <n v="0"/>
    <n v="0"/>
    <m/>
    <m/>
    <m/>
    <m/>
    <m/>
    <m/>
    <m/>
    <m/>
    <m/>
    <m/>
    <m/>
    <m/>
    <m/>
    <m/>
    <m/>
    <m/>
  </r>
  <r>
    <x v="3"/>
    <x v="3"/>
    <x v="0"/>
    <x v="1"/>
    <x v="1"/>
    <x v="3"/>
    <x v="0"/>
    <x v="2"/>
    <x v="6"/>
    <x v="0"/>
    <x v="3"/>
    <x v="2"/>
    <n v="1104"/>
    <n v="1258"/>
    <n v="2581"/>
    <n v="1550"/>
    <n v="1604"/>
    <n v="1101"/>
    <n v="1112"/>
    <n v="5061"/>
    <n v="84"/>
    <n v="1356"/>
    <n v="2000"/>
    <n v="0"/>
    <n v="0"/>
    <n v="0"/>
    <n v="0"/>
    <n v="0"/>
    <n v="0"/>
    <n v="0"/>
    <n v="0"/>
    <n v="0"/>
    <n v="0"/>
    <n v="4943"/>
    <n v="4255"/>
    <n v="6257"/>
    <n v="3356"/>
    <n v="0"/>
    <n v="0"/>
    <n v="0"/>
    <n v="13868"/>
    <n v="1009"/>
    <n v="42"/>
    <n v="12"/>
    <n v="41"/>
    <n v="1057"/>
    <n v="26"/>
    <n v="123"/>
    <n v="34"/>
    <n v="18"/>
    <n v="1032"/>
    <n v="19"/>
    <n v="1520"/>
    <n v="10"/>
    <n v="431"/>
    <n v="31"/>
    <n v="1020"/>
    <n v="68"/>
    <n v="18"/>
    <n v="1047"/>
    <n v="96"/>
    <n v="65"/>
    <n v="378"/>
    <n v="1029"/>
    <n v="27"/>
    <n v="24"/>
    <n v="21"/>
    <n v="9"/>
    <n v="47"/>
    <n v="28"/>
    <n v="1028"/>
    <n v="1459"/>
    <n v="32"/>
    <n v="10"/>
    <n v="2533"/>
    <n v="1027"/>
    <n v="39"/>
    <n v="24"/>
    <n v="27"/>
    <n v="-6"/>
    <n v="344"/>
    <n v="11"/>
    <n v="957"/>
    <m/>
    <n v="44"/>
    <n v="1000"/>
    <m/>
    <m/>
    <n v="1000"/>
    <m/>
    <m/>
    <m/>
    <m/>
    <m/>
    <n v="0"/>
    <n v="0"/>
    <n v="0"/>
    <n v="0"/>
    <n v="0"/>
    <n v="0"/>
    <n v="0"/>
    <n v="0"/>
    <n v="0"/>
    <n v="0"/>
    <n v="0"/>
    <n v="0"/>
    <n v="0"/>
    <n v="0"/>
    <n v="0"/>
    <n v="0"/>
    <n v="0"/>
    <n v="0"/>
    <n v="0"/>
    <n v="0"/>
    <n v="0"/>
    <n v="0"/>
    <n v="0"/>
    <n v="0"/>
    <n v="0"/>
    <n v="0"/>
    <n v="0"/>
    <n v="0"/>
    <n v="0"/>
    <n v="0"/>
    <n v="0"/>
    <n v="0"/>
    <n v="0"/>
    <n v="0"/>
    <n v="0"/>
    <n v="0"/>
    <n v="0"/>
    <n v="0"/>
    <m/>
    <m/>
    <m/>
    <m/>
    <m/>
    <m/>
    <m/>
    <m/>
    <m/>
    <m/>
    <m/>
    <m/>
    <m/>
    <m/>
    <m/>
    <m/>
  </r>
  <r>
    <x v="3"/>
    <x v="3"/>
    <x v="0"/>
    <x v="1"/>
    <x v="1"/>
    <x v="3"/>
    <x v="0"/>
    <x v="2"/>
    <x v="6"/>
    <x v="0"/>
    <x v="3"/>
    <x v="3"/>
    <n v="1420"/>
    <n v="1162"/>
    <n v="1518"/>
    <n v="1597"/>
    <n v="1259"/>
    <n v="1587"/>
    <n v="1477"/>
    <n v="459"/>
    <n v="358"/>
    <n v="2"/>
    <n v="0"/>
    <n v="0"/>
    <n v="0"/>
    <n v="0"/>
    <n v="0"/>
    <n v="0"/>
    <n v="0"/>
    <n v="0"/>
    <n v="0"/>
    <n v="0"/>
    <n v="0"/>
    <n v="1518"/>
    <n v="1587"/>
    <n v="358"/>
    <n v="0"/>
    <n v="0"/>
    <n v="0"/>
    <n v="0"/>
    <n v="0"/>
    <n v="2299"/>
    <n v="1257"/>
    <n v="1245"/>
    <n v="1420"/>
    <n v="1363"/>
    <n v="1337"/>
    <n v="1214"/>
    <n v="1183"/>
    <n v="1162"/>
    <n v="1134"/>
    <n v="1115"/>
    <n v="1509"/>
    <n v="1518"/>
    <n v="1286"/>
    <n v="2255"/>
    <n v="1232"/>
    <n v="1597"/>
    <n v="1566"/>
    <n v="1532"/>
    <n v="1487"/>
    <n v="1638"/>
    <n v="1259"/>
    <n v="1231"/>
    <n v="1231"/>
    <n v="1179"/>
    <n v="1587"/>
    <n v="2140"/>
    <n v="2534"/>
    <n v="1505"/>
    <n v="1477"/>
    <n v="1007"/>
    <n v="975"/>
    <n v="965"/>
    <n v="432"/>
    <n v="459"/>
    <n v="420"/>
    <n v="396"/>
    <n v="369"/>
    <n v="358"/>
    <n v="14"/>
    <n v="1003"/>
    <n v="45"/>
    <n v="2"/>
    <n v="2"/>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6"/>
    <x v="0"/>
    <x v="3"/>
    <x v="4"/>
    <n v="5.6438791732909372"/>
    <n v="1.9289508632138115"/>
    <n v="4.8405612244897958"/>
    <n v="4.978179551122194"/>
    <n v="5.6711711711711708"/>
    <n v="3.08634772462077"/>
    <n v="1.459197786998617"/>
    <n v="5.3621495327102808"/>
    <n v="1.3200589970501475"/>
    <n v="5.0000000000000001E-3"/>
    <n v="0"/>
    <n v="0"/>
    <n v="0"/>
    <n v="0"/>
    <n v="0"/>
    <n v="0"/>
    <n v="0"/>
    <n v="0"/>
    <n v="0"/>
    <n v="0"/>
    <n v="0"/>
    <n v="4.8405612244897958"/>
    <n v="3.08634772462077"/>
    <n v="1.3200589970501475"/>
    <n v="0"/>
    <n v="0"/>
    <n v="0"/>
    <n v="0"/>
    <n v="0"/>
    <n v="9.8000000000000007"/>
    <n v="4.9920571882446385"/>
    <n v="4.8594847775175642"/>
    <n v="5.6438791732909372"/>
    <n v="5.5271695052716954"/>
    <n v="5.4526916802610117"/>
    <n v="2.3141441097979412"/>
    <n v="2.2758753366679492"/>
    <n v="1.9289508632138115"/>
    <n v="2.8194927896568873"/>
    <n v="1.8509296148738379"/>
    <n v="4.8365384615384617"/>
    <n v="4.8405612244897958"/>
    <n v="2.9441391941391943"/>
    <n v="5.013339261894175"/>
    <n v="4.7604327666151471"/>
    <n v="4.978179551122194"/>
    <n v="2.994263862332696"/>
    <n v="4.8025078369905954"/>
    <n v="4.8818122127380175"/>
    <n v="5.5375253549695733"/>
    <n v="5.6711711711711708"/>
    <n v="48.0859375"/>
    <n v="47.713178294573638"/>
    <n v="5.2030008826125327"/>
    <n v="3.08634772462077"/>
    <n v="4.1249036237471088"/>
    <n v="4.9550254204145485"/>
    <n v="1.4865665744764913"/>
    <n v="1.459197786998617"/>
    <n v="1.3828618511397965"/>
    <n v="1.3418662262592898"/>
    <n v="1.3219178082191783"/>
    <n v="1.9441944194419443"/>
    <n v="5.3621495327102808"/>
    <n v="5.25"/>
    <n v="1.4853713428357089"/>
    <n v="1.4127105666156203"/>
    <n v="1.3200589970501475"/>
    <n v="3.4791252485089463E-2"/>
    <n v="2.5062468765617192"/>
    <n v="0.21551724137931036"/>
    <n v="4.8923679060665359E-3"/>
    <n v="5.0000000000000001E-3"/>
    <n v="0"/>
    <n v="0"/>
    <n v="0"/>
    <n v="0"/>
    <n v="0"/>
    <n v="0"/>
    <n v="0"/>
    <n v="0"/>
    <n v="0"/>
    <n v="0"/>
    <n v="0"/>
    <n v="0"/>
    <n v="0"/>
    <n v="0"/>
    <n v="0"/>
    <n v="0"/>
    <n v="0"/>
    <n v="0"/>
    <n v="0"/>
    <n v="0"/>
    <n v="0"/>
    <n v="0"/>
    <n v="0"/>
    <n v="0"/>
    <n v="0"/>
    <n v="0"/>
    <n v="0"/>
    <n v="0"/>
    <n v="0"/>
    <n v="0"/>
    <n v="0"/>
    <n v="0"/>
    <n v="0"/>
    <n v="0"/>
    <n v="0"/>
    <n v="0"/>
    <n v="0"/>
    <n v="0"/>
    <n v="0"/>
    <n v="0"/>
    <n v="0"/>
    <n v="0"/>
    <n v="0"/>
    <n v="0"/>
    <n v="0"/>
    <n v="0"/>
    <n v="0"/>
    <m/>
    <m/>
    <m/>
    <m/>
    <m/>
    <m/>
    <m/>
    <m/>
    <m/>
    <m/>
    <m/>
    <m/>
    <m/>
    <m/>
    <m/>
    <m/>
  </r>
  <r>
    <x v="3"/>
    <x v="3"/>
    <x v="0"/>
    <x v="1"/>
    <x v="1"/>
    <x v="3"/>
    <x v="0"/>
    <x v="2"/>
    <x v="6"/>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3"/>
    <x v="3"/>
    <x v="0"/>
    <x v="1"/>
    <x v="1"/>
    <x v="3"/>
    <x v="0"/>
    <x v="2"/>
    <x v="6"/>
    <x v="0"/>
    <x v="3"/>
    <x v="8"/>
    <m/>
    <m/>
    <m/>
    <m/>
    <m/>
    <m/>
    <m/>
    <m/>
    <m/>
    <m/>
    <m/>
    <m/>
    <m/>
    <m/>
    <m/>
    <m/>
    <m/>
    <m/>
    <m/>
    <m/>
    <m/>
    <m/>
    <m/>
    <m/>
    <m/>
    <m/>
    <m/>
    <m/>
    <m/>
    <m/>
    <m/>
    <m/>
    <m/>
    <m/>
    <m/>
    <m/>
    <m/>
    <m/>
    <m/>
    <m/>
    <n v="0"/>
    <n v="1932"/>
    <n v="0"/>
    <n v="200"/>
    <n v="1000"/>
    <n v="432"/>
    <m/>
    <n v="1000"/>
    <n v="54"/>
    <n v="216"/>
    <n v="0"/>
    <n v="1000"/>
    <n v="0"/>
    <n v="0"/>
    <n v="0"/>
    <n v="0"/>
    <n v="1000"/>
    <n v="0"/>
    <n v="0"/>
    <n v="0"/>
    <n v="1000"/>
    <n v="0"/>
    <n v="432"/>
    <n v="1600"/>
    <n v="1000"/>
    <n v="0"/>
    <n v="0"/>
    <n v="0"/>
    <n v="0"/>
    <n v="1000"/>
    <n v="0"/>
    <n v="0"/>
    <n v="0"/>
    <m/>
    <n v="1000"/>
    <m/>
    <n v="0"/>
    <n v="0"/>
    <n v="1000"/>
    <m/>
    <m/>
    <m/>
    <m/>
    <m/>
    <m/>
    <m/>
    <m/>
    <m/>
    <m/>
    <m/>
    <m/>
    <m/>
    <m/>
    <m/>
    <m/>
    <m/>
    <m/>
    <m/>
    <m/>
    <m/>
    <m/>
    <m/>
    <m/>
    <m/>
    <m/>
    <m/>
    <m/>
    <m/>
    <m/>
    <m/>
    <m/>
    <m/>
    <m/>
    <m/>
    <m/>
    <m/>
    <m/>
    <m/>
    <m/>
    <m/>
    <m/>
    <m/>
    <m/>
    <m/>
    <m/>
    <m/>
    <m/>
    <m/>
    <m/>
    <m/>
    <m/>
    <m/>
    <m/>
    <m/>
    <m/>
    <m/>
  </r>
  <r>
    <x v="3"/>
    <x v="3"/>
    <x v="0"/>
    <x v="1"/>
    <x v="1"/>
    <x v="3"/>
    <x v="0"/>
    <x v="2"/>
    <x v="6"/>
    <x v="0"/>
    <x v="3"/>
    <x v="9"/>
    <m/>
    <m/>
    <m/>
    <m/>
    <m/>
    <m/>
    <m/>
    <m/>
    <m/>
    <m/>
    <m/>
    <m/>
    <m/>
    <m/>
    <m/>
    <m/>
    <m/>
    <m/>
    <m/>
    <m/>
    <m/>
    <m/>
    <m/>
    <m/>
    <m/>
    <m/>
    <m/>
    <m/>
    <m/>
    <m/>
    <m/>
    <m/>
    <m/>
    <m/>
    <m/>
    <m/>
    <m/>
    <m/>
    <m/>
    <m/>
    <m/>
    <m/>
    <n v="400"/>
    <n v="1050"/>
    <n v="50"/>
    <n v="50"/>
    <m/>
    <n v="1013"/>
    <n v="50"/>
    <m/>
    <m/>
    <n v="1000"/>
    <n v="50"/>
    <n v="50"/>
    <n v="450"/>
    <n v="50"/>
    <n v="1000"/>
    <n v="50"/>
    <n v="50"/>
    <n v="50"/>
    <n v="1000"/>
    <m/>
    <m/>
    <n v="50"/>
    <n v="607"/>
    <n v="95"/>
    <n v="140"/>
    <n v="369"/>
    <n v="0"/>
    <n v="1000"/>
    <n v="0"/>
    <n v="0"/>
    <n v="0"/>
    <n v="0"/>
    <n v="1000"/>
    <n v="0"/>
    <n v="0"/>
    <n v="0"/>
    <n v="1000"/>
    <m/>
    <m/>
    <m/>
    <m/>
    <m/>
    <m/>
    <m/>
    <m/>
    <m/>
    <m/>
    <m/>
    <m/>
    <m/>
    <m/>
    <m/>
    <m/>
    <m/>
    <m/>
    <m/>
    <n v="0"/>
    <m/>
    <m/>
    <m/>
    <m/>
    <m/>
    <m/>
    <m/>
    <m/>
    <m/>
    <m/>
    <m/>
    <m/>
    <m/>
    <m/>
    <m/>
    <m/>
    <m/>
    <m/>
    <m/>
    <m/>
    <m/>
    <m/>
    <m/>
    <m/>
    <m/>
    <m/>
    <m/>
    <m/>
    <m/>
    <m/>
    <m/>
    <m/>
    <m/>
    <m/>
    <m/>
    <m/>
    <m/>
  </r>
  <r>
    <x v="3"/>
    <x v="3"/>
    <x v="0"/>
    <x v="1"/>
    <x v="1"/>
    <x v="3"/>
    <x v="0"/>
    <x v="2"/>
    <x v="6"/>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6"/>
    <x v="0"/>
    <x v="3"/>
    <x v="12"/>
    <m/>
    <m/>
    <m/>
    <m/>
    <m/>
    <m/>
    <m/>
    <m/>
    <m/>
    <m/>
    <m/>
    <m/>
    <m/>
    <m/>
    <m/>
    <m/>
    <m/>
    <m/>
    <m/>
    <m/>
    <m/>
    <m/>
    <m/>
    <m/>
    <m/>
    <m/>
    <m/>
    <m/>
    <m/>
    <m/>
    <m/>
    <m/>
    <m/>
    <m/>
    <m/>
    <m/>
    <m/>
    <m/>
    <m/>
    <m/>
    <m/>
    <m/>
    <m/>
    <s v="HTCS 200"/>
    <s v="Harco 1000"/>
    <m/>
    <m/>
    <s v="Harco 1000"/>
    <s v="HITCS"/>
    <s v="HITCS removed?"/>
    <m/>
    <s v="Harco 1000"/>
    <m/>
    <m/>
    <m/>
    <m/>
    <s v="Harco 1000"/>
    <m/>
    <m/>
    <m/>
    <m/>
    <m/>
    <m/>
    <s v="Harco 1000"/>
    <m/>
    <m/>
    <m/>
    <s v="Harco 1000"/>
    <m/>
    <m/>
    <m/>
    <m/>
    <m/>
    <m/>
    <m/>
    <m/>
    <m/>
    <m/>
    <m/>
    <m/>
    <m/>
    <m/>
    <m/>
    <m/>
    <m/>
    <m/>
    <m/>
    <m/>
    <m/>
    <m/>
    <m/>
    <m/>
    <m/>
    <m/>
    <m/>
    <m/>
    <m/>
    <m/>
    <m/>
    <m/>
    <m/>
    <m/>
    <m/>
    <m/>
    <m/>
    <m/>
    <m/>
    <m/>
    <m/>
    <m/>
    <m/>
    <m/>
    <m/>
    <m/>
    <m/>
    <m/>
    <m/>
    <m/>
    <m/>
    <m/>
    <m/>
    <m/>
    <m/>
    <m/>
    <m/>
    <m/>
    <m/>
    <m/>
    <m/>
    <m/>
    <m/>
    <m/>
    <m/>
    <m/>
    <m/>
    <m/>
  </r>
  <r>
    <x v="3"/>
    <x v="3"/>
    <x v="0"/>
    <x v="1"/>
    <x v="1"/>
    <x v="3"/>
    <x v="0"/>
    <x v="2"/>
    <x v="6"/>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6"/>
    <x v="0"/>
    <x v="4"/>
    <x v="1"/>
    <n v="1432"/>
    <n v="1432"/>
    <n v="1864"/>
    <n v="1182"/>
    <n v="285"/>
    <n v="2364"/>
    <n v="750"/>
    <n v="1182"/>
    <n v="1614"/>
    <n v="2796"/>
    <n v="1500"/>
    <n v="1182"/>
    <n v="1216"/>
    <n v="1000"/>
    <n v="2932"/>
    <n v="632"/>
    <n v="1270"/>
    <n v="1216"/>
    <n v="1000"/>
    <n v="1432"/>
    <n v="1432"/>
    <n v="4728"/>
    <n v="3831"/>
    <n v="3546"/>
    <n v="5478"/>
    <n v="5148"/>
    <n v="3118"/>
    <n v="3864"/>
    <n v="18003"/>
    <n v="432"/>
    <m/>
    <m/>
    <n v="1000"/>
    <m/>
    <n v="432"/>
    <m/>
    <n v="1000"/>
    <m/>
    <n v="432"/>
    <m/>
    <m/>
    <n v="1432"/>
    <m/>
    <n v="432"/>
    <m/>
    <n v="750"/>
    <n v="162"/>
    <n v="123"/>
    <m/>
    <m/>
    <m/>
    <m/>
    <n v="1932"/>
    <n v="432"/>
    <m/>
    <m/>
    <n v="750"/>
    <m/>
    <m/>
    <n v="432"/>
    <n v="750"/>
    <m/>
    <m/>
    <m/>
    <n v="432"/>
    <n v="1182"/>
    <m/>
    <m/>
    <n v="864"/>
    <m/>
    <n v="1932"/>
    <m/>
    <m/>
    <m/>
    <n v="1500"/>
    <m/>
    <m/>
    <m/>
    <n v="750"/>
    <m/>
    <n v="432"/>
    <n v="1000"/>
    <m/>
    <n v="216"/>
    <m/>
    <m/>
    <n v="1000"/>
    <m/>
    <m/>
    <m/>
    <m/>
    <n v="1000"/>
    <n v="432"/>
    <n v="1500"/>
    <m/>
    <n v="200"/>
    <m/>
    <n v="432"/>
    <m/>
    <n v="1054"/>
    <m/>
    <n v="216"/>
    <m/>
    <n v="1000"/>
    <m/>
    <m/>
    <n v="216"/>
    <m/>
    <n v="1000"/>
    <m/>
    <m/>
    <n v="216"/>
    <n v="1000"/>
    <m/>
    <n v="216"/>
    <m/>
    <n v="216"/>
    <n v="1000"/>
    <n v="216"/>
    <m/>
    <m/>
    <m/>
    <m/>
    <m/>
    <m/>
    <m/>
    <m/>
    <m/>
    <m/>
    <m/>
    <m/>
    <m/>
    <m/>
    <m/>
    <m/>
    <m/>
  </r>
  <r>
    <x v="3"/>
    <x v="3"/>
    <x v="0"/>
    <x v="1"/>
    <x v="1"/>
    <x v="3"/>
    <x v="0"/>
    <x v="2"/>
    <x v="6"/>
    <x v="0"/>
    <x v="4"/>
    <x v="2"/>
    <n v="1369"/>
    <n v="1924"/>
    <n v="1323"/>
    <n v="1528"/>
    <n v="407"/>
    <n v="1811"/>
    <n v="1207"/>
    <n v="1058"/>
    <n v="1127"/>
    <n v="2854"/>
    <n v="1938"/>
    <n v="928"/>
    <n v="1104"/>
    <n v="1258"/>
    <n v="2581"/>
    <n v="1612"/>
    <n v="1350"/>
    <n v="1150"/>
    <n v="1300"/>
    <n v="1350"/>
    <n v="1300"/>
    <n v="4616"/>
    <n v="3746"/>
    <n v="3392"/>
    <n v="5720"/>
    <n v="4943"/>
    <n v="4112"/>
    <n v="3950"/>
    <n v="17801"/>
    <n v="12"/>
    <n v="76"/>
    <n v="1110"/>
    <n v="171"/>
    <n v="61"/>
    <n v="492"/>
    <n v="1151"/>
    <n v="205"/>
    <n v="15"/>
    <n v="90"/>
    <n v="117"/>
    <n v="83"/>
    <n v="1033"/>
    <n v="43"/>
    <n v="550"/>
    <n v="846"/>
    <n v="89"/>
    <n v="156"/>
    <n v="10"/>
    <n v="49"/>
    <n v="144"/>
    <n v="48"/>
    <n v="18"/>
    <n v="1737"/>
    <n v="33"/>
    <n v="23"/>
    <n v="789"/>
    <n v="70"/>
    <n v="21"/>
    <n v="327"/>
    <n v="778"/>
    <n v="55"/>
    <n v="57"/>
    <n v="72"/>
    <n v="96"/>
    <n v="804"/>
    <n v="126"/>
    <n v="185"/>
    <n v="12"/>
    <n v="602"/>
    <n v="34"/>
    <n v="74"/>
    <n v="1937"/>
    <n v="207"/>
    <n v="47"/>
    <n v="349"/>
    <n v="1520"/>
    <n v="22"/>
    <n v="789"/>
    <n v="78"/>
    <n v="31"/>
    <n v="30"/>
    <n v="1009"/>
    <n v="42"/>
    <n v="12"/>
    <n v="41"/>
    <n v="1057"/>
    <n v="26"/>
    <n v="123"/>
    <n v="34"/>
    <n v="18"/>
    <n v="1032"/>
    <n v="19"/>
    <n v="1520"/>
    <n v="10"/>
    <n v="431"/>
    <n v="31"/>
    <n v="1100"/>
    <n v="50"/>
    <n v="50"/>
    <n v="1000"/>
    <n v="50"/>
    <n v="200"/>
    <n v="50"/>
    <n v="1000"/>
    <n v="50"/>
    <n v="50"/>
    <n v="50"/>
    <n v="200"/>
    <n v="1000"/>
    <n v="50"/>
    <n v="50"/>
    <n v="200"/>
    <n v="1000"/>
    <n v="50"/>
    <n v="50"/>
    <n v="50"/>
    <n v="200"/>
    <n v="1000"/>
    <n v="50"/>
    <n v="50"/>
    <m/>
    <m/>
    <m/>
    <m/>
    <m/>
    <m/>
    <m/>
    <m/>
    <m/>
    <m/>
    <m/>
    <m/>
    <m/>
    <m/>
    <m/>
    <m/>
  </r>
  <r>
    <x v="3"/>
    <x v="3"/>
    <x v="0"/>
    <x v="1"/>
    <x v="1"/>
    <x v="3"/>
    <x v="0"/>
    <x v="2"/>
    <x v="6"/>
    <x v="0"/>
    <x v="4"/>
    <x v="3"/>
    <n v="1292"/>
    <n v="799"/>
    <n v="2322"/>
    <n v="973"/>
    <n v="855"/>
    <n v="1404"/>
    <n v="945"/>
    <n v="960"/>
    <n v="1562"/>
    <n v="1495"/>
    <n v="1039"/>
    <n v="1309"/>
    <n v="1420"/>
    <n v="1162"/>
    <n v="1518"/>
    <n v="1518"/>
    <n v="1438"/>
    <n v="1504"/>
    <n v="1204"/>
    <n v="1286"/>
    <n v="1418"/>
    <n v="2322"/>
    <n v="1404"/>
    <n v="1562"/>
    <n v="1309"/>
    <n v="1518"/>
    <n v="1504"/>
    <n v="1418"/>
    <n v="1518"/>
    <n v="1649"/>
    <n v="1573"/>
    <n v="1463"/>
    <n v="1292"/>
    <n v="1230"/>
    <n v="1170"/>
    <n v="1011"/>
    <n v="814"/>
    <n v="799"/>
    <n v="709"/>
    <n v="1006"/>
    <n v="923"/>
    <n v="2322"/>
    <n v="1278"/>
    <n v="1157"/>
    <n v="1062"/>
    <n v="973"/>
    <n v="1087"/>
    <n v="1092"/>
    <n v="827"/>
    <n v="903"/>
    <n v="855"/>
    <n v="837"/>
    <n v="596"/>
    <n v="1427"/>
    <n v="1404"/>
    <n v="1365"/>
    <n v="1294"/>
    <n v="1273"/>
    <n v="945"/>
    <n v="1349"/>
    <n v="1294"/>
    <n v="1237"/>
    <n v="1152"/>
    <n v="960"/>
    <n v="514"/>
    <n v="1736"/>
    <n v="1550"/>
    <n v="1562"/>
    <n v="1816"/>
    <n v="2214"/>
    <n v="3640"/>
    <n v="1702"/>
    <n v="1495"/>
    <n v="1448"/>
    <n v="1094"/>
    <n v="1063"/>
    <n v="1039"/>
    <n v="1000"/>
    <n v="919"/>
    <n v="906"/>
    <n v="1309"/>
    <n v="2299"/>
    <n v="1257"/>
    <n v="1245"/>
    <n v="1420"/>
    <n v="1363"/>
    <n v="1337"/>
    <n v="1214"/>
    <n v="1183"/>
    <n v="1162"/>
    <n v="1134"/>
    <n v="1115"/>
    <n v="1509"/>
    <n v="1518"/>
    <n v="1286"/>
    <n v="1255"/>
    <n v="1136"/>
    <n v="1518"/>
    <n v="1468"/>
    <n v="1522"/>
    <n v="1472"/>
    <n v="1488"/>
    <n v="1438"/>
    <n v="1438"/>
    <n v="1388"/>
    <n v="1338"/>
    <n v="1504"/>
    <n v="1304"/>
    <n v="1304"/>
    <n v="1254"/>
    <n v="1204"/>
    <n v="1220"/>
    <n v="1220"/>
    <n v="1170"/>
    <n v="1336"/>
    <n v="1286"/>
    <n v="1302"/>
    <n v="1302"/>
    <n v="1468"/>
    <n v="1418"/>
    <m/>
    <m/>
    <m/>
    <m/>
    <m/>
    <m/>
    <m/>
    <m/>
    <m/>
    <m/>
    <m/>
    <m/>
    <m/>
    <m/>
    <m/>
    <m/>
  </r>
  <r>
    <x v="3"/>
    <x v="3"/>
    <x v="0"/>
    <x v="1"/>
    <x v="1"/>
    <x v="3"/>
    <x v="0"/>
    <x v="2"/>
    <x v="6"/>
    <x v="0"/>
    <x v="4"/>
    <x v="4"/>
    <n v="3.4"/>
    <n v="2.9"/>
    <n v="6.9"/>
    <n v="12"/>
    <n v="1.6"/>
    <n v="3.5"/>
    <n v="4.5"/>
    <n v="2.8"/>
    <n v="2.7"/>
    <n v="2.7"/>
    <n v="2.7"/>
    <n v="3"/>
    <n v="5.6"/>
    <n v="1.9"/>
    <n v="4.5999999999999996"/>
    <n v="5.6"/>
    <n v="5.3"/>
    <n v="5"/>
    <n v="4.5"/>
    <n v="4.9000000000000004"/>
    <m/>
    <n v="6.9"/>
    <n v="3.5"/>
    <n v="2.7"/>
    <n v="3"/>
    <n v="4.5999999999999996"/>
    <n v="5"/>
    <m/>
    <n v="4.5999999999999996"/>
    <n v="4.3"/>
    <n v="2.6"/>
    <n v="3.5"/>
    <n v="3.4"/>
    <n v="3.1"/>
    <n v="3.7"/>
    <n v="9.9"/>
    <n v="3"/>
    <n v="2.9"/>
    <n v="1.9"/>
    <n v="2"/>
    <n v="1.8"/>
    <n v="6.9"/>
    <n v="3.9"/>
    <n v="5"/>
    <n v="11.9"/>
    <n v="12"/>
    <n v="20.2"/>
    <n v="2.7"/>
    <n v="2.1"/>
    <n v="2.4"/>
    <n v="1.6"/>
    <n v="1.6"/>
    <n v="3.2"/>
    <n v="5.8"/>
    <n v="3.5"/>
    <n v="5.5"/>
    <n v="5.2"/>
    <n v="4.9000000000000004"/>
    <n v="4.5"/>
    <n v="6.2"/>
    <n v="5.6"/>
    <n v="4.8"/>
    <n v="4.7"/>
    <n v="2.8"/>
    <n v="2.7"/>
    <n v="9.6"/>
    <n v="2.9"/>
    <n v="2.7"/>
    <n v="3.9"/>
    <n v="4.2"/>
    <n v="4.5"/>
    <n v="4"/>
    <n v="2.7"/>
    <n v="2.6"/>
    <n v="2.2000000000000002"/>
    <n v="5.6"/>
    <n v="2.7"/>
    <n v="4.2"/>
    <n v="4.0999999999999996"/>
    <n v="4"/>
    <n v="3"/>
    <n v="9.8000000000000007"/>
    <n v="5"/>
    <n v="4.9000000000000004"/>
    <n v="5.6"/>
    <n v="5.5"/>
    <n v="5.5"/>
    <n v="2.2999999999999998"/>
    <n v="2.2999999999999998"/>
    <n v="1.9"/>
    <n v="2.8"/>
    <n v="1.8"/>
    <n v="4.7"/>
    <n v="4.5999999999999996"/>
    <n v="2.9"/>
    <n v="2.8"/>
    <n v="4.2"/>
    <n v="5.6"/>
    <n v="3.2"/>
    <n v="5.6"/>
    <n v="5.5"/>
    <n v="6.2"/>
    <n v="5.3"/>
    <n v="5.3"/>
    <n v="5.0999999999999996"/>
    <n v="5"/>
    <n v="5"/>
    <n v="2.8"/>
    <n v="4.8"/>
    <n v="4.5999999999999996"/>
    <n v="4.5"/>
    <n v="4.5"/>
    <n v="4.5"/>
    <n v="4.3"/>
    <n v="4.9000000000000004"/>
    <n v="4.9000000000000004"/>
    <n v="5.9"/>
    <n v="65.099999999999994"/>
    <n v="146.80000000000001"/>
    <m/>
    <m/>
    <m/>
    <m/>
    <m/>
    <m/>
    <m/>
    <m/>
    <m/>
    <m/>
    <m/>
    <m/>
    <m/>
    <m/>
    <m/>
    <m/>
    <m/>
  </r>
  <r>
    <x v="3"/>
    <x v="3"/>
    <x v="0"/>
    <x v="1"/>
    <x v="1"/>
    <x v="3"/>
    <x v="0"/>
    <x v="2"/>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6"/>
    <x v="0"/>
    <x v="5"/>
    <x v="1"/>
    <m/>
    <m/>
    <m/>
    <n v="750"/>
    <n v="2080"/>
    <n v="200"/>
    <n v="3228"/>
    <n v="1800"/>
    <n v="1500"/>
    <n v="4732"/>
    <n v="2000"/>
    <n v="1000"/>
    <n v="1432"/>
    <n v="1432"/>
    <n v="1864"/>
    <n v="1182"/>
    <n v="285"/>
    <n v="2364"/>
    <n v="750"/>
    <n v="1182"/>
    <n v="1614"/>
    <m/>
    <n v="3030"/>
    <n v="6528"/>
    <n v="7732"/>
    <n v="4728"/>
    <n v="3831"/>
    <n v="3546"/>
    <n v="22018"/>
    <m/>
    <m/>
    <m/>
    <m/>
    <m/>
    <m/>
    <m/>
    <m/>
    <m/>
    <m/>
    <m/>
    <m/>
    <m/>
    <m/>
    <n v="750"/>
    <m/>
    <m/>
    <n v="1000"/>
    <m/>
    <m/>
    <n v="1080"/>
    <m/>
    <m/>
    <n v="200"/>
    <m/>
    <m/>
    <n v="1500"/>
    <n v="864"/>
    <n v="432"/>
    <n v="432"/>
    <n v="1500"/>
    <n v="300"/>
    <m/>
    <m/>
    <m/>
    <n v="1500"/>
    <m/>
    <m/>
    <m/>
    <n v="1800"/>
    <n v="2500"/>
    <m/>
    <n v="432"/>
    <m/>
    <n v="2000"/>
    <m/>
    <m/>
    <m/>
    <n v="1000"/>
    <m/>
    <m/>
    <m/>
    <n v="432"/>
    <m/>
    <m/>
    <n v="1000"/>
    <m/>
    <n v="432"/>
    <m/>
    <n v="1000"/>
    <m/>
    <n v="432"/>
    <m/>
    <m/>
    <n v="1432"/>
    <m/>
    <n v="432"/>
    <m/>
    <n v="750"/>
    <n v="162"/>
    <n v="123"/>
    <m/>
    <m/>
    <m/>
    <m/>
    <n v="1932"/>
    <n v="432"/>
    <m/>
    <m/>
    <n v="750"/>
    <m/>
    <m/>
    <n v="432"/>
    <n v="750"/>
    <m/>
    <m/>
    <m/>
    <n v="432"/>
    <n v="1182"/>
    <m/>
    <m/>
    <m/>
    <m/>
    <m/>
    <m/>
    <m/>
    <m/>
    <m/>
    <m/>
    <m/>
    <m/>
    <m/>
    <m/>
    <m/>
    <m/>
    <m/>
    <m/>
  </r>
  <r>
    <x v="3"/>
    <x v="3"/>
    <x v="0"/>
    <x v="1"/>
    <x v="1"/>
    <x v="3"/>
    <x v="0"/>
    <x v="2"/>
    <x v="6"/>
    <x v="0"/>
    <x v="5"/>
    <x v="2"/>
    <n v="1489"/>
    <m/>
    <n v="-16"/>
    <n v="613"/>
    <n v="296"/>
    <n v="1877"/>
    <n v="237"/>
    <n v="1833"/>
    <n v="2423"/>
    <n v="4721"/>
    <n v="3592"/>
    <n v="462"/>
    <n v="1369"/>
    <n v="1924"/>
    <n v="1323"/>
    <n v="1528"/>
    <n v="407"/>
    <n v="1811"/>
    <n v="1207"/>
    <n v="1058"/>
    <n v="1127"/>
    <n v="1473"/>
    <n v="2786"/>
    <n v="4493"/>
    <n v="8775"/>
    <n v="4616"/>
    <n v="3746"/>
    <n v="3392"/>
    <n v="20670"/>
    <n v="1489"/>
    <m/>
    <m/>
    <m/>
    <m/>
    <m/>
    <m/>
    <m/>
    <m/>
    <n v="-15"/>
    <m/>
    <m/>
    <n v="-1"/>
    <m/>
    <n v="52"/>
    <n v="442"/>
    <n v="119"/>
    <n v="7"/>
    <n v="19"/>
    <n v="154"/>
    <n v="33"/>
    <n v="83"/>
    <n v="14"/>
    <n v="20"/>
    <n v="302"/>
    <n v="1541"/>
    <n v="5"/>
    <n v="75"/>
    <n v="48"/>
    <n v="109"/>
    <n v="1591"/>
    <n v="38"/>
    <n v="20"/>
    <n v="51"/>
    <n v="133"/>
    <n v="1511"/>
    <n v="696"/>
    <n v="98"/>
    <n v="118"/>
    <n v="17"/>
    <n v="1533"/>
    <n v="2543"/>
    <n v="63"/>
    <n v="565"/>
    <n v="2258"/>
    <n v="123"/>
    <n v="10"/>
    <n v="1201"/>
    <n v="63"/>
    <n v="335"/>
    <n v="33"/>
    <n v="31"/>
    <n v="12"/>
    <n v="76"/>
    <n v="1110"/>
    <n v="171"/>
    <n v="61"/>
    <n v="492"/>
    <n v="1151"/>
    <n v="205"/>
    <n v="15"/>
    <n v="90"/>
    <n v="117"/>
    <n v="83"/>
    <n v="1033"/>
    <n v="43"/>
    <n v="550"/>
    <n v="846"/>
    <n v="89"/>
    <n v="156"/>
    <n v="10"/>
    <n v="49"/>
    <n v="144"/>
    <n v="48"/>
    <n v="18"/>
    <n v="1737"/>
    <n v="33"/>
    <n v="23"/>
    <n v="789"/>
    <n v="70"/>
    <n v="21"/>
    <n v="327"/>
    <n v="778"/>
    <n v="55"/>
    <n v="57"/>
    <n v="72"/>
    <n v="96"/>
    <n v="804"/>
    <n v="126"/>
    <n v="185"/>
    <n v="12"/>
    <m/>
    <m/>
    <m/>
    <m/>
    <m/>
    <m/>
    <m/>
    <m/>
    <m/>
    <m/>
    <m/>
    <m/>
    <m/>
    <m/>
    <m/>
    <m/>
  </r>
  <r>
    <x v="3"/>
    <x v="3"/>
    <x v="0"/>
    <x v="1"/>
    <x v="1"/>
    <x v="3"/>
    <x v="0"/>
    <x v="2"/>
    <x v="6"/>
    <x v="0"/>
    <x v="5"/>
    <x v="3"/>
    <n v="2"/>
    <n v="20"/>
    <n v="52"/>
    <n v="137"/>
    <n v="1920"/>
    <n v="1743"/>
    <n v="3231"/>
    <n v="3200"/>
    <n v="2264"/>
    <n v="1843"/>
    <n v="1692"/>
    <n v="1229"/>
    <n v="1292"/>
    <n v="799"/>
    <n v="2322"/>
    <n v="973"/>
    <n v="855"/>
    <n v="1404"/>
    <n v="945"/>
    <n v="960"/>
    <n v="1562"/>
    <n v="52"/>
    <n v="1743"/>
    <n v="2264"/>
    <n v="1229"/>
    <n v="2322"/>
    <n v="1404"/>
    <n v="1562"/>
    <n v="2322"/>
    <n v="2"/>
    <n v="1"/>
    <n v="1"/>
    <n v="2"/>
    <n v="21"/>
    <n v="21"/>
    <n v="20"/>
    <n v="20"/>
    <n v="20"/>
    <n v="50"/>
    <n v="50"/>
    <n v="50"/>
    <n v="52"/>
    <n v="52"/>
    <n v="848"/>
    <n v="255"/>
    <n v="137"/>
    <n v="833"/>
    <n v="1110"/>
    <n v="956"/>
    <n v="1571"/>
    <n v="1920"/>
    <n v="1903"/>
    <n v="2086"/>
    <n v="1784"/>
    <n v="1743"/>
    <n v="1738"/>
    <n v="2527"/>
    <n v="2911"/>
    <n v="3231"/>
    <n v="3142"/>
    <n v="3404"/>
    <n v="3384"/>
    <n v="3333"/>
    <n v="3200"/>
    <n v="3189"/>
    <n v="2484"/>
    <n v="2383"/>
    <n v="2264"/>
    <n v="2559"/>
    <n v="5014"/>
    <n v="2471"/>
    <n v="2840"/>
    <n v="1843"/>
    <n v="2025"/>
    <n v="1903"/>
    <n v="1893"/>
    <n v="1692"/>
    <n v="1628"/>
    <n v="1293"/>
    <n v="1260"/>
    <n v="1229"/>
    <n v="1649"/>
    <n v="1573"/>
    <n v="1463"/>
    <n v="1292"/>
    <n v="1230"/>
    <n v="1170"/>
    <n v="1011"/>
    <n v="814"/>
    <n v="799"/>
    <n v="709"/>
    <n v="1006"/>
    <n v="923"/>
    <n v="2322"/>
    <n v="1278"/>
    <n v="1157"/>
    <n v="1062"/>
    <n v="973"/>
    <n v="1087"/>
    <n v="1092"/>
    <n v="827"/>
    <n v="903"/>
    <n v="855"/>
    <n v="837"/>
    <n v="596"/>
    <n v="1427"/>
    <n v="1404"/>
    <n v="1365"/>
    <n v="1294"/>
    <n v="1273"/>
    <n v="945"/>
    <n v="1349"/>
    <n v="1294"/>
    <n v="1237"/>
    <n v="1152"/>
    <n v="960"/>
    <n v="514"/>
    <n v="1736"/>
    <n v="1550"/>
    <n v="1562"/>
    <m/>
    <m/>
    <m/>
    <m/>
    <m/>
    <m/>
    <m/>
    <m/>
    <m/>
    <m/>
    <m/>
    <m/>
    <m/>
    <m/>
    <m/>
    <m/>
  </r>
  <r>
    <x v="3"/>
    <x v="3"/>
    <x v="0"/>
    <x v="1"/>
    <x v="1"/>
    <x v="3"/>
    <x v="0"/>
    <x v="2"/>
    <x v="6"/>
    <x v="0"/>
    <x v="5"/>
    <x v="4"/>
    <m/>
    <n v="-6.3"/>
    <n v="0.4"/>
    <n v="2.2999999999999998"/>
    <n v="5.0999999999999996"/>
    <n v="4.8"/>
    <n v="8.8000000000000007"/>
    <n v="6.6"/>
    <n v="2.4"/>
    <n v="2.5"/>
    <n v="17.8"/>
    <n v="4.3"/>
    <n v="3.4"/>
    <n v="2.9"/>
    <n v="6.9"/>
    <n v="12"/>
    <n v="1.6"/>
    <n v="3.5"/>
    <n v="4.5"/>
    <n v="4.3"/>
    <m/>
    <n v="0.4"/>
    <n v="4.8"/>
    <n v="2.4"/>
    <n v="4.3"/>
    <n v="6.9"/>
    <n v="3.5"/>
    <m/>
    <n v="6.9"/>
    <m/>
    <m/>
    <m/>
    <m/>
    <n v="-7"/>
    <n v="-7"/>
    <n v="-6.7"/>
    <n v="-6.3"/>
    <n v="-6.3"/>
    <n v="4.9000000000000004"/>
    <n v="0.5"/>
    <n v="0.4"/>
    <n v="0.4"/>
    <n v="0.4"/>
    <n v="5.7"/>
    <n v="3.8"/>
    <n v="2.2999999999999998"/>
    <n v="13.7"/>
    <n v="18.3"/>
    <n v="10.6"/>
    <n v="4"/>
    <n v="5.0999999999999996"/>
    <n v="4.9000000000000004"/>
    <n v="5.3"/>
    <n v="5"/>
    <n v="4.8"/>
    <n v="4.7"/>
    <n v="7"/>
    <n v="8"/>
    <n v="8.8000000000000007"/>
    <n v="9"/>
    <n v="7.1"/>
    <n v="6.8"/>
    <n v="6.5"/>
    <n v="6.6"/>
    <n v="6.5"/>
    <n v="2.9"/>
    <n v="2.8"/>
    <n v="2.4"/>
    <n v="1.8"/>
    <n v="4.5"/>
    <n v="4.0999999999999996"/>
    <n v="3.4"/>
    <n v="2.5"/>
    <n v="5.8"/>
    <n v="5.8"/>
    <n v="5.7"/>
    <n v="17.8"/>
    <n v="16.7"/>
    <n v="5.0999999999999996"/>
    <n v="4.5"/>
    <n v="4.3"/>
    <n v="4.3"/>
    <n v="2.6"/>
    <n v="3.5"/>
    <n v="3.4"/>
    <n v="3.1"/>
    <n v="3.7"/>
    <n v="9.9"/>
    <n v="3"/>
    <n v="2.9"/>
    <n v="1.9"/>
    <n v="2"/>
    <n v="1.8"/>
    <n v="6.9"/>
    <n v="3.9"/>
    <n v="5"/>
    <n v="11.9"/>
    <n v="12"/>
    <n v="20.2"/>
    <n v="2.7"/>
    <n v="2.1"/>
    <n v="2.4"/>
    <n v="1.6"/>
    <n v="1.6"/>
    <n v="3.2"/>
    <n v="5.8"/>
    <n v="3.5"/>
    <n v="5.5"/>
    <n v="5.2"/>
    <n v="4.9000000000000004"/>
    <n v="4.5"/>
    <n v="6.2"/>
    <n v="5.6"/>
    <n v="4.8"/>
    <n v="4.7"/>
    <n v="4.3"/>
    <n v="8"/>
    <n v="44.1"/>
    <n v="645.79999999999995"/>
    <m/>
    <m/>
    <m/>
    <m/>
    <m/>
    <m/>
    <m/>
    <m/>
    <m/>
    <m/>
    <m/>
    <m/>
    <m/>
    <m/>
    <m/>
    <m/>
    <m/>
  </r>
  <r>
    <x v="4"/>
    <x v="4"/>
    <x v="0"/>
    <x v="1"/>
    <x v="2"/>
    <x v="4"/>
    <x v="0"/>
    <x v="3"/>
    <x v="6"/>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6"/>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0"/>
    <x v="3"/>
    <m/>
    <m/>
    <m/>
    <n v="1"/>
    <n v="1"/>
    <n v="1"/>
    <n v="1"/>
    <n v="1"/>
    <n v="1"/>
    <n v="1"/>
    <n v="1"/>
    <n v="1"/>
    <n v="1"/>
    <n v="1"/>
    <n v="1"/>
    <n v="1"/>
    <n v="1"/>
    <m/>
    <m/>
    <m/>
    <m/>
    <m/>
    <n v="1"/>
    <n v="1"/>
    <n v="1"/>
    <n v="1"/>
    <n v="1"/>
    <m/>
    <n v="1"/>
    <m/>
    <m/>
    <m/>
    <m/>
    <m/>
    <m/>
    <m/>
    <m/>
    <m/>
    <m/>
    <m/>
    <m/>
    <m/>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m/>
    <m/>
    <m/>
    <m/>
    <m/>
    <m/>
    <m/>
    <m/>
    <m/>
    <m/>
    <m/>
    <m/>
    <m/>
    <m/>
    <m/>
    <m/>
    <m/>
  </r>
  <r>
    <x v="4"/>
    <x v="4"/>
    <x v="0"/>
    <x v="1"/>
    <x v="2"/>
    <x v="4"/>
    <x v="0"/>
    <x v="3"/>
    <x v="6"/>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1"/>
    <x v="2"/>
    <m/>
    <m/>
    <m/>
    <m/>
    <m/>
    <m/>
    <n v="1"/>
    <m/>
    <m/>
    <m/>
    <m/>
    <m/>
    <m/>
    <m/>
    <m/>
    <m/>
    <m/>
    <m/>
    <m/>
    <m/>
    <m/>
    <m/>
    <m/>
    <n v="1"/>
    <m/>
    <m/>
    <m/>
    <m/>
    <n v="1"/>
    <m/>
    <m/>
    <m/>
    <m/>
    <m/>
    <m/>
    <m/>
    <m/>
    <m/>
    <m/>
    <m/>
    <m/>
    <m/>
    <m/>
    <m/>
    <m/>
    <m/>
    <m/>
    <m/>
    <m/>
    <m/>
    <m/>
    <m/>
    <m/>
    <m/>
    <m/>
    <m/>
    <m/>
    <m/>
    <n v="1"/>
    <m/>
    <m/>
    <m/>
    <m/>
    <m/>
    <m/>
    <m/>
    <m/>
    <m/>
    <m/>
    <m/>
    <m/>
    <m/>
    <m/>
    <m/>
    <m/>
    <m/>
    <m/>
    <m/>
    <m/>
    <m/>
    <m/>
    <m/>
    <m/>
    <m/>
    <m/>
    <m/>
    <m/>
    <m/>
    <m/>
    <m/>
    <m/>
    <m/>
    <m/>
    <m/>
    <m/>
    <m/>
    <m/>
    <m/>
    <m/>
    <m/>
    <m/>
    <m/>
    <m/>
    <m/>
    <m/>
    <m/>
    <m/>
    <m/>
    <m/>
    <m/>
    <m/>
    <m/>
    <m/>
    <m/>
    <m/>
    <m/>
    <m/>
    <m/>
    <m/>
    <m/>
    <m/>
    <m/>
    <m/>
    <m/>
    <m/>
    <m/>
    <m/>
    <m/>
    <m/>
    <m/>
    <m/>
    <m/>
    <m/>
    <m/>
    <m/>
    <m/>
  </r>
  <r>
    <x v="4"/>
    <x v="4"/>
    <x v="0"/>
    <x v="1"/>
    <x v="2"/>
    <x v="4"/>
    <x v="0"/>
    <x v="3"/>
    <x v="6"/>
    <x v="0"/>
    <x v="1"/>
    <x v="3"/>
    <n v="-1"/>
    <n v="-1"/>
    <m/>
    <n v="-1"/>
    <n v="-1"/>
    <n v="-1"/>
    <n v="-2"/>
    <m/>
    <m/>
    <m/>
    <m/>
    <m/>
    <m/>
    <m/>
    <m/>
    <m/>
    <m/>
    <m/>
    <m/>
    <m/>
    <m/>
    <m/>
    <n v="-1"/>
    <m/>
    <m/>
    <m/>
    <m/>
    <m/>
    <m/>
    <n v="-1"/>
    <n v="-1"/>
    <n v="-1"/>
    <n v="-1"/>
    <n v="-1"/>
    <n v="-1"/>
    <n v="-1"/>
    <n v="-1"/>
    <n v="-1"/>
    <n v="-1"/>
    <n v="-1"/>
    <m/>
    <m/>
    <m/>
    <m/>
    <n v="-1"/>
    <n v="-1"/>
    <n v="-1"/>
    <n v="-1"/>
    <n v="-1"/>
    <n v="-1"/>
    <n v="-1"/>
    <n v="-1"/>
    <n v="-1"/>
    <n v="-1"/>
    <n v="-1"/>
    <n v="-1"/>
    <n v="-1"/>
    <n v="-1"/>
    <n v="-2"/>
    <n v="-2"/>
    <n v="-2"/>
    <n v="-2"/>
    <n v="-2"/>
    <m/>
    <m/>
    <m/>
    <m/>
    <m/>
    <m/>
    <m/>
    <m/>
    <m/>
    <m/>
    <m/>
    <m/>
    <m/>
    <m/>
    <m/>
    <m/>
    <m/>
    <m/>
    <m/>
    <m/>
    <m/>
    <m/>
    <m/>
    <m/>
    <m/>
    <m/>
    <m/>
    <m/>
    <m/>
    <m/>
    <m/>
    <m/>
    <m/>
    <m/>
    <m/>
    <m/>
    <m/>
    <m/>
    <m/>
    <m/>
    <m/>
    <m/>
    <m/>
    <m/>
    <m/>
    <m/>
    <m/>
    <m/>
    <m/>
    <m/>
    <m/>
    <m/>
    <m/>
    <m/>
    <m/>
    <m/>
    <m/>
    <m/>
    <m/>
    <m/>
    <m/>
    <m/>
    <m/>
    <m/>
    <m/>
    <m/>
    <m/>
    <m/>
    <m/>
    <m/>
    <m/>
    <m/>
    <m/>
  </r>
  <r>
    <x v="4"/>
    <x v="4"/>
    <x v="0"/>
    <x v="1"/>
    <x v="2"/>
    <x v="4"/>
    <x v="0"/>
    <x v="3"/>
    <x v="6"/>
    <x v="0"/>
    <x v="1"/>
    <x v="4"/>
    <m/>
    <m/>
    <m/>
    <m/>
    <m/>
    <n v="-5"/>
    <m/>
    <m/>
    <m/>
    <m/>
    <m/>
    <m/>
    <m/>
    <m/>
    <m/>
    <m/>
    <m/>
    <m/>
    <m/>
    <m/>
    <m/>
    <m/>
    <n v="-5"/>
    <m/>
    <m/>
    <m/>
    <m/>
    <m/>
    <m/>
    <m/>
    <m/>
    <m/>
    <m/>
    <m/>
    <m/>
    <m/>
    <m/>
    <m/>
    <m/>
    <m/>
    <m/>
    <m/>
    <m/>
    <m/>
    <m/>
    <m/>
    <m/>
    <m/>
    <m/>
    <m/>
    <m/>
    <m/>
    <m/>
    <n v="-5"/>
    <n v="-5"/>
    <n v="-5"/>
    <n v="-5"/>
    <n v="-5"/>
    <m/>
    <m/>
    <m/>
    <m/>
    <m/>
    <m/>
    <m/>
    <m/>
    <m/>
    <m/>
    <m/>
    <m/>
    <m/>
    <m/>
    <m/>
    <m/>
    <m/>
    <m/>
    <m/>
    <m/>
    <m/>
    <m/>
    <m/>
    <m/>
    <m/>
    <m/>
    <m/>
    <m/>
    <m/>
    <m/>
    <m/>
    <m/>
    <m/>
    <m/>
    <m/>
    <m/>
    <m/>
    <m/>
    <m/>
    <m/>
    <m/>
    <m/>
    <m/>
    <m/>
    <m/>
    <m/>
    <m/>
    <m/>
    <m/>
    <m/>
    <m/>
    <m/>
    <m/>
    <m/>
    <m/>
    <m/>
    <m/>
    <m/>
    <m/>
    <m/>
    <m/>
    <m/>
    <m/>
    <m/>
    <m/>
    <m/>
    <m/>
    <m/>
    <m/>
    <m/>
    <m/>
    <m/>
    <m/>
    <m/>
    <m/>
    <m/>
    <m/>
    <m/>
  </r>
  <r>
    <x v="4"/>
    <x v="4"/>
    <x v="0"/>
    <x v="1"/>
    <x v="2"/>
    <x v="4"/>
    <x v="0"/>
    <x v="3"/>
    <x v="6"/>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6"/>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2"/>
    <x v="2"/>
    <m/>
    <m/>
    <m/>
    <m/>
    <m/>
    <m/>
    <n v="1"/>
    <m/>
    <m/>
    <m/>
    <m/>
    <m/>
    <m/>
    <m/>
    <m/>
    <m/>
    <m/>
    <m/>
    <m/>
    <m/>
    <m/>
    <m/>
    <m/>
    <n v="1"/>
    <m/>
    <m/>
    <m/>
    <m/>
    <n v="1"/>
    <m/>
    <m/>
    <m/>
    <m/>
    <m/>
    <m/>
    <m/>
    <m/>
    <m/>
    <m/>
    <m/>
    <m/>
    <m/>
    <m/>
    <m/>
    <m/>
    <m/>
    <m/>
    <m/>
    <m/>
    <m/>
    <m/>
    <m/>
    <m/>
    <m/>
    <m/>
    <m/>
    <m/>
    <m/>
    <n v="1"/>
    <m/>
    <m/>
    <m/>
    <m/>
    <m/>
    <m/>
    <m/>
    <m/>
    <m/>
    <m/>
    <m/>
    <m/>
    <m/>
    <m/>
    <m/>
    <m/>
    <m/>
    <m/>
    <m/>
    <m/>
    <m/>
    <m/>
    <m/>
    <m/>
    <m/>
    <m/>
    <m/>
    <m/>
    <m/>
    <m/>
    <m/>
    <m/>
    <m/>
    <m/>
    <m/>
    <m/>
    <m/>
    <m/>
    <m/>
    <m/>
    <m/>
    <m/>
    <m/>
    <m/>
    <m/>
    <m/>
    <m/>
    <m/>
    <m/>
    <m/>
    <m/>
    <m/>
    <m/>
    <m/>
    <m/>
    <m/>
    <m/>
    <m/>
    <m/>
    <m/>
    <m/>
    <m/>
    <m/>
    <m/>
    <m/>
    <m/>
    <m/>
    <m/>
    <m/>
    <m/>
    <m/>
    <m/>
    <m/>
    <m/>
    <m/>
    <m/>
    <m/>
  </r>
  <r>
    <x v="4"/>
    <x v="4"/>
    <x v="0"/>
    <x v="1"/>
    <x v="2"/>
    <x v="4"/>
    <x v="0"/>
    <x v="3"/>
    <x v="6"/>
    <x v="0"/>
    <x v="2"/>
    <x v="3"/>
    <m/>
    <n v="1"/>
    <n v="2"/>
    <n v="1"/>
    <n v="1"/>
    <m/>
    <n v="-2"/>
    <n v="-2"/>
    <m/>
    <m/>
    <m/>
    <m/>
    <m/>
    <m/>
    <m/>
    <m/>
    <m/>
    <m/>
    <m/>
    <m/>
    <m/>
    <n v="2"/>
    <m/>
    <m/>
    <m/>
    <m/>
    <m/>
    <m/>
    <m/>
    <m/>
    <m/>
    <m/>
    <m/>
    <n v="1"/>
    <n v="1"/>
    <n v="1"/>
    <n v="1"/>
    <n v="1"/>
    <n v="1"/>
    <n v="1"/>
    <n v="2"/>
    <n v="2"/>
    <n v="2"/>
    <n v="2"/>
    <n v="1"/>
    <n v="1"/>
    <n v="1"/>
    <n v="1"/>
    <n v="1"/>
    <m/>
    <n v="1"/>
    <m/>
    <m/>
    <m/>
    <m/>
    <n v="-1"/>
    <n v="-1"/>
    <n v="-1"/>
    <n v="-2"/>
    <n v="-2"/>
    <n v="-2"/>
    <n v="-2"/>
    <n v="-2"/>
    <n v="-2"/>
    <m/>
    <m/>
    <m/>
    <m/>
    <m/>
    <m/>
    <m/>
    <m/>
    <m/>
    <m/>
    <m/>
    <m/>
    <m/>
    <m/>
    <m/>
    <m/>
    <m/>
    <m/>
    <m/>
    <m/>
    <m/>
    <m/>
    <m/>
    <m/>
    <m/>
    <m/>
    <m/>
    <m/>
    <m/>
    <m/>
    <m/>
    <m/>
    <m/>
    <m/>
    <m/>
    <m/>
    <m/>
    <m/>
    <m/>
    <m/>
    <m/>
    <m/>
    <m/>
    <m/>
    <m/>
    <m/>
    <m/>
    <m/>
    <m/>
    <m/>
    <m/>
    <m/>
    <m/>
    <m/>
    <m/>
    <m/>
    <m/>
    <m/>
    <m/>
    <m/>
    <m/>
    <m/>
    <m/>
    <m/>
    <m/>
    <m/>
    <m/>
    <m/>
    <m/>
    <m/>
    <m/>
    <m/>
  </r>
  <r>
    <x v="4"/>
    <x v="4"/>
    <x v="0"/>
    <x v="1"/>
    <x v="2"/>
    <x v="4"/>
    <x v="0"/>
    <x v="3"/>
    <x v="6"/>
    <x v="0"/>
    <x v="2"/>
    <x v="4"/>
    <m/>
    <m/>
    <m/>
    <m/>
    <m/>
    <m/>
    <m/>
    <m/>
    <m/>
    <m/>
    <m/>
    <m/>
    <m/>
    <m/>
    <m/>
    <m/>
    <m/>
    <m/>
    <m/>
    <m/>
    <m/>
    <m/>
    <m/>
    <m/>
    <m/>
    <m/>
    <m/>
    <m/>
    <m/>
    <m/>
    <m/>
    <m/>
    <m/>
    <m/>
    <m/>
    <m/>
    <m/>
    <m/>
    <m/>
    <m/>
    <m/>
    <m/>
    <m/>
    <m/>
    <m/>
    <m/>
    <m/>
    <m/>
    <m/>
    <m/>
    <m/>
    <m/>
    <m/>
    <m/>
    <m/>
    <n v="-5"/>
    <n v="-5"/>
    <n v="-5"/>
    <m/>
    <m/>
    <m/>
    <m/>
    <m/>
    <m/>
    <m/>
    <m/>
    <m/>
    <m/>
    <m/>
    <m/>
    <m/>
    <m/>
    <m/>
    <m/>
    <m/>
    <m/>
    <m/>
    <m/>
    <m/>
    <m/>
    <m/>
    <m/>
    <m/>
    <m/>
    <m/>
    <m/>
    <m/>
    <m/>
    <m/>
    <m/>
    <m/>
    <m/>
    <m/>
    <m/>
    <m/>
    <m/>
    <m/>
    <m/>
    <m/>
    <m/>
    <m/>
    <m/>
    <m/>
    <m/>
    <m/>
    <m/>
    <m/>
    <m/>
    <m/>
    <m/>
    <m/>
    <m/>
    <m/>
    <m/>
    <m/>
    <m/>
    <m/>
    <m/>
    <m/>
    <m/>
    <m/>
    <m/>
    <m/>
    <m/>
    <m/>
    <m/>
    <m/>
    <m/>
    <m/>
    <m/>
    <m/>
    <m/>
    <m/>
    <m/>
    <m/>
    <m/>
  </r>
  <r>
    <x v="4"/>
    <x v="4"/>
    <x v="0"/>
    <x v="1"/>
    <x v="2"/>
    <x v="4"/>
    <x v="0"/>
    <x v="3"/>
    <x v="6"/>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6"/>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6"/>
    <x v="0"/>
    <x v="3"/>
    <x v="2"/>
    <n v="0"/>
    <n v="0"/>
    <n v="0"/>
    <n v="0"/>
    <n v="0"/>
    <n v="0"/>
    <n v="1"/>
    <n v="0"/>
    <n v="0"/>
    <n v="0"/>
    <n v="0"/>
    <n v="0"/>
    <n v="0"/>
    <n v="0"/>
    <n v="0"/>
    <n v="0"/>
    <n v="0"/>
    <n v="0"/>
    <n v="0"/>
    <n v="0"/>
    <n v="0"/>
    <n v="0"/>
    <n v="0"/>
    <n v="1"/>
    <n v="0"/>
    <n v="0"/>
    <n v="0"/>
    <n v="0"/>
    <n v="1"/>
    <m/>
    <m/>
    <m/>
    <m/>
    <m/>
    <m/>
    <m/>
    <m/>
    <m/>
    <m/>
    <m/>
    <m/>
    <m/>
    <m/>
    <m/>
    <m/>
    <m/>
    <m/>
    <m/>
    <m/>
    <m/>
    <m/>
    <m/>
    <m/>
    <m/>
    <m/>
    <m/>
    <m/>
    <m/>
    <n v="1"/>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6"/>
    <x v="0"/>
    <x v="3"/>
    <x v="3"/>
    <n v="-1"/>
    <n v="-1"/>
    <n v="0"/>
    <n v="-1"/>
    <n v="-1"/>
    <n v="-1"/>
    <n v="-2"/>
    <n v="0"/>
    <n v="0"/>
    <n v="0"/>
    <n v="0"/>
    <n v="0"/>
    <n v="0"/>
    <n v="0"/>
    <n v="0"/>
    <n v="0"/>
    <n v="0"/>
    <n v="0"/>
    <n v="0"/>
    <n v="0"/>
    <n v="0"/>
    <n v="0"/>
    <n v="-1"/>
    <n v="0"/>
    <n v="0"/>
    <n v="0"/>
    <n v="0"/>
    <n v="0"/>
    <n v="0"/>
    <n v="-1"/>
    <n v="-1"/>
    <n v="-1"/>
    <n v="-1"/>
    <n v="-1"/>
    <n v="-1"/>
    <n v="-1"/>
    <n v="-1"/>
    <n v="-1"/>
    <n v="-1"/>
    <n v="-1"/>
    <n v="0"/>
    <n v="0"/>
    <n v="0"/>
    <n v="0"/>
    <n v="-1"/>
    <n v="-1"/>
    <n v="-1"/>
    <n v="-1"/>
    <n v="-1"/>
    <n v="0"/>
    <n v="-1"/>
    <n v="-1"/>
    <n v="-1"/>
    <n v="-1"/>
    <n v="-1"/>
    <n v="-1"/>
    <n v="-1"/>
    <n v="-1"/>
    <n v="-2"/>
    <n v="-2"/>
    <n v="-2"/>
    <n v="-2"/>
    <n v="-2"/>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6"/>
    <x v="0"/>
    <x v="3"/>
    <x v="4"/>
    <n v="0"/>
    <n v="0"/>
    <n v="0"/>
    <n v="0"/>
    <n v="0"/>
    <n v="-5"/>
    <n v="0"/>
    <n v="0"/>
    <n v="0"/>
    <n v="0"/>
    <n v="0"/>
    <n v="0"/>
    <n v="0"/>
    <n v="0"/>
    <n v="0"/>
    <n v="0"/>
    <n v="0"/>
    <n v="0"/>
    <n v="0"/>
    <n v="0"/>
    <n v="0"/>
    <n v="0"/>
    <n v="-5"/>
    <n v="0"/>
    <n v="0"/>
    <n v="0"/>
    <n v="0"/>
    <n v="0"/>
    <n v="0"/>
    <m/>
    <n v="0"/>
    <n v="0"/>
    <n v="0"/>
    <n v="0"/>
    <n v="0"/>
    <n v="0"/>
    <n v="0"/>
    <n v="0"/>
    <n v="0"/>
    <n v="0"/>
    <n v="0"/>
    <n v="0"/>
    <n v="0"/>
    <n v="0"/>
    <n v="0"/>
    <n v="0"/>
    <n v="0"/>
    <n v="0"/>
    <n v="0"/>
    <n v="0"/>
    <n v="0"/>
    <n v="0"/>
    <n v="0"/>
    <n v="-5"/>
    <n v="-5"/>
    <n v="-5"/>
    <n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3"/>
    <x v="10"/>
    <m/>
    <m/>
    <m/>
    <m/>
    <m/>
    <m/>
    <m/>
    <m/>
    <m/>
    <m/>
    <m/>
    <m/>
    <m/>
    <m/>
    <m/>
    <m/>
    <m/>
    <m/>
    <m/>
    <m/>
    <m/>
    <m/>
    <m/>
    <m/>
    <m/>
    <m/>
    <m/>
    <m/>
    <m/>
    <m/>
    <m/>
    <m/>
    <m/>
    <m/>
    <m/>
    <m/>
    <m/>
    <m/>
    <m/>
    <m/>
    <m/>
    <m/>
    <m/>
    <m/>
    <m/>
    <m/>
    <m/>
    <m/>
    <m/>
    <n v="0"/>
    <m/>
    <m/>
    <m/>
    <m/>
    <m/>
    <m/>
    <m/>
    <m/>
    <m/>
    <m/>
    <m/>
    <m/>
    <m/>
    <m/>
    <m/>
    <m/>
    <m/>
    <m/>
    <m/>
    <m/>
    <m/>
    <m/>
    <m/>
    <m/>
    <m/>
    <m/>
    <m/>
    <m/>
    <m/>
    <m/>
    <m/>
    <m/>
    <m/>
    <m/>
    <m/>
    <m/>
    <m/>
    <m/>
    <m/>
    <m/>
    <m/>
    <m/>
    <m/>
    <m/>
    <m/>
    <m/>
    <m/>
    <m/>
    <m/>
    <m/>
    <m/>
    <m/>
    <m/>
    <m/>
    <m/>
    <m/>
    <m/>
    <m/>
    <m/>
    <m/>
    <m/>
    <m/>
    <m/>
    <m/>
    <m/>
    <m/>
    <m/>
    <m/>
    <m/>
    <m/>
    <m/>
    <m/>
    <m/>
    <m/>
    <m/>
    <m/>
    <m/>
    <m/>
    <m/>
    <m/>
    <m/>
    <m/>
    <m/>
    <m/>
    <m/>
    <m/>
  </r>
  <r>
    <x v="4"/>
    <x v="4"/>
    <x v="0"/>
    <x v="1"/>
    <x v="2"/>
    <x v="4"/>
    <x v="0"/>
    <x v="3"/>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6"/>
    <x v="0"/>
    <x v="4"/>
    <x v="1"/>
    <m/>
    <n v="2"/>
    <m/>
    <m/>
    <m/>
    <m/>
    <m/>
    <m/>
    <m/>
    <m/>
    <m/>
    <m/>
    <m/>
    <m/>
    <m/>
    <m/>
    <m/>
    <m/>
    <m/>
    <m/>
    <m/>
    <n v="2"/>
    <m/>
    <m/>
    <m/>
    <m/>
    <m/>
    <m/>
    <m/>
    <m/>
    <m/>
    <m/>
    <m/>
    <m/>
    <n v="2"/>
    <m/>
    <m/>
    <m/>
    <m/>
    <m/>
    <m/>
    <m/>
    <m/>
    <m/>
    <m/>
    <m/>
    <m/>
    <m/>
    <m/>
    <m/>
    <m/>
    <m/>
    <m/>
    <m/>
    <m/>
    <m/>
    <m/>
    <m/>
    <m/>
    <m/>
    <m/>
    <m/>
    <m/>
    <m/>
    <m/>
    <m/>
    <m/>
    <m/>
    <m/>
    <m/>
    <m/>
    <m/>
    <m/>
    <m/>
    <m/>
    <m/>
    <m/>
    <m/>
    <m/>
    <m/>
    <m/>
    <m/>
    <m/>
    <m/>
    <m/>
    <m/>
    <m/>
    <m/>
    <m/>
    <m/>
    <m/>
    <m/>
    <m/>
    <m/>
    <m/>
    <m/>
    <m/>
    <m/>
    <m/>
    <m/>
    <m/>
    <m/>
    <m/>
    <m/>
    <m/>
    <m/>
    <m/>
    <m/>
    <m/>
    <m/>
    <m/>
    <m/>
    <m/>
    <m/>
    <m/>
    <m/>
    <m/>
    <m/>
    <m/>
    <m/>
    <m/>
    <m/>
    <m/>
    <m/>
    <m/>
    <m/>
    <m/>
    <m/>
    <m/>
    <m/>
    <m/>
    <m/>
    <m/>
    <m/>
    <m/>
    <m/>
  </r>
  <r>
    <x v="4"/>
    <x v="4"/>
    <x v="0"/>
    <x v="1"/>
    <x v="2"/>
    <x v="4"/>
    <x v="0"/>
    <x v="3"/>
    <x v="6"/>
    <x v="0"/>
    <x v="4"/>
    <x v="2"/>
    <m/>
    <n v="2"/>
    <m/>
    <m/>
    <n v="-1"/>
    <m/>
    <m/>
    <m/>
    <m/>
    <m/>
    <m/>
    <m/>
    <m/>
    <m/>
    <m/>
    <m/>
    <m/>
    <m/>
    <m/>
    <m/>
    <m/>
    <n v="2"/>
    <n v="-1"/>
    <m/>
    <m/>
    <m/>
    <m/>
    <m/>
    <n v="-1"/>
    <m/>
    <m/>
    <m/>
    <m/>
    <m/>
    <n v="2"/>
    <m/>
    <m/>
    <m/>
    <m/>
    <m/>
    <m/>
    <m/>
    <m/>
    <m/>
    <m/>
    <m/>
    <m/>
    <m/>
    <n v="-1"/>
    <m/>
    <m/>
    <m/>
    <m/>
    <m/>
    <m/>
    <m/>
    <m/>
    <m/>
    <m/>
    <m/>
    <m/>
    <m/>
    <m/>
    <m/>
    <m/>
    <m/>
    <m/>
    <m/>
    <m/>
    <m/>
    <m/>
    <m/>
    <m/>
    <m/>
    <m/>
    <m/>
    <m/>
    <m/>
    <m/>
    <m/>
    <m/>
    <m/>
    <m/>
    <m/>
    <m/>
    <m/>
    <m/>
    <m/>
    <m/>
    <m/>
    <m/>
    <m/>
    <m/>
    <m/>
    <m/>
    <m/>
    <m/>
    <m/>
    <m/>
    <m/>
    <m/>
    <m/>
    <m/>
    <m/>
    <m/>
    <m/>
    <m/>
    <m/>
    <m/>
    <m/>
    <m/>
    <m/>
    <m/>
    <m/>
    <m/>
    <m/>
    <m/>
    <m/>
    <m/>
    <m/>
    <m/>
    <m/>
    <m/>
    <m/>
    <m/>
    <m/>
    <m/>
    <m/>
    <m/>
    <m/>
    <m/>
    <m/>
    <m/>
    <m/>
    <m/>
    <m/>
  </r>
  <r>
    <x v="4"/>
    <x v="4"/>
    <x v="0"/>
    <x v="1"/>
    <x v="2"/>
    <x v="4"/>
    <x v="0"/>
    <x v="3"/>
    <x v="6"/>
    <x v="0"/>
    <x v="4"/>
    <x v="3"/>
    <n v="-5"/>
    <n v="-5"/>
    <n v="-5"/>
    <n v="-5"/>
    <n v="-3"/>
    <n v="-3"/>
    <n v="-3"/>
    <n v="-3"/>
    <n v="-3"/>
    <n v="-3"/>
    <n v="-3"/>
    <n v="1"/>
    <n v="1"/>
    <n v="1"/>
    <n v="2"/>
    <n v="2"/>
    <n v="2"/>
    <n v="2"/>
    <n v="2"/>
    <n v="2"/>
    <n v="2"/>
    <n v="-5"/>
    <n v="-3"/>
    <n v="-3"/>
    <n v="1"/>
    <n v="2"/>
    <n v="2"/>
    <n v="2"/>
    <n v="2"/>
    <n v="-5"/>
    <n v="-5"/>
    <n v="-5"/>
    <n v="-5"/>
    <n v="-5"/>
    <n v="-5"/>
    <n v="-5"/>
    <n v="-5"/>
    <n v="-5"/>
    <n v="-5"/>
    <n v="-5"/>
    <n v="-5"/>
    <n v="-5"/>
    <n v="-5"/>
    <n v="-5"/>
    <n v="-5"/>
    <n v="-5"/>
    <n v="-5"/>
    <n v="-5"/>
    <n v="-3"/>
    <n v="-3"/>
    <n v="-3"/>
    <n v="-3"/>
    <n v="-3"/>
    <n v="-3"/>
    <n v="-3"/>
    <n v="-3"/>
    <n v="-3"/>
    <n v="-3"/>
    <n v="-3"/>
    <n v="-3"/>
    <n v="-3"/>
    <n v="-3"/>
    <n v="-3"/>
    <n v="-3"/>
    <n v="-3"/>
    <n v="-3"/>
    <n v="-3"/>
    <n v="-3"/>
    <n v="-3"/>
    <n v="-3"/>
    <n v="-3"/>
    <n v="-3"/>
    <n v="-3"/>
    <n v="-3"/>
    <n v="-3"/>
    <n v="-3"/>
    <n v="-3"/>
    <n v="-3"/>
    <n v="-3"/>
    <n v="1"/>
    <n v="1"/>
    <n v="1"/>
    <n v="1"/>
    <n v="1"/>
    <n v="1"/>
    <n v="1"/>
    <n v="1"/>
    <n v="1"/>
    <n v="1"/>
    <n v="1"/>
    <n v="1"/>
    <n v="1"/>
    <n v="2"/>
    <n v="2"/>
    <n v="2"/>
    <n v="2"/>
    <n v="2"/>
    <n v="2"/>
    <n v="2"/>
    <n v="2"/>
    <n v="2"/>
    <n v="2"/>
    <n v="2"/>
    <n v="2"/>
    <n v="2"/>
    <n v="2"/>
    <n v="2"/>
    <n v="2"/>
    <n v="2"/>
    <n v="2"/>
    <n v="2"/>
    <n v="2"/>
    <n v="2"/>
    <n v="2"/>
    <n v="2"/>
    <n v="2"/>
    <n v="2"/>
    <n v="2"/>
    <n v="2"/>
    <n v="2"/>
    <m/>
    <m/>
    <m/>
    <m/>
    <m/>
    <m/>
    <m/>
    <m/>
    <m/>
    <m/>
    <m/>
    <m/>
    <m/>
    <m/>
    <m/>
    <m/>
  </r>
  <r>
    <x v="4"/>
    <x v="4"/>
    <x v="0"/>
    <x v="1"/>
    <x v="2"/>
    <x v="4"/>
    <x v="0"/>
    <x v="3"/>
    <x v="6"/>
    <x v="0"/>
    <x v="4"/>
    <x v="4"/>
    <n v="-12.5"/>
    <m/>
    <m/>
    <n v="25"/>
    <m/>
    <m/>
    <m/>
    <m/>
    <m/>
    <m/>
    <m/>
    <m/>
    <m/>
    <m/>
    <m/>
    <m/>
    <m/>
    <m/>
    <m/>
    <m/>
    <m/>
    <m/>
    <m/>
    <m/>
    <m/>
    <m/>
    <m/>
    <m/>
    <m/>
    <n v="-12.5"/>
    <n v="-12.5"/>
    <n v="-12.5"/>
    <n v="-12.5"/>
    <n v="-12.5"/>
    <m/>
    <m/>
    <m/>
    <m/>
    <m/>
    <m/>
    <m/>
    <m/>
    <m/>
    <n v="25"/>
    <n v="25"/>
    <n v="25"/>
    <n v="25"/>
    <n v="25"/>
    <m/>
    <m/>
    <m/>
    <m/>
    <m/>
    <m/>
    <m/>
    <m/>
    <m/>
    <m/>
    <m/>
    <m/>
    <m/>
    <m/>
    <m/>
    <m/>
    <m/>
    <m/>
    <m/>
    <m/>
    <m/>
    <m/>
    <m/>
    <m/>
    <m/>
    <m/>
    <m/>
    <m/>
    <m/>
    <m/>
    <m/>
    <m/>
    <m/>
    <m/>
    <m/>
    <m/>
    <m/>
    <m/>
    <m/>
    <m/>
    <m/>
    <m/>
    <m/>
    <m/>
    <m/>
    <m/>
    <m/>
    <m/>
    <m/>
    <m/>
    <m/>
    <m/>
    <m/>
    <m/>
    <m/>
    <m/>
    <m/>
    <m/>
    <m/>
    <m/>
    <m/>
    <m/>
    <m/>
    <m/>
    <m/>
    <m/>
    <m/>
    <m/>
    <m/>
    <m/>
    <m/>
    <m/>
    <m/>
    <m/>
    <m/>
    <m/>
    <m/>
    <m/>
    <m/>
    <m/>
    <m/>
    <m/>
    <m/>
    <m/>
    <m/>
    <m/>
    <m/>
    <m/>
  </r>
  <r>
    <x v="4"/>
    <x v="4"/>
    <x v="0"/>
    <x v="1"/>
    <x v="2"/>
    <x v="4"/>
    <x v="0"/>
    <x v="3"/>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6"/>
    <x v="0"/>
    <x v="5"/>
    <x v="1"/>
    <m/>
    <m/>
    <m/>
    <m/>
    <m/>
    <m/>
    <m/>
    <m/>
    <m/>
    <m/>
    <m/>
    <m/>
    <m/>
    <n v="2"/>
    <m/>
    <m/>
    <m/>
    <m/>
    <m/>
    <m/>
    <m/>
    <m/>
    <m/>
    <m/>
    <m/>
    <n v="2"/>
    <m/>
    <m/>
    <n v="2"/>
    <m/>
    <m/>
    <m/>
    <m/>
    <m/>
    <m/>
    <m/>
    <m/>
    <m/>
    <m/>
    <m/>
    <m/>
    <m/>
    <m/>
    <m/>
    <m/>
    <m/>
    <m/>
    <m/>
    <m/>
    <m/>
    <m/>
    <m/>
    <m/>
    <m/>
    <m/>
    <m/>
    <m/>
    <m/>
    <m/>
    <m/>
    <m/>
    <m/>
    <m/>
    <m/>
    <m/>
    <m/>
    <m/>
    <m/>
    <m/>
    <m/>
    <m/>
    <m/>
    <m/>
    <m/>
    <m/>
    <m/>
    <m/>
    <m/>
    <m/>
    <m/>
    <m/>
    <m/>
    <m/>
    <m/>
    <m/>
    <m/>
    <n v="2"/>
    <m/>
    <m/>
    <m/>
    <m/>
    <m/>
    <m/>
    <m/>
    <m/>
    <m/>
    <m/>
    <m/>
    <m/>
    <m/>
    <m/>
    <m/>
    <m/>
    <m/>
    <m/>
    <m/>
    <m/>
    <m/>
    <m/>
    <m/>
    <m/>
    <m/>
    <m/>
    <m/>
    <m/>
    <m/>
    <m/>
    <m/>
    <m/>
    <m/>
    <m/>
    <m/>
    <m/>
    <m/>
    <m/>
    <m/>
    <m/>
    <m/>
    <m/>
    <m/>
    <m/>
    <m/>
    <m/>
    <m/>
    <m/>
    <m/>
  </r>
  <r>
    <x v="4"/>
    <x v="4"/>
    <x v="0"/>
    <x v="1"/>
    <x v="2"/>
    <x v="4"/>
    <x v="0"/>
    <x v="3"/>
    <x v="6"/>
    <x v="0"/>
    <x v="5"/>
    <x v="2"/>
    <n v="5"/>
    <m/>
    <m/>
    <m/>
    <m/>
    <m/>
    <m/>
    <m/>
    <m/>
    <m/>
    <m/>
    <m/>
    <m/>
    <n v="2"/>
    <m/>
    <m/>
    <n v="-1"/>
    <m/>
    <m/>
    <m/>
    <m/>
    <n v="5"/>
    <m/>
    <m/>
    <m/>
    <n v="2"/>
    <n v="-1"/>
    <m/>
    <n v="2"/>
    <m/>
    <m/>
    <m/>
    <n v="5"/>
    <m/>
    <m/>
    <m/>
    <m/>
    <m/>
    <m/>
    <m/>
    <m/>
    <m/>
    <m/>
    <m/>
    <m/>
    <m/>
    <m/>
    <m/>
    <m/>
    <m/>
    <m/>
    <m/>
    <m/>
    <m/>
    <m/>
    <m/>
    <m/>
    <m/>
    <m/>
    <m/>
    <m/>
    <m/>
    <m/>
    <m/>
    <m/>
    <m/>
    <m/>
    <m/>
    <m/>
    <m/>
    <m/>
    <m/>
    <m/>
    <m/>
    <m/>
    <m/>
    <m/>
    <m/>
    <m/>
    <m/>
    <m/>
    <m/>
    <m/>
    <m/>
    <m/>
    <m/>
    <n v="2"/>
    <m/>
    <m/>
    <m/>
    <m/>
    <m/>
    <m/>
    <m/>
    <m/>
    <m/>
    <m/>
    <m/>
    <m/>
    <m/>
    <n v="-1"/>
    <m/>
    <m/>
    <m/>
    <m/>
    <m/>
    <m/>
    <m/>
    <m/>
    <m/>
    <m/>
    <m/>
    <m/>
    <m/>
    <m/>
    <m/>
    <m/>
    <m/>
    <m/>
    <m/>
    <m/>
    <m/>
    <m/>
    <m/>
    <m/>
    <m/>
    <m/>
    <m/>
    <m/>
    <m/>
    <m/>
    <m/>
    <m/>
    <m/>
    <m/>
    <m/>
  </r>
  <r>
    <x v="4"/>
    <x v="4"/>
    <x v="0"/>
    <x v="1"/>
    <x v="2"/>
    <x v="4"/>
    <x v="0"/>
    <x v="3"/>
    <x v="6"/>
    <x v="0"/>
    <x v="5"/>
    <x v="3"/>
    <n v="-5"/>
    <n v="-5"/>
    <n v="-5"/>
    <n v="-5"/>
    <n v="-5"/>
    <n v="-5"/>
    <n v="-5"/>
    <n v="-5"/>
    <n v="-5"/>
    <n v="-5"/>
    <n v="-5"/>
    <n v="-5"/>
    <n v="-5"/>
    <n v="-5"/>
    <n v="-5"/>
    <n v="-5"/>
    <n v="-3"/>
    <n v="-3"/>
    <n v="-3"/>
    <n v="-3"/>
    <n v="-3"/>
    <n v="-5"/>
    <n v="-5"/>
    <n v="-5"/>
    <n v="-5"/>
    <n v="-5"/>
    <n v="-3"/>
    <n v="-3"/>
    <n v="-5"/>
    <m/>
    <m/>
    <m/>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3"/>
    <n v="-3"/>
    <n v="-3"/>
    <n v="-3"/>
    <n v="-3"/>
    <n v="-3"/>
    <n v="-3"/>
    <n v="-3"/>
    <n v="-3"/>
    <n v="-3"/>
    <n v="-3"/>
    <n v="-3"/>
    <n v="-3"/>
    <n v="-3"/>
    <n v="-3"/>
    <n v="-3"/>
    <n v="-3"/>
    <n v="-3"/>
    <n v="-3"/>
    <n v="-3"/>
    <m/>
    <m/>
    <m/>
    <m/>
    <m/>
    <m/>
    <m/>
    <m/>
    <m/>
    <m/>
    <m/>
    <m/>
    <m/>
    <m/>
    <m/>
    <m/>
  </r>
  <r>
    <x v="4"/>
    <x v="4"/>
    <x v="0"/>
    <x v="1"/>
    <x v="2"/>
    <x v="4"/>
    <x v="0"/>
    <x v="3"/>
    <x v="6"/>
    <x v="0"/>
    <x v="5"/>
    <x v="4"/>
    <m/>
    <m/>
    <m/>
    <m/>
    <m/>
    <m/>
    <m/>
    <m/>
    <m/>
    <m/>
    <m/>
    <m/>
    <n v="-12.5"/>
    <m/>
    <m/>
    <n v="25"/>
    <m/>
    <m/>
    <m/>
    <m/>
    <m/>
    <m/>
    <m/>
    <m/>
    <m/>
    <m/>
    <m/>
    <m/>
    <m/>
    <m/>
    <m/>
    <m/>
    <m/>
    <m/>
    <m/>
    <m/>
    <m/>
    <m/>
    <m/>
    <m/>
    <m/>
    <m/>
    <m/>
    <m/>
    <m/>
    <m/>
    <m/>
    <m/>
    <m/>
    <m/>
    <m/>
    <m/>
    <m/>
    <m/>
    <m/>
    <m/>
    <m/>
    <m/>
    <m/>
    <m/>
    <m/>
    <m/>
    <m/>
    <m/>
    <m/>
    <m/>
    <m/>
    <m/>
    <m/>
    <m/>
    <m/>
    <m/>
    <m/>
    <m/>
    <m/>
    <m/>
    <m/>
    <m/>
    <m/>
    <m/>
    <m/>
    <n v="-12.5"/>
    <n v="-12.5"/>
    <n v="-12.5"/>
    <n v="-12.5"/>
    <n v="-12.5"/>
    <m/>
    <m/>
    <m/>
    <m/>
    <m/>
    <m/>
    <m/>
    <m/>
    <m/>
    <n v="25"/>
    <n v="25"/>
    <n v="25"/>
    <n v="25"/>
    <n v="25"/>
    <m/>
    <m/>
    <m/>
    <m/>
    <m/>
    <m/>
    <m/>
    <m/>
    <m/>
    <m/>
    <m/>
    <m/>
    <m/>
    <m/>
    <m/>
    <m/>
    <m/>
    <m/>
    <m/>
    <m/>
    <m/>
    <m/>
    <m/>
    <m/>
    <m/>
    <m/>
    <m/>
    <m/>
    <m/>
    <m/>
    <m/>
    <m/>
    <m/>
    <m/>
    <m/>
    <m/>
  </r>
  <r>
    <x v="5"/>
    <x v="5"/>
    <x v="0"/>
    <x v="1"/>
    <x v="2"/>
    <x v="5"/>
    <x v="0"/>
    <x v="3"/>
    <x v="6"/>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6"/>
    <x v="0"/>
    <x v="0"/>
    <x v="1"/>
    <m/>
    <m/>
    <m/>
    <n v="2734"/>
    <n v="2130"/>
    <n v="1892"/>
    <n v="908"/>
    <n v="1181"/>
    <n v="1317"/>
    <n v="4309"/>
    <n v="3456"/>
    <n v="2105"/>
    <n v="958"/>
    <n v="765"/>
    <n v="1154"/>
    <m/>
    <m/>
    <m/>
    <m/>
    <m/>
    <m/>
    <m/>
    <n v="6756"/>
    <n v="3406"/>
    <n v="9870"/>
    <n v="2877"/>
    <m/>
    <m/>
    <n v="22909"/>
    <m/>
    <m/>
    <m/>
    <m/>
    <m/>
    <m/>
    <m/>
    <m/>
    <m/>
    <m/>
    <m/>
    <m/>
    <m/>
    <n v="474"/>
    <n v="480"/>
    <n v="1642"/>
    <n v="138"/>
    <n v="113"/>
    <n v="39"/>
    <n v="226"/>
    <n v="1173"/>
    <n v="579"/>
    <n v="36"/>
    <n v="1144"/>
    <n v="391"/>
    <n v="321"/>
    <n v="618"/>
    <n v="231"/>
    <n v="35"/>
    <n v="24"/>
    <n v="634"/>
    <n v="25"/>
    <n v="23"/>
    <n v="151"/>
    <n v="348"/>
    <n v="657"/>
    <n v="106"/>
    <n v="341"/>
    <n v="213"/>
    <n v="163"/>
    <n v="127"/>
    <n v="385"/>
    <n v="2936"/>
    <n v="698"/>
    <n v="352"/>
    <n v="2583"/>
    <n v="117"/>
    <n v="404"/>
    <n v="352"/>
    <n v="1526"/>
    <n v="117"/>
    <n v="110"/>
    <n v="193"/>
    <n v="193"/>
    <n v="193"/>
    <n v="193"/>
    <n v="186"/>
    <n v="193"/>
    <n v="193"/>
    <n v="193"/>
    <n v="186"/>
    <n v="387"/>
    <n v="387"/>
    <n v="380"/>
    <m/>
    <m/>
    <m/>
    <m/>
    <m/>
    <m/>
    <m/>
    <m/>
    <m/>
    <m/>
    <m/>
    <m/>
    <m/>
    <m/>
    <m/>
    <m/>
    <m/>
    <m/>
    <m/>
    <m/>
    <m/>
    <m/>
    <m/>
    <m/>
    <m/>
    <m/>
    <m/>
    <m/>
    <m/>
    <m/>
    <m/>
    <m/>
    <m/>
    <m/>
    <m/>
    <m/>
    <m/>
    <m/>
    <m/>
    <m/>
    <m/>
    <m/>
    <m/>
  </r>
  <r>
    <x v="5"/>
    <x v="5"/>
    <x v="0"/>
    <x v="1"/>
    <x v="2"/>
    <x v="5"/>
    <x v="0"/>
    <x v="3"/>
    <x v="6"/>
    <x v="0"/>
    <x v="0"/>
    <x v="2"/>
    <m/>
    <m/>
    <m/>
    <n v="2741"/>
    <n v="2137"/>
    <n v="1899"/>
    <n v="915"/>
    <n v="1188"/>
    <n v="1324"/>
    <n v="4316"/>
    <n v="3463"/>
    <n v="2112"/>
    <n v="965"/>
    <n v="772"/>
    <n v="1161"/>
    <m/>
    <m/>
    <m/>
    <m/>
    <m/>
    <m/>
    <m/>
    <n v="6777"/>
    <n v="3427"/>
    <n v="9891"/>
    <n v="2898"/>
    <m/>
    <m/>
    <n v="22993"/>
    <m/>
    <m/>
    <m/>
    <m/>
    <m/>
    <m/>
    <m/>
    <m/>
    <m/>
    <m/>
    <m/>
    <m/>
    <m/>
    <n v="474"/>
    <n v="480"/>
    <n v="1642"/>
    <n v="145"/>
    <n v="113"/>
    <n v="39"/>
    <n v="226"/>
    <n v="1173"/>
    <n v="586"/>
    <n v="36"/>
    <n v="1144"/>
    <n v="391"/>
    <n v="328"/>
    <n v="618"/>
    <n v="231"/>
    <n v="35"/>
    <n v="31"/>
    <n v="634"/>
    <n v="25"/>
    <n v="23"/>
    <n v="151"/>
    <n v="355"/>
    <n v="657"/>
    <n v="106"/>
    <n v="341"/>
    <n v="220"/>
    <n v="163"/>
    <n v="127"/>
    <n v="385"/>
    <n v="2936"/>
    <n v="705"/>
    <n v="352"/>
    <n v="2583"/>
    <n v="117"/>
    <n v="411"/>
    <n v="352"/>
    <n v="1526"/>
    <n v="117"/>
    <n v="117"/>
    <n v="193"/>
    <n v="193"/>
    <n v="193"/>
    <n v="193"/>
    <n v="193"/>
    <n v="193"/>
    <n v="193"/>
    <n v="193"/>
    <n v="193"/>
    <n v="387"/>
    <n v="387"/>
    <n v="387"/>
    <m/>
    <m/>
    <m/>
    <m/>
    <m/>
    <m/>
    <m/>
    <m/>
    <m/>
    <m/>
    <m/>
    <m/>
    <m/>
    <m/>
    <m/>
    <m/>
    <m/>
    <m/>
    <m/>
    <m/>
    <m/>
    <m/>
    <m/>
    <m/>
    <m/>
    <m/>
    <m/>
    <m/>
    <m/>
    <m/>
    <m/>
    <m/>
    <m/>
    <m/>
    <m/>
    <m/>
    <m/>
    <m/>
    <m/>
    <m/>
    <m/>
    <m/>
    <m/>
  </r>
  <r>
    <x v="5"/>
    <x v="5"/>
    <x v="0"/>
    <x v="1"/>
    <x v="2"/>
    <x v="5"/>
    <x v="0"/>
    <x v="3"/>
    <x v="6"/>
    <x v="0"/>
    <x v="0"/>
    <x v="3"/>
    <m/>
    <m/>
    <m/>
    <n v="1506"/>
    <n v="1499"/>
    <n v="1492"/>
    <n v="1485"/>
    <n v="1477"/>
    <n v="1470"/>
    <n v="1463"/>
    <n v="1455"/>
    <n v="1446"/>
    <n v="1437"/>
    <n v="1429"/>
    <n v="1423"/>
    <n v="1423"/>
    <n v="1423"/>
    <m/>
    <m/>
    <m/>
    <m/>
    <m/>
    <n v="1492"/>
    <n v="1470"/>
    <n v="1446"/>
    <n v="1423"/>
    <n v="1423"/>
    <m/>
    <n v="1423"/>
    <m/>
    <m/>
    <m/>
    <m/>
    <m/>
    <m/>
    <m/>
    <m/>
    <m/>
    <m/>
    <m/>
    <m/>
    <m/>
    <n v="1512"/>
    <n v="1513"/>
    <n v="1513"/>
    <n v="1506"/>
    <n v="1506"/>
    <n v="1506"/>
    <n v="1506"/>
    <n v="1506"/>
    <n v="1499"/>
    <n v="1499"/>
    <n v="1499"/>
    <n v="1499"/>
    <n v="1492"/>
    <n v="1493"/>
    <n v="1493"/>
    <n v="1493"/>
    <n v="1485"/>
    <n v="1485"/>
    <n v="1485"/>
    <n v="1485"/>
    <n v="1484"/>
    <n v="1477"/>
    <n v="1477"/>
    <n v="1477"/>
    <n v="1477"/>
    <n v="1470"/>
    <n v="1469"/>
    <n v="1470"/>
    <n v="1469"/>
    <n v="1470"/>
    <n v="1463"/>
    <n v="1463"/>
    <n v="1463"/>
    <n v="1462"/>
    <n v="1455"/>
    <n v="1455"/>
    <n v="1454"/>
    <n v="1454"/>
    <n v="1446"/>
    <n v="1446"/>
    <n v="1445"/>
    <n v="1445"/>
    <n v="1445"/>
    <n v="1437"/>
    <n v="1437"/>
    <n v="1437"/>
    <n v="1436"/>
    <n v="1429"/>
    <n v="1429"/>
    <n v="1430"/>
    <n v="1423"/>
    <n v="1423"/>
    <n v="1423"/>
    <n v="1423"/>
    <n v="1423"/>
    <n v="1423"/>
    <n v="1423"/>
    <n v="1423"/>
    <n v="1423"/>
    <n v="1423"/>
    <n v="1423"/>
    <m/>
    <m/>
    <m/>
    <m/>
    <m/>
    <m/>
    <m/>
    <m/>
    <m/>
    <m/>
    <m/>
    <m/>
    <m/>
    <m/>
    <m/>
    <m/>
    <m/>
    <m/>
    <m/>
    <m/>
    <m/>
    <m/>
    <m/>
    <m/>
    <m/>
    <m/>
    <m/>
    <m/>
    <m/>
    <m/>
    <m/>
    <m/>
    <m/>
  </r>
  <r>
    <x v="5"/>
    <x v="5"/>
    <x v="0"/>
    <x v="1"/>
    <x v="2"/>
    <x v="5"/>
    <x v="0"/>
    <x v="3"/>
    <x v="6"/>
    <x v="0"/>
    <x v="0"/>
    <x v="4"/>
    <m/>
    <m/>
    <m/>
    <n v="3.5"/>
    <n v="3"/>
    <n v="4.8"/>
    <n v="6.3"/>
    <n v="5"/>
    <n v="1.7"/>
    <n v="1.9"/>
    <n v="3.2"/>
    <n v="7.5"/>
    <n v="6.2"/>
    <n v="6.2"/>
    <m/>
    <m/>
    <m/>
    <m/>
    <m/>
    <m/>
    <m/>
    <m/>
    <n v="4.8"/>
    <n v="1.7"/>
    <n v="7.5"/>
    <m/>
    <m/>
    <m/>
    <m/>
    <m/>
    <m/>
    <m/>
    <m/>
    <m/>
    <m/>
    <m/>
    <m/>
    <m/>
    <m/>
    <m/>
    <m/>
    <m/>
    <n v="3.1"/>
    <n v="3.5"/>
    <n v="4.5"/>
    <n v="3.5"/>
    <n v="3.7"/>
    <n v="2.4"/>
    <n v="2.2999999999999998"/>
    <n v="3"/>
    <n v="3"/>
    <n v="2.8"/>
    <n v="4.7"/>
    <n v="6"/>
    <n v="4.8"/>
    <n v="7.8"/>
    <n v="10"/>
    <n v="8.6"/>
    <n v="6.3"/>
    <n v="6.1"/>
    <n v="5.7"/>
    <n v="4.5999999999999996"/>
    <n v="4.4000000000000004"/>
    <n v="5"/>
    <n v="7.7"/>
    <n v="6"/>
    <n v="1.9"/>
    <n v="1.7"/>
    <n v="1.6"/>
    <n v="1.1000000000000001"/>
    <n v="1.1000000000000001"/>
    <n v="1.8"/>
    <n v="1.9"/>
    <n v="1.5"/>
    <n v="2.9"/>
    <n v="2.9"/>
    <n v="3.2"/>
    <n v="3.4"/>
    <n v="8.9"/>
    <n v="8.1999999999999993"/>
    <n v="7.5"/>
    <n v="7.5"/>
    <n v="7.5"/>
    <n v="7.5"/>
    <n v="7.5"/>
    <n v="6.2"/>
    <n v="5.3"/>
    <n v="4.5999999999999996"/>
    <n v="5.3"/>
    <n v="6.2"/>
    <n v="9.1999999999999993"/>
    <n v="18.5"/>
    <m/>
    <m/>
    <m/>
    <m/>
    <m/>
    <m/>
    <m/>
    <m/>
    <m/>
    <m/>
    <m/>
    <m/>
    <m/>
    <m/>
    <m/>
    <m/>
    <m/>
    <m/>
    <m/>
    <m/>
    <m/>
    <m/>
    <m/>
    <m/>
    <m/>
    <m/>
    <m/>
    <m/>
    <m/>
    <m/>
    <m/>
    <m/>
    <m/>
    <m/>
    <m/>
    <m/>
    <m/>
    <m/>
    <m/>
    <m/>
    <m/>
    <m/>
    <m/>
    <m/>
  </r>
  <r>
    <x v="5"/>
    <x v="5"/>
    <x v="0"/>
    <x v="1"/>
    <x v="2"/>
    <x v="5"/>
    <x v="0"/>
    <x v="3"/>
    <x v="6"/>
    <x v="0"/>
    <x v="1"/>
    <x v="5"/>
    <n v="1352"/>
    <n v="1364"/>
    <n v="1364"/>
    <n v="2296"/>
    <n v="3364"/>
    <n v="2296"/>
    <n v="3160"/>
    <n v="3360"/>
    <n v="6252"/>
    <n v="3296"/>
    <n v="1000"/>
    <n v="1864"/>
    <n v="5150"/>
    <n v="1278"/>
    <n v="4000"/>
    <m/>
    <m/>
    <m/>
    <m/>
    <m/>
    <m/>
    <n v="4080"/>
    <n v="7956"/>
    <n v="12772"/>
    <n v="6160"/>
    <n v="10428"/>
    <m/>
    <m/>
    <n v="37316"/>
    <n v="500"/>
    <m/>
    <n v="420"/>
    <n v="432"/>
    <m/>
    <n v="500"/>
    <m/>
    <n v="432"/>
    <n v="432"/>
    <m/>
    <n v="500"/>
    <n v="432"/>
    <n v="432"/>
    <m/>
    <n v="1432"/>
    <m/>
    <n v="864"/>
    <m/>
    <n v="2500"/>
    <n v="864"/>
    <m/>
    <m/>
    <n v="1000"/>
    <n v="432"/>
    <n v="432"/>
    <n v="432"/>
    <n v="1432"/>
    <n v="432"/>
    <n v="364"/>
    <n v="932"/>
    <n v="432"/>
    <n v="1000"/>
    <n v="932"/>
    <n v="132"/>
    <n v="864"/>
    <n v="1864"/>
    <n v="1728"/>
    <n v="2296"/>
    <n v="364"/>
    <m/>
    <n v="1000"/>
    <n v="432"/>
    <n v="1000"/>
    <n v="864"/>
    <m/>
    <n v="1000"/>
    <m/>
    <m/>
    <n v="432"/>
    <n v="1432"/>
    <m/>
    <m/>
    <n v="432"/>
    <n v="432"/>
    <m/>
    <n v="4100"/>
    <n v="186"/>
    <n v="178"/>
    <n v="500"/>
    <n v="500"/>
    <n v="100"/>
    <n v="387"/>
    <n v="3233"/>
    <n v="380"/>
    <m/>
    <m/>
    <m/>
    <m/>
    <m/>
    <m/>
    <m/>
    <m/>
    <m/>
    <m/>
    <m/>
    <m/>
    <m/>
    <m/>
    <m/>
    <m/>
    <m/>
    <m/>
    <m/>
    <m/>
    <m/>
    <m/>
    <m/>
    <m/>
    <m/>
    <m/>
    <m/>
    <m/>
    <m/>
    <m/>
    <m/>
    <m/>
    <m/>
    <m/>
    <m/>
    <m/>
    <m/>
    <m/>
    <m/>
    <m/>
    <m/>
    <m/>
    <m/>
  </r>
  <r>
    <x v="5"/>
    <x v="5"/>
    <x v="0"/>
    <x v="1"/>
    <x v="2"/>
    <x v="5"/>
    <x v="0"/>
    <x v="3"/>
    <x v="6"/>
    <x v="0"/>
    <x v="1"/>
    <x v="1"/>
    <n v="1352"/>
    <n v="1364"/>
    <n v="1364"/>
    <n v="2296"/>
    <n v="3364"/>
    <n v="2296"/>
    <n v="2660"/>
    <n v="3860"/>
    <n v="6252"/>
    <n v="3296"/>
    <n v="1000"/>
    <n v="1864"/>
    <n v="3160"/>
    <n v="1864"/>
    <n v="4864"/>
    <n v="648"/>
    <n v="767"/>
    <n v="686"/>
    <n v="682"/>
    <n v="898"/>
    <n v="712"/>
    <n v="4080"/>
    <n v="7956"/>
    <n v="12772"/>
    <n v="6160"/>
    <n v="9888"/>
    <n v="2101"/>
    <n v="2292"/>
    <n v="36776"/>
    <n v="500"/>
    <m/>
    <n v="420"/>
    <n v="432"/>
    <m/>
    <n v="500"/>
    <m/>
    <n v="432"/>
    <n v="432"/>
    <m/>
    <n v="500"/>
    <n v="432"/>
    <n v="432"/>
    <m/>
    <n v="1432"/>
    <m/>
    <n v="864"/>
    <m/>
    <n v="2500"/>
    <n v="864"/>
    <m/>
    <m/>
    <n v="1000"/>
    <n v="432"/>
    <n v="432"/>
    <n v="432"/>
    <n v="1432"/>
    <n v="432"/>
    <n v="364"/>
    <n v="432"/>
    <n v="932"/>
    <n v="1000"/>
    <n v="932"/>
    <n v="132"/>
    <n v="864"/>
    <n v="1864"/>
    <n v="1728"/>
    <n v="2296"/>
    <n v="364"/>
    <m/>
    <n v="1000"/>
    <n v="1432"/>
    <m/>
    <n v="864"/>
    <m/>
    <n v="1000"/>
    <m/>
    <m/>
    <n v="432"/>
    <n v="1432"/>
    <m/>
    <m/>
    <n v="432"/>
    <n v="432"/>
    <n v="1000"/>
    <n v="1296"/>
    <m/>
    <n v="432"/>
    <m/>
    <n v="1000"/>
    <n v="432"/>
    <n v="432"/>
    <m/>
    <n v="4000"/>
    <n v="432"/>
    <n v="169"/>
    <n v="169"/>
    <n v="162"/>
    <n v="148"/>
    <n v="152"/>
    <n v="150"/>
    <n v="148"/>
    <n v="155"/>
    <n v="162"/>
    <n v="159"/>
    <n v="186"/>
    <n v="167"/>
    <n v="174"/>
    <n v="190"/>
    <n v="164"/>
    <n v="164"/>
    <n v="164"/>
    <n v="169"/>
    <n v="179"/>
    <n v="183"/>
    <n v="186"/>
    <n v="181"/>
    <n v="193"/>
    <n v="174"/>
    <n v="174"/>
    <n v="171"/>
    <m/>
    <m/>
    <m/>
    <m/>
    <m/>
    <m/>
    <m/>
    <m/>
    <m/>
    <m/>
    <m/>
    <m/>
    <m/>
    <m/>
    <m/>
    <m/>
  </r>
  <r>
    <x v="5"/>
    <x v="5"/>
    <x v="0"/>
    <x v="1"/>
    <x v="2"/>
    <x v="5"/>
    <x v="0"/>
    <x v="3"/>
    <x v="6"/>
    <x v="0"/>
    <x v="1"/>
    <x v="2"/>
    <n v="2851"/>
    <n v="1669"/>
    <n v="1706"/>
    <n v="1926"/>
    <n v="3777"/>
    <n v="2437"/>
    <n v="2914"/>
    <n v="4341"/>
    <n v="2559"/>
    <n v="2740"/>
    <n v="2917"/>
    <n v="2037"/>
    <n v="1910"/>
    <n v="2100"/>
    <n v="5200"/>
    <n v="648"/>
    <n v="767"/>
    <n v="686"/>
    <n v="682"/>
    <n v="898"/>
    <n v="712"/>
    <n v="6226"/>
    <n v="8140"/>
    <n v="9814"/>
    <n v="7694"/>
    <n v="9210"/>
    <n v="2101"/>
    <n v="2292"/>
    <n v="34858"/>
    <n v="724"/>
    <n v="1529"/>
    <n v="484"/>
    <n v="114"/>
    <n v="381"/>
    <n v="496"/>
    <n v="105"/>
    <n v="143"/>
    <n v="544"/>
    <n v="853"/>
    <n v="130"/>
    <n v="50"/>
    <n v="673"/>
    <n v="274"/>
    <n v="218"/>
    <n v="1086"/>
    <n v="348"/>
    <n v="1552"/>
    <n v="1261"/>
    <n v="636"/>
    <n v="269"/>
    <n v="59"/>
    <n v="1017"/>
    <n v="413"/>
    <n v="240"/>
    <n v="767"/>
    <n v="13"/>
    <n v="546"/>
    <n v="1362"/>
    <n v="993"/>
    <n v="1201"/>
    <n v="28"/>
    <n v="851"/>
    <n v="538"/>
    <n v="1723"/>
    <n v="96"/>
    <n v="236"/>
    <n v="969"/>
    <n v="1258"/>
    <n v="304"/>
    <n v="1033"/>
    <n v="21"/>
    <n v="241"/>
    <n v="1141"/>
    <n v="1159"/>
    <n v="283"/>
    <n v="297"/>
    <n v="1178"/>
    <n v="627"/>
    <n v="422"/>
    <n v="391"/>
    <n v="597"/>
    <n v="60"/>
    <n v="200"/>
    <n v="250"/>
    <n v="1200"/>
    <n v="200"/>
    <n v="200"/>
    <n v="200"/>
    <n v="1200"/>
    <n v="500"/>
    <n v="200"/>
    <n v="500"/>
    <n v="4000"/>
    <n v="500"/>
    <n v="169"/>
    <n v="169"/>
    <n v="162"/>
    <n v="148"/>
    <n v="152"/>
    <n v="150"/>
    <n v="148"/>
    <n v="155"/>
    <n v="162"/>
    <n v="159"/>
    <n v="186"/>
    <n v="167"/>
    <n v="174"/>
    <n v="190"/>
    <n v="164"/>
    <n v="164"/>
    <n v="164"/>
    <n v="169"/>
    <n v="179"/>
    <n v="183"/>
    <n v="186"/>
    <n v="181"/>
    <n v="193"/>
    <n v="174"/>
    <n v="174"/>
    <n v="171"/>
    <m/>
    <m/>
    <m/>
    <m/>
    <m/>
    <m/>
    <m/>
    <m/>
    <m/>
    <m/>
    <m/>
    <m/>
    <m/>
    <m/>
    <m/>
    <m/>
  </r>
  <r>
    <x v="5"/>
    <x v="5"/>
    <x v="0"/>
    <x v="1"/>
    <x v="2"/>
    <x v="5"/>
    <x v="0"/>
    <x v="3"/>
    <x v="6"/>
    <x v="0"/>
    <x v="1"/>
    <x v="3"/>
    <n v="855"/>
    <n v="763"/>
    <n v="201"/>
    <n v="898"/>
    <n v="360"/>
    <n v="261"/>
    <n v="533"/>
    <n v="754"/>
    <n v="3169"/>
    <n v="3351"/>
    <n v="2852"/>
    <n v="1677"/>
    <n v="2495"/>
    <n v="2259"/>
    <n v="1923"/>
    <n v="1923"/>
    <n v="1923"/>
    <n v="1923"/>
    <n v="1923"/>
    <n v="1923"/>
    <n v="1923"/>
    <n v="201"/>
    <n v="261"/>
    <n v="3169"/>
    <n v="1677"/>
    <n v="1923"/>
    <n v="1923"/>
    <n v="1923"/>
    <n v="1923"/>
    <n v="2689"/>
    <n v="961"/>
    <n v="752"/>
    <n v="855"/>
    <n v="758"/>
    <n v="687"/>
    <n v="582"/>
    <n v="1093"/>
    <n v="763"/>
    <n v="410"/>
    <n v="279"/>
    <n v="706"/>
    <n v="201"/>
    <n v="141"/>
    <n v="1466"/>
    <n v="271"/>
    <n v="898"/>
    <n v="-264"/>
    <n v="474"/>
    <n v="1133"/>
    <n v="428"/>
    <n v="360"/>
    <n v="355"/>
    <n v="971"/>
    <n v="653"/>
    <n v="261"/>
    <n v="1397"/>
    <n v="1604"/>
    <n v="794"/>
    <n v="533"/>
    <n v="970"/>
    <n v="726"/>
    <n v="793"/>
    <n v="329"/>
    <n v="754"/>
    <n v="874"/>
    <n v="2803"/>
    <n v="4335"/>
    <n v="3169"/>
    <n v="2716"/>
    <n v="3898"/>
    <n v="4305"/>
    <n v="3060"/>
    <n v="3351"/>
    <n v="3623"/>
    <n v="3329"/>
    <n v="3031"/>
    <n v="2852"/>
    <n v="2656"/>
    <n v="3099"/>
    <n v="2274"/>
    <n v="1677"/>
    <n v="1617"/>
    <n v="1849"/>
    <n v="2599"/>
    <n v="2695"/>
    <n v="2495"/>
    <n v="2727"/>
    <n v="2527"/>
    <n v="2327"/>
    <n v="2259"/>
    <n v="2491"/>
    <n v="1991"/>
    <n v="1991"/>
    <n v="1923"/>
    <n v="1923"/>
    <n v="1923"/>
    <n v="1923"/>
    <n v="1923"/>
    <n v="1923"/>
    <n v="1923"/>
    <n v="1923"/>
    <n v="1923"/>
    <n v="1923"/>
    <n v="1923"/>
    <n v="1923"/>
    <n v="1923"/>
    <n v="1923"/>
    <n v="1923"/>
    <n v="1923"/>
    <n v="1923"/>
    <n v="1923"/>
    <n v="1923"/>
    <n v="1923"/>
    <n v="1923"/>
    <n v="1923"/>
    <n v="1923"/>
    <n v="1923"/>
    <n v="1923"/>
    <n v="1923"/>
    <n v="1923"/>
    <m/>
    <m/>
    <m/>
    <m/>
    <m/>
    <m/>
    <m/>
    <m/>
    <m/>
    <m/>
    <m/>
    <m/>
    <m/>
    <m/>
    <m/>
    <m/>
  </r>
  <r>
    <x v="5"/>
    <x v="5"/>
    <x v="0"/>
    <x v="1"/>
    <x v="2"/>
    <x v="5"/>
    <x v="0"/>
    <x v="3"/>
    <x v="6"/>
    <x v="0"/>
    <x v="1"/>
    <x v="4"/>
    <n v="2.6"/>
    <n v="1.9"/>
    <n v="0.3"/>
    <n v="1.2"/>
    <n v="0.7"/>
    <n v="0.3"/>
    <n v="0.6"/>
    <n v="1.3"/>
    <n v="5.8"/>
    <n v="4.7"/>
    <n v="6.8"/>
    <n v="4.4000000000000004"/>
    <n v="5.4"/>
    <n v="2.1"/>
    <n v="12"/>
    <n v="12.5"/>
    <n v="11"/>
    <n v="11.3"/>
    <n v="10.7"/>
    <n v="13.5"/>
    <m/>
    <n v="0.3"/>
    <n v="0.3"/>
    <n v="5.8"/>
    <n v="4.4000000000000004"/>
    <n v="12"/>
    <n v="11.3"/>
    <m/>
    <n v="12"/>
    <n v="4.5"/>
    <n v="3"/>
    <n v="3"/>
    <n v="2.6"/>
    <n v="1.8"/>
    <n v="1.9"/>
    <n v="1.7"/>
    <n v="2.4"/>
    <n v="1.9"/>
    <n v="1.5"/>
    <n v="0.6"/>
    <n v="1.4"/>
    <n v="0.3"/>
    <n v="0.2"/>
    <n v="1.5"/>
    <n v="0.3"/>
    <n v="1.2"/>
    <n v="-0.4"/>
    <n v="1"/>
    <n v="2.8"/>
    <n v="0.9"/>
    <n v="0.7"/>
    <n v="0.9"/>
    <n v="1.7"/>
    <n v="0.9"/>
    <n v="0.3"/>
    <n v="1.7"/>
    <n v="1.8"/>
    <n v="1.1000000000000001"/>
    <n v="0.6"/>
    <n v="1.5"/>
    <n v="1.1000000000000001"/>
    <n v="1.1000000000000001"/>
    <n v="0.4"/>
    <n v="1.3"/>
    <n v="1.2"/>
    <n v="3.9"/>
    <n v="7.6"/>
    <n v="5.8"/>
    <n v="3.8"/>
    <n v="6.9"/>
    <n v="6.9"/>
    <n v="3.8"/>
    <n v="4.7"/>
    <n v="6.5"/>
    <n v="5.7"/>
    <n v="4.7"/>
    <n v="6.8"/>
    <n v="8"/>
    <n v="10.3"/>
    <n v="4.9000000000000004"/>
    <n v="4.4000000000000004"/>
    <n v="3.9"/>
    <n v="4.5"/>
    <n v="4.3"/>
    <n v="5.9"/>
    <n v="5.4"/>
    <n v="5.2"/>
    <n v="2"/>
    <n v="2"/>
    <n v="2.1"/>
    <n v="2.2999999999999998"/>
    <n v="2"/>
    <n v="8.6999999999999993"/>
    <n v="12"/>
    <n v="12.3"/>
    <n v="12.7"/>
    <n v="12.8"/>
    <n v="12.5"/>
    <n v="12.4"/>
    <n v="11.9"/>
    <n v="11.6"/>
    <n v="11.3"/>
    <n v="11"/>
    <n v="10.9"/>
    <n v="11.2"/>
    <n v="11.2"/>
    <n v="11.3"/>
    <n v="11.4"/>
    <n v="11.2"/>
    <n v="10.9"/>
    <n v="10.7"/>
    <n v="10.4"/>
    <n v="10.5"/>
    <n v="10.6"/>
    <n v="10.8"/>
    <n v="13.5"/>
    <n v="18.5"/>
    <n v="27.9"/>
    <n v="56.2"/>
    <m/>
    <m/>
    <m/>
    <m/>
    <m/>
    <m/>
    <m/>
    <m/>
    <m/>
    <m/>
    <m/>
    <m/>
    <m/>
    <m/>
    <m/>
    <m/>
    <m/>
  </r>
  <r>
    <x v="5"/>
    <x v="5"/>
    <x v="0"/>
    <x v="1"/>
    <x v="2"/>
    <x v="5"/>
    <x v="0"/>
    <x v="3"/>
    <x v="6"/>
    <x v="0"/>
    <x v="2"/>
    <x v="0"/>
    <m/>
    <m/>
    <m/>
    <m/>
    <m/>
    <m/>
    <m/>
    <m/>
    <m/>
    <m/>
    <m/>
    <m/>
    <m/>
    <m/>
    <m/>
    <m/>
    <m/>
    <m/>
    <m/>
    <m/>
    <m/>
    <m/>
    <m/>
    <m/>
    <m/>
    <m/>
    <m/>
    <m/>
    <m/>
    <n v="10"/>
    <m/>
    <m/>
    <n v="10"/>
    <n v="10"/>
    <n v="10"/>
    <m/>
    <m/>
    <m/>
    <m/>
    <m/>
    <m/>
    <m/>
    <m/>
    <m/>
    <m/>
    <m/>
    <m/>
    <m/>
    <m/>
    <m/>
    <m/>
    <m/>
    <m/>
    <m/>
    <m/>
    <m/>
    <m/>
    <m/>
    <m/>
    <m/>
    <m/>
    <m/>
    <m/>
    <m/>
    <m/>
    <m/>
    <m/>
    <m/>
    <m/>
    <m/>
    <m/>
    <m/>
    <m/>
    <m/>
    <m/>
    <m/>
    <m/>
    <m/>
    <m/>
    <m/>
    <m/>
    <m/>
    <m/>
    <m/>
    <m/>
    <m/>
    <m/>
    <m/>
    <m/>
    <m/>
    <m/>
    <m/>
    <m/>
    <m/>
    <m/>
    <m/>
    <m/>
    <m/>
    <m/>
    <m/>
    <m/>
    <m/>
    <m/>
    <m/>
    <m/>
    <m/>
    <m/>
    <m/>
    <m/>
    <m/>
    <m/>
    <m/>
    <m/>
    <m/>
    <m/>
    <m/>
    <m/>
    <m/>
    <m/>
    <m/>
    <m/>
    <m/>
    <m/>
    <m/>
    <m/>
    <m/>
    <m/>
    <m/>
    <m/>
    <m/>
    <m/>
    <m/>
    <m/>
    <m/>
    <m/>
    <m/>
  </r>
  <r>
    <x v="5"/>
    <x v="5"/>
    <x v="0"/>
    <x v="1"/>
    <x v="2"/>
    <x v="5"/>
    <x v="0"/>
    <x v="3"/>
    <x v="6"/>
    <x v="0"/>
    <x v="2"/>
    <x v="1"/>
    <n v="1352"/>
    <n v="1364"/>
    <n v="1364"/>
    <n v="2296"/>
    <n v="3364"/>
    <n v="2296"/>
    <n v="2660"/>
    <n v="3860"/>
    <n v="6252"/>
    <n v="3296"/>
    <n v="1000"/>
    <n v="1864"/>
    <n v="5664"/>
    <n v="1278"/>
    <n v="4000"/>
    <m/>
    <m/>
    <m/>
    <m/>
    <m/>
    <m/>
    <n v="4080"/>
    <n v="7956"/>
    <n v="12772"/>
    <n v="6160"/>
    <n v="10942"/>
    <m/>
    <m/>
    <n v="37830"/>
    <n v="500"/>
    <m/>
    <n v="420"/>
    <n v="432"/>
    <m/>
    <n v="500"/>
    <m/>
    <n v="432"/>
    <n v="432"/>
    <m/>
    <n v="500"/>
    <n v="432"/>
    <n v="432"/>
    <m/>
    <n v="1432"/>
    <m/>
    <n v="864"/>
    <m/>
    <n v="2500"/>
    <n v="864"/>
    <m/>
    <m/>
    <n v="1000"/>
    <n v="432"/>
    <n v="432"/>
    <n v="432"/>
    <n v="1432"/>
    <n v="432"/>
    <n v="364"/>
    <n v="432"/>
    <n v="932"/>
    <n v="1000"/>
    <n v="932"/>
    <n v="132"/>
    <n v="864"/>
    <n v="1864"/>
    <n v="1728"/>
    <n v="2296"/>
    <n v="364"/>
    <m/>
    <n v="1000"/>
    <n v="1432"/>
    <m/>
    <n v="864"/>
    <m/>
    <n v="1000"/>
    <m/>
    <m/>
    <n v="432"/>
    <n v="1000"/>
    <n v="432"/>
    <m/>
    <n v="535"/>
    <n v="1593"/>
    <n v="283"/>
    <n v="3067"/>
    <n v="186"/>
    <n v="178"/>
    <n v="500"/>
    <n v="500"/>
    <n v="100"/>
    <n v="387"/>
    <n v="3233"/>
    <n v="380"/>
    <m/>
    <m/>
    <m/>
    <m/>
    <m/>
    <m/>
    <m/>
    <m/>
    <m/>
    <m/>
    <m/>
    <m/>
    <m/>
    <m/>
    <m/>
    <m/>
    <m/>
    <m/>
    <m/>
    <m/>
    <m/>
    <m/>
    <m/>
    <m/>
    <m/>
    <m/>
    <m/>
    <m/>
    <m/>
    <m/>
    <m/>
    <m/>
    <m/>
    <m/>
    <m/>
    <m/>
    <m/>
    <m/>
    <m/>
    <m/>
    <m/>
    <m/>
    <m/>
  </r>
  <r>
    <x v="5"/>
    <x v="5"/>
    <x v="0"/>
    <x v="1"/>
    <x v="2"/>
    <x v="5"/>
    <x v="0"/>
    <x v="3"/>
    <x v="6"/>
    <x v="0"/>
    <x v="2"/>
    <x v="2"/>
    <n v="2851"/>
    <n v="1669"/>
    <n v="1706"/>
    <n v="1926"/>
    <n v="3777"/>
    <n v="2437"/>
    <n v="2914"/>
    <n v="4341"/>
    <n v="2559"/>
    <n v="2740"/>
    <n v="1839"/>
    <n v="1950"/>
    <n v="3800"/>
    <n v="2700"/>
    <n v="4700"/>
    <n v="2000"/>
    <n v="2250"/>
    <n v="1199"/>
    <m/>
    <m/>
    <m/>
    <n v="6226"/>
    <n v="8140"/>
    <n v="9814"/>
    <n v="6529"/>
    <n v="11200"/>
    <n v="5449"/>
    <m/>
    <n v="35683"/>
    <n v="724"/>
    <n v="1529"/>
    <n v="484"/>
    <n v="114"/>
    <n v="381"/>
    <n v="496"/>
    <n v="105"/>
    <n v="143"/>
    <n v="544"/>
    <n v="853"/>
    <n v="130"/>
    <n v="50"/>
    <n v="673"/>
    <n v="274"/>
    <n v="218"/>
    <n v="1086"/>
    <n v="348"/>
    <n v="1552"/>
    <n v="1261"/>
    <n v="636"/>
    <n v="269"/>
    <n v="59"/>
    <n v="1017"/>
    <n v="413"/>
    <n v="240"/>
    <n v="767"/>
    <n v="13"/>
    <n v="546"/>
    <n v="1362"/>
    <n v="993"/>
    <n v="1201"/>
    <n v="28"/>
    <n v="851"/>
    <n v="538"/>
    <n v="1723"/>
    <n v="96"/>
    <n v="236"/>
    <n v="969"/>
    <n v="1258"/>
    <n v="304"/>
    <n v="1033"/>
    <n v="21"/>
    <n v="241"/>
    <n v="1141"/>
    <n v="1159"/>
    <n v="283"/>
    <n v="297"/>
    <n v="100"/>
    <n v="500"/>
    <n v="250"/>
    <n v="1000"/>
    <n v="200"/>
    <n v="1000"/>
    <n v="500"/>
    <n v="1500"/>
    <n v="300"/>
    <n v="500"/>
    <n v="200"/>
    <n v="1200"/>
    <n v="500"/>
    <n v="800"/>
    <n v="200"/>
    <n v="4000"/>
    <n v="500"/>
    <m/>
    <n v="500"/>
    <n v="500"/>
    <n v="500"/>
    <n v="500"/>
    <n v="450"/>
    <n v="450"/>
    <n v="450"/>
    <n v="450"/>
    <n v="450"/>
    <n v="450"/>
    <n v="400"/>
    <n v="349"/>
    <m/>
    <m/>
    <m/>
    <m/>
    <m/>
    <m/>
    <m/>
    <m/>
    <m/>
    <m/>
    <m/>
    <m/>
    <m/>
    <m/>
    <m/>
    <m/>
    <m/>
    <m/>
    <m/>
    <m/>
    <m/>
    <m/>
    <m/>
    <m/>
    <m/>
    <m/>
    <m/>
    <m/>
    <m/>
    <m/>
  </r>
  <r>
    <x v="5"/>
    <x v="5"/>
    <x v="0"/>
    <x v="1"/>
    <x v="2"/>
    <x v="5"/>
    <x v="0"/>
    <x v="3"/>
    <x v="6"/>
    <x v="0"/>
    <x v="2"/>
    <x v="3"/>
    <m/>
    <n v="1394"/>
    <n v="280"/>
    <n v="977"/>
    <n v="439"/>
    <m/>
    <n v="533"/>
    <n v="493"/>
    <n v="2331"/>
    <m/>
    <n v="2931"/>
    <n v="2845"/>
    <n v="4709"/>
    <n v="3287"/>
    <n v="2587"/>
    <n v="3449"/>
    <n v="1199"/>
    <m/>
    <m/>
    <m/>
    <m/>
    <n v="280"/>
    <m/>
    <n v="2331"/>
    <n v="2845"/>
    <n v="2587"/>
    <m/>
    <m/>
    <n v="2587"/>
    <m/>
    <m/>
    <m/>
    <m/>
    <n v="837"/>
    <n v="766"/>
    <n v="661"/>
    <n v="1172"/>
    <n v="1394"/>
    <n v="489"/>
    <n v="358"/>
    <n v="785"/>
    <n v="280"/>
    <n v="220"/>
    <n v="1545"/>
    <n v="350"/>
    <n v="977"/>
    <n v="-185"/>
    <n v="553"/>
    <n v="1212"/>
    <n v="507"/>
    <n v="439"/>
    <m/>
    <m/>
    <m/>
    <m/>
    <n v="1397"/>
    <n v="1604"/>
    <n v="794"/>
    <n v="533"/>
    <n v="970"/>
    <n v="726"/>
    <n v="793"/>
    <n v="329"/>
    <n v="493"/>
    <n v="874"/>
    <n v="2803"/>
    <n v="2687"/>
    <n v="2331"/>
    <n v="2716"/>
    <n v="3898"/>
    <n v="4305"/>
    <n v="3060"/>
    <m/>
    <n v="3623"/>
    <n v="3329"/>
    <n v="3031"/>
    <n v="2931"/>
    <n v="2863"/>
    <n v="3613"/>
    <n v="3045"/>
    <n v="2845"/>
    <n v="2380"/>
    <n v="3473"/>
    <n v="2256"/>
    <n v="5023"/>
    <n v="4709"/>
    <n v="4687"/>
    <n v="3987"/>
    <n v="3987"/>
    <n v="3287"/>
    <n v="3474"/>
    <n v="2707"/>
    <n v="2587"/>
    <n v="2587"/>
    <n v="4949"/>
    <n v="4449"/>
    <n v="3949"/>
    <n v="3449"/>
    <n v="2999"/>
    <n v="2549"/>
    <n v="2099"/>
    <n v="1649"/>
    <n v="1199"/>
    <n v="749"/>
    <n v="349"/>
    <m/>
    <m/>
    <m/>
    <m/>
    <m/>
    <m/>
    <m/>
    <m/>
    <m/>
    <m/>
    <m/>
    <m/>
    <m/>
    <m/>
    <m/>
    <m/>
    <m/>
    <m/>
    <m/>
    <m/>
    <m/>
    <m/>
    <m/>
    <m/>
    <m/>
    <m/>
    <m/>
    <m/>
    <m/>
    <m/>
    <m/>
  </r>
  <r>
    <x v="5"/>
    <x v="5"/>
    <x v="0"/>
    <x v="1"/>
    <x v="2"/>
    <x v="5"/>
    <x v="0"/>
    <x v="3"/>
    <x v="6"/>
    <x v="0"/>
    <x v="2"/>
    <x v="4"/>
    <m/>
    <n v="3.5"/>
    <n v="0.4"/>
    <n v="1.3"/>
    <n v="0.9"/>
    <m/>
    <n v="0.6"/>
    <n v="0.9"/>
    <n v="4.3"/>
    <m/>
    <n v="5"/>
    <n v="3.7"/>
    <n v="8.1"/>
    <n v="3.2"/>
    <n v="5.3"/>
    <n v="7.7"/>
    <n v="5"/>
    <m/>
    <m/>
    <m/>
    <m/>
    <n v="0.4"/>
    <m/>
    <n v="4.3"/>
    <n v="3.7"/>
    <n v="5.3"/>
    <m/>
    <m/>
    <n v="5.3"/>
    <m/>
    <m/>
    <m/>
    <m/>
    <n v="2"/>
    <n v="2.2000000000000002"/>
    <n v="1.9"/>
    <n v="2.6"/>
    <n v="3.5"/>
    <n v="1.8"/>
    <n v="0.8"/>
    <n v="1.5"/>
    <n v="0.4"/>
    <n v="0.2"/>
    <n v="1.6"/>
    <n v="0.4"/>
    <n v="1.3"/>
    <n v="-0.3"/>
    <n v="1.2"/>
    <n v="3"/>
    <n v="1"/>
    <n v="0.9"/>
    <m/>
    <m/>
    <m/>
    <m/>
    <n v="1.7"/>
    <n v="1.8"/>
    <n v="1.1000000000000001"/>
    <n v="0.6"/>
    <n v="1.5"/>
    <n v="1.1000000000000001"/>
    <n v="1.1000000000000001"/>
    <n v="0.4"/>
    <n v="0.9"/>
    <n v="1.2"/>
    <n v="3.9"/>
    <n v="4.7"/>
    <n v="4.3"/>
    <n v="3.8"/>
    <n v="6.9"/>
    <n v="6.9"/>
    <n v="5.0999999999999996"/>
    <m/>
    <n v="12.7"/>
    <n v="7.8"/>
    <n v="7.4"/>
    <n v="5"/>
    <n v="4.9000000000000004"/>
    <n v="4.3"/>
    <n v="4.4000000000000004"/>
    <n v="3.7"/>
    <n v="4"/>
    <n v="4.7"/>
    <n v="4.2"/>
    <n v="7.8"/>
    <n v="8.1"/>
    <n v="3.5"/>
    <n v="3.3"/>
    <n v="3.6"/>
    <n v="3.2"/>
    <n v="3.2"/>
    <n v="6.8"/>
    <n v="6.5"/>
    <n v="5.3"/>
    <n v="10.3"/>
    <n v="9.5"/>
    <n v="8.6"/>
    <n v="7.7"/>
    <n v="6.7"/>
    <n v="5.8"/>
    <n v="5"/>
    <n v="5"/>
    <n v="5"/>
    <n v="5"/>
    <n v="5"/>
    <m/>
    <m/>
    <m/>
    <m/>
    <m/>
    <m/>
    <m/>
    <m/>
    <m/>
    <m/>
    <m/>
    <m/>
    <m/>
    <m/>
    <m/>
    <m/>
    <m/>
    <m/>
    <m/>
    <m/>
    <m/>
    <m/>
    <m/>
    <m/>
    <m/>
    <m/>
    <m/>
    <m/>
    <m/>
    <m/>
    <m/>
  </r>
  <r>
    <x v="5"/>
    <x v="5"/>
    <x v="0"/>
    <x v="1"/>
    <x v="2"/>
    <x v="5"/>
    <x v="0"/>
    <x v="3"/>
    <x v="6"/>
    <x v="0"/>
    <x v="3"/>
    <x v="6"/>
    <m/>
    <m/>
    <m/>
    <m/>
    <m/>
    <m/>
    <m/>
    <m/>
    <m/>
    <m/>
    <m/>
    <m/>
    <m/>
    <m/>
    <m/>
    <m/>
    <m/>
    <m/>
    <m/>
    <m/>
    <m/>
    <m/>
    <m/>
    <m/>
    <m/>
    <m/>
    <m/>
    <m/>
    <m/>
    <n v="10"/>
    <m/>
    <m/>
    <n v="10"/>
    <n v="10"/>
    <n v="10"/>
    <m/>
    <m/>
    <m/>
    <m/>
    <m/>
    <m/>
    <m/>
    <m/>
    <m/>
    <m/>
    <m/>
    <m/>
    <m/>
    <m/>
    <m/>
    <m/>
    <m/>
    <m/>
    <m/>
    <m/>
    <m/>
    <m/>
    <m/>
    <m/>
    <m/>
    <m/>
    <m/>
    <m/>
    <m/>
    <m/>
    <m/>
    <m/>
    <m/>
    <m/>
    <m/>
    <m/>
    <m/>
    <m/>
    <m/>
    <m/>
    <m/>
    <m/>
    <m/>
    <m/>
    <m/>
    <m/>
    <m/>
    <m/>
    <m/>
    <m/>
    <m/>
    <m/>
    <m/>
    <m/>
    <m/>
    <m/>
    <m/>
    <m/>
    <m/>
    <m/>
    <m/>
    <m/>
    <m/>
    <m/>
    <m/>
    <m/>
    <m/>
    <m/>
    <m/>
    <m/>
    <m/>
    <m/>
    <m/>
    <m/>
    <m/>
    <m/>
    <m/>
    <m/>
    <m/>
    <m/>
    <m/>
    <m/>
    <m/>
    <m/>
    <m/>
    <m/>
    <m/>
    <m/>
    <m/>
    <m/>
    <m/>
    <m/>
    <m/>
    <m/>
    <m/>
    <m/>
    <m/>
    <m/>
    <m/>
    <m/>
    <m/>
  </r>
  <r>
    <x v="5"/>
    <x v="5"/>
    <x v="0"/>
    <x v="1"/>
    <x v="2"/>
    <x v="5"/>
    <x v="0"/>
    <x v="3"/>
    <x v="6"/>
    <x v="0"/>
    <x v="3"/>
    <x v="1"/>
    <n v="1352"/>
    <n v="1364"/>
    <n v="1364"/>
    <n v="2296"/>
    <n v="3364"/>
    <n v="2296"/>
    <n v="2660"/>
    <n v="3860"/>
    <n v="6252"/>
    <n v="3296"/>
    <n v="1000"/>
    <n v="1864"/>
    <n v="3160"/>
    <n v="1778"/>
    <n v="4329"/>
    <n v="0"/>
    <n v="0"/>
    <n v="0"/>
    <n v="0"/>
    <n v="0"/>
    <n v="0"/>
    <n v="4080"/>
    <n v="7956"/>
    <n v="12772"/>
    <n v="6160"/>
    <n v="9267"/>
    <n v="0"/>
    <n v="0"/>
    <n v="36155"/>
    <n v="500"/>
    <m/>
    <n v="420"/>
    <n v="432"/>
    <m/>
    <n v="500"/>
    <m/>
    <n v="432"/>
    <n v="432"/>
    <m/>
    <n v="500"/>
    <n v="432"/>
    <n v="432"/>
    <m/>
    <n v="1432"/>
    <m/>
    <n v="864"/>
    <m/>
    <n v="2500"/>
    <n v="864"/>
    <m/>
    <m/>
    <n v="1000"/>
    <n v="432"/>
    <n v="432"/>
    <n v="432"/>
    <n v="1432"/>
    <n v="432"/>
    <n v="364"/>
    <n v="432"/>
    <n v="932"/>
    <n v="1000"/>
    <n v="932"/>
    <n v="132"/>
    <n v="864"/>
    <n v="1864"/>
    <n v="1728"/>
    <n v="2296"/>
    <n v="364"/>
    <m/>
    <n v="1000"/>
    <n v="1432"/>
    <m/>
    <n v="864"/>
    <m/>
    <n v="1000"/>
    <m/>
    <m/>
    <n v="432"/>
    <n v="1432"/>
    <m/>
    <m/>
    <n v="432"/>
    <n v="432"/>
    <n v="0"/>
    <n v="1296"/>
    <n v="1000"/>
    <n v="178"/>
    <n v="500"/>
    <n v="500"/>
    <n v="600"/>
    <n v="2387"/>
    <n v="0"/>
    <n v="1942"/>
    <n v="0"/>
    <n v="0"/>
    <n v="0"/>
    <n v="0"/>
    <n v="0"/>
    <n v="0"/>
    <n v="0"/>
    <n v="0"/>
    <n v="0"/>
    <n v="0"/>
    <n v="0"/>
    <n v="0"/>
    <n v="0"/>
    <n v="0"/>
    <n v="0"/>
    <n v="0"/>
    <n v="0"/>
    <n v="0"/>
    <n v="0"/>
    <n v="0"/>
    <n v="0"/>
    <n v="0"/>
    <n v="0"/>
    <n v="0"/>
    <n v="0"/>
    <n v="0"/>
    <n v="0"/>
    <m/>
    <m/>
    <m/>
    <m/>
    <m/>
    <m/>
    <m/>
    <m/>
    <m/>
    <m/>
    <m/>
    <m/>
    <m/>
    <m/>
    <m/>
    <m/>
  </r>
  <r>
    <x v="5"/>
    <x v="5"/>
    <x v="0"/>
    <x v="1"/>
    <x v="2"/>
    <x v="5"/>
    <x v="0"/>
    <x v="3"/>
    <x v="6"/>
    <x v="0"/>
    <x v="3"/>
    <x v="2"/>
    <n v="2851"/>
    <n v="1669"/>
    <n v="1706"/>
    <n v="1926"/>
    <n v="3777"/>
    <n v="2437"/>
    <n v="2914"/>
    <n v="4341"/>
    <n v="2559"/>
    <n v="2740"/>
    <n v="2917"/>
    <n v="2037"/>
    <n v="1910"/>
    <n v="1900"/>
    <n v="4702"/>
    <n v="0"/>
    <n v="0"/>
    <n v="0"/>
    <n v="0"/>
    <n v="0"/>
    <n v="0"/>
    <n v="6226"/>
    <n v="8140"/>
    <n v="9814"/>
    <n v="7694"/>
    <n v="8512"/>
    <n v="0"/>
    <n v="0"/>
    <n v="34160"/>
    <n v="724"/>
    <n v="1529"/>
    <n v="484"/>
    <n v="114"/>
    <n v="381"/>
    <n v="496"/>
    <n v="105"/>
    <n v="143"/>
    <n v="544"/>
    <n v="853"/>
    <n v="130"/>
    <n v="50"/>
    <n v="673"/>
    <n v="274"/>
    <n v="218"/>
    <n v="1086"/>
    <n v="348"/>
    <n v="1552"/>
    <n v="1261"/>
    <n v="636"/>
    <n v="269"/>
    <n v="59"/>
    <n v="1017"/>
    <n v="413"/>
    <n v="240"/>
    <n v="767"/>
    <n v="13"/>
    <n v="546"/>
    <n v="1362"/>
    <n v="993"/>
    <n v="1201"/>
    <n v="28"/>
    <n v="851"/>
    <n v="538"/>
    <n v="1723"/>
    <n v="96"/>
    <n v="236"/>
    <n v="969"/>
    <n v="1258"/>
    <n v="304"/>
    <n v="1033"/>
    <n v="21"/>
    <n v="241"/>
    <n v="1141"/>
    <n v="1159"/>
    <n v="283"/>
    <n v="297"/>
    <n v="1178"/>
    <n v="627"/>
    <n v="422"/>
    <n v="391"/>
    <n v="597"/>
    <n v="60"/>
    <n v="250"/>
    <n v="1000"/>
    <n v="300"/>
    <n v="300"/>
    <n v="200"/>
    <n v="200"/>
    <n v="1000"/>
    <n v="500"/>
    <n v="200"/>
    <n v="2500"/>
    <n v="2002"/>
    <n v="0"/>
    <n v="0"/>
    <n v="0"/>
    <n v="0"/>
    <n v="0"/>
    <n v="0"/>
    <n v="0"/>
    <n v="0"/>
    <n v="0"/>
    <n v="0"/>
    <n v="0"/>
    <n v="0"/>
    <n v="0"/>
    <n v="0"/>
    <n v="0"/>
    <n v="0"/>
    <n v="0"/>
    <n v="0"/>
    <n v="0"/>
    <n v="0"/>
    <n v="0"/>
    <n v="0"/>
    <n v="0"/>
    <n v="0"/>
    <n v="0"/>
    <n v="0"/>
    <n v="0"/>
    <m/>
    <m/>
    <m/>
    <m/>
    <m/>
    <m/>
    <m/>
    <m/>
    <m/>
    <m/>
    <m/>
    <m/>
    <m/>
    <m/>
    <m/>
    <m/>
  </r>
  <r>
    <x v="5"/>
    <x v="5"/>
    <x v="0"/>
    <x v="1"/>
    <x v="2"/>
    <x v="5"/>
    <x v="0"/>
    <x v="3"/>
    <x v="6"/>
    <x v="0"/>
    <x v="3"/>
    <x v="3"/>
    <n v="855"/>
    <n v="763"/>
    <n v="201"/>
    <n v="898"/>
    <n v="360"/>
    <n v="261"/>
    <n v="533"/>
    <n v="754"/>
    <n v="3169"/>
    <n v="3351"/>
    <n v="2852"/>
    <n v="1677"/>
    <n v="2495"/>
    <n v="2373"/>
    <n v="2000"/>
    <n v="2000"/>
    <n v="2000"/>
    <n v="2000"/>
    <n v="2000"/>
    <n v="2000"/>
    <n v="2000"/>
    <n v="201"/>
    <n v="261"/>
    <n v="3169"/>
    <n v="1677"/>
    <n v="2000"/>
    <n v="2000"/>
    <n v="2000"/>
    <n v="2000"/>
    <n v="2689"/>
    <n v="961"/>
    <n v="752"/>
    <n v="855"/>
    <n v="758"/>
    <n v="687"/>
    <n v="582"/>
    <n v="1172"/>
    <n v="763"/>
    <n v="410"/>
    <n v="279"/>
    <n v="706"/>
    <n v="201"/>
    <n v="141"/>
    <n v="1466"/>
    <n v="271"/>
    <n v="898"/>
    <n v="-264"/>
    <n v="474"/>
    <n v="1133"/>
    <n v="428"/>
    <n v="360"/>
    <n v="355"/>
    <n v="971"/>
    <n v="653"/>
    <n v="261"/>
    <n v="1397"/>
    <n v="1604"/>
    <n v="794"/>
    <n v="533"/>
    <n v="970"/>
    <n v="726"/>
    <n v="793"/>
    <n v="329"/>
    <n v="754"/>
    <n v="874"/>
    <n v="2803"/>
    <n v="4335"/>
    <n v="3169"/>
    <n v="2716"/>
    <n v="3898"/>
    <n v="4305"/>
    <n v="3060"/>
    <n v="3351"/>
    <n v="3623"/>
    <n v="3329"/>
    <n v="3031"/>
    <n v="2852"/>
    <n v="2656"/>
    <n v="3099"/>
    <n v="2274"/>
    <n v="1677"/>
    <n v="1617"/>
    <n v="1799"/>
    <n v="799"/>
    <n v="1795"/>
    <n v="2495"/>
    <n v="2473"/>
    <n v="2773"/>
    <n v="2273"/>
    <n v="2373"/>
    <n v="4560"/>
    <n v="2060"/>
    <n v="2000"/>
    <n v="2000"/>
    <n v="2000"/>
    <n v="2000"/>
    <n v="2000"/>
    <n v="2000"/>
    <n v="2000"/>
    <n v="2000"/>
    <n v="2000"/>
    <n v="2000"/>
    <n v="2000"/>
    <n v="2000"/>
    <n v="2000"/>
    <n v="2000"/>
    <n v="2000"/>
    <n v="2000"/>
    <n v="2000"/>
    <n v="2000"/>
    <n v="2000"/>
    <n v="2000"/>
    <n v="2000"/>
    <n v="2000"/>
    <n v="2000"/>
    <n v="2000"/>
    <n v="2000"/>
    <n v="2000"/>
    <n v="2000"/>
    <n v="2000"/>
    <m/>
    <m/>
    <m/>
    <m/>
    <m/>
    <m/>
    <m/>
    <m/>
    <m/>
    <m/>
    <m/>
    <m/>
    <m/>
    <m/>
    <m/>
    <m/>
  </r>
  <r>
    <x v="5"/>
    <x v="5"/>
    <x v="0"/>
    <x v="1"/>
    <x v="2"/>
    <x v="5"/>
    <x v="0"/>
    <x v="3"/>
    <x v="6"/>
    <x v="0"/>
    <x v="3"/>
    <x v="4"/>
    <n v="2.5614140203714797"/>
    <n v="1.9267676767676767"/>
    <n v="0.28895917193789533"/>
    <n v="1.1887741593857559"/>
    <n v="0.73469387755102045"/>
    <n v="0.31713244228432569"/>
    <n v="0.61391384473623589"/>
    <n v="1.3168005588543485"/>
    <n v="5.7828467153284668"/>
    <n v="4.7277088036117378"/>
    <n v="6.8001907486886024"/>
    <n v="4.3900523560209423"/>
    <n v="5.9404761904761907"/>
    <n v="2.5233943002977455"/>
    <n v="0"/>
    <n v="0"/>
    <n v="0"/>
    <n v="0"/>
    <n v="0"/>
    <n v="0"/>
    <n v="0"/>
    <n v="0.28895917193789533"/>
    <n v="0.31713244228432569"/>
    <n v="5.7828467153284668"/>
    <n v="4.3900523560209423"/>
    <n v="0"/>
    <n v="0"/>
    <n v="0"/>
    <n v="0"/>
    <n v="4.5"/>
    <n v="3.0411392405063293"/>
    <n v="3.0347054075867637"/>
    <n v="2.5614140203714797"/>
    <n v="1.7702008407286316"/>
    <n v="1.9352112676056339"/>
    <n v="1.6918604651162792"/>
    <n v="2.6044444444444443"/>
    <n v="1.9267676767676767"/>
    <n v="1.524163568773234"/>
    <n v="0.60625814863103"/>
    <n v="1.3582146979607539"/>
    <n v="0.28895917193789533"/>
    <n v="0.15789473684210525"/>
    <n v="1.5011263567479007"/>
    <n v="0.33325135268076733"/>
    <n v="1.1887741593857559"/>
    <n v="-0.40715607649599017"/>
    <n v="0.9899749373433584"/>
    <n v="2.8353353353353357"/>
    <n v="0.85737179487179493"/>
    <n v="0.73469387755102045"/>
    <n v="0.89691763516927747"/>
    <n v="1.6581284153005464"/>
    <n v="0.88698723173050809"/>
    <n v="0.31713244228432569"/>
    <n v="1.6912832929782082"/>
    <n v="1.8083427282976325"/>
    <n v="1.0994184436444199"/>
    <n v="0.61391384473623589"/>
    <n v="1.4987639060568603"/>
    <n v="1.0540069686411149"/>
    <n v="1.113138686131387"/>
    <n v="0.3841662774404484"/>
    <n v="1.3168005588543485"/>
    <n v="1.1500000000000001"/>
    <n v="3.9093444909344495"/>
    <n v="7.5866293314665736"/>
    <n v="5.7828467153284668"/>
    <n v="3.7774687065368568"/>
    <n v="6.8506151142355005"/>
    <n v="6.896827939762896"/>
    <n v="3.7703302119270576"/>
    <n v="4.7277088036117378"/>
    <n v="6.4535090844317775"/>
    <n v="5.7101200686106344"/>
    <n v="4.7138413685847596"/>
    <n v="6.8001907486886024"/>
    <n v="7.7209302325581399"/>
    <n v="6.7428198433420361"/>
    <n v="5.1517897598550064"/>
    <n v="4.3900523560209423"/>
    <n v="3.9439024390243906"/>
    <n v="4.4974999999999996"/>
    <n v="1.9975000000000001"/>
    <n v="4.079545454545455"/>
    <n v="5.9404761904761907"/>
    <n v="2.8102272727272726"/>
    <n v="2.2355691712350856"/>
    <n v="2.1847366397539409"/>
    <n v="2.5233943002977455"/>
    <n v="5.0644158151932475"/>
    <n v="5.1448551448551445"/>
    <n v="0"/>
    <n v="0"/>
    <n v="0"/>
    <n v="0"/>
    <n v="0"/>
    <n v="0"/>
    <n v="0"/>
    <n v="0"/>
    <n v="0"/>
    <n v="0"/>
    <n v="0"/>
    <n v="0"/>
    <n v="0"/>
    <n v="0"/>
    <n v="0"/>
    <n v="0"/>
    <n v="0"/>
    <n v="0"/>
    <n v="0"/>
    <n v="0"/>
    <n v="0"/>
    <n v="0"/>
    <n v="0"/>
    <n v="0"/>
    <n v="0"/>
    <n v="0"/>
    <n v="0"/>
    <n v="0"/>
    <m/>
    <m/>
    <m/>
    <m/>
    <m/>
    <m/>
    <m/>
    <m/>
    <m/>
    <m/>
    <m/>
    <m/>
    <m/>
    <m/>
    <m/>
    <m/>
  </r>
  <r>
    <x v="5"/>
    <x v="5"/>
    <x v="0"/>
    <x v="1"/>
    <x v="2"/>
    <x v="5"/>
    <x v="0"/>
    <x v="3"/>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6"/>
    <x v="0"/>
    <x v="3"/>
    <x v="8"/>
    <m/>
    <m/>
    <m/>
    <m/>
    <m/>
    <m/>
    <m/>
    <m/>
    <m/>
    <m/>
    <m/>
    <m/>
    <m/>
    <m/>
    <m/>
    <m/>
    <m/>
    <m/>
    <m/>
    <m/>
    <m/>
    <m/>
    <m/>
    <m/>
    <m/>
    <m/>
    <m/>
    <m/>
    <m/>
    <m/>
    <m/>
    <m/>
    <m/>
    <m/>
    <m/>
    <m/>
    <m/>
    <m/>
    <m/>
    <n v="500"/>
    <m/>
    <n v="432"/>
    <n v="0"/>
    <n v="432"/>
    <n v="1000"/>
    <n v="0"/>
    <n v="0"/>
    <n v="1500"/>
    <n v="1864"/>
    <n v="0"/>
    <n v="0"/>
    <n v="1000"/>
    <n v="432"/>
    <n v="432"/>
    <n v="321"/>
    <n v="432"/>
    <n v="1432"/>
    <n v="432"/>
    <n v="432"/>
    <n v="432"/>
    <n v="1000"/>
    <n v="432"/>
    <n v="632"/>
    <n v="864"/>
    <n v="1864"/>
    <n v="1728"/>
    <n v="2296"/>
    <n v="864"/>
    <n v="0"/>
    <n v="2000"/>
    <n v="432"/>
    <n v="432"/>
    <n v="432"/>
    <n v="0"/>
    <n v="0"/>
    <n v="1000"/>
    <n v="0"/>
    <n v="432"/>
    <n v="1000"/>
    <n v="432"/>
    <n v="0"/>
    <n v="432"/>
    <n v="432"/>
    <n v="0"/>
    <n v="1296"/>
    <n v="1000"/>
    <n v="178"/>
    <n v="500"/>
    <n v="500"/>
    <n v="600"/>
    <n v="2387"/>
    <n v="0"/>
    <n v="1942"/>
    <m/>
    <n v="0"/>
    <n v="0"/>
    <n v="0"/>
    <n v="0"/>
    <n v="0"/>
    <n v="0"/>
    <n v="0"/>
    <n v="0"/>
    <n v="0"/>
    <n v="0"/>
    <n v="0"/>
    <n v="0"/>
    <n v="0"/>
    <n v="0"/>
    <n v="0"/>
    <n v="0"/>
    <n v="0"/>
    <n v="0"/>
    <n v="0"/>
    <n v="0"/>
    <n v="0"/>
    <n v="0"/>
    <n v="0"/>
    <n v="0"/>
    <n v="0"/>
    <n v="0"/>
    <m/>
    <m/>
    <m/>
    <m/>
    <m/>
    <m/>
    <m/>
    <m/>
    <m/>
    <m/>
    <m/>
    <m/>
    <m/>
    <m/>
    <m/>
    <m/>
  </r>
  <r>
    <x v="5"/>
    <x v="5"/>
    <x v="0"/>
    <x v="1"/>
    <x v="2"/>
    <x v="5"/>
    <x v="0"/>
    <x v="3"/>
    <x v="6"/>
    <x v="0"/>
    <x v="3"/>
    <x v="9"/>
    <m/>
    <m/>
    <m/>
    <m/>
    <m/>
    <m/>
    <m/>
    <m/>
    <m/>
    <m/>
    <m/>
    <m/>
    <m/>
    <m/>
    <m/>
    <m/>
    <m/>
    <m/>
    <m/>
    <m/>
    <m/>
    <m/>
    <m/>
    <m/>
    <m/>
    <m/>
    <m/>
    <m/>
    <m/>
    <m/>
    <m/>
    <m/>
    <m/>
    <m/>
    <m/>
    <m/>
    <m/>
    <m/>
    <m/>
    <m/>
    <m/>
    <m/>
    <n v="212"/>
    <n v="150"/>
    <n v="1350"/>
    <n v="0"/>
    <n v="100"/>
    <n v="1600"/>
    <n v="1600"/>
    <n v="100"/>
    <n v="600"/>
    <m/>
    <m/>
    <m/>
    <m/>
    <m/>
    <m/>
    <m/>
    <n v="531"/>
    <m/>
    <m/>
    <m/>
    <n v="632"/>
    <n v="700"/>
    <m/>
    <n v="1332"/>
    <m/>
    <n v="1220"/>
    <n v="700"/>
    <n v="1750"/>
    <n v="500"/>
    <n v="500"/>
    <n v="500"/>
    <n v="300"/>
    <n v="250"/>
    <n v="500"/>
    <n v="100"/>
    <n v="500"/>
    <n v="250"/>
    <n v="1000"/>
    <n v="200"/>
    <n v="250"/>
    <n v="250"/>
    <n v="1000"/>
    <n v="300"/>
    <n v="300"/>
    <n v="200"/>
    <n v="200"/>
    <n v="1000"/>
    <n v="500"/>
    <n v="200"/>
    <n v="2500"/>
    <n v="2002"/>
    <n v="0"/>
    <n v="0"/>
    <n v="0"/>
    <n v="0"/>
    <n v="0"/>
    <n v="0"/>
    <n v="0"/>
    <n v="0"/>
    <n v="0"/>
    <n v="0"/>
    <n v="0"/>
    <n v="0"/>
    <n v="0"/>
    <n v="0"/>
    <n v="0"/>
    <n v="0"/>
    <n v="0"/>
    <n v="0"/>
    <n v="0"/>
    <n v="0"/>
    <n v="0"/>
    <n v="0"/>
    <n v="0"/>
    <n v="0"/>
    <n v="0"/>
    <n v="0"/>
    <n v="0"/>
    <m/>
    <m/>
    <m/>
    <m/>
    <m/>
    <m/>
    <m/>
    <m/>
    <m/>
    <m/>
    <m/>
    <m/>
    <m/>
    <m/>
    <m/>
    <m/>
  </r>
  <r>
    <x v="5"/>
    <x v="5"/>
    <x v="0"/>
    <x v="1"/>
    <x v="2"/>
    <x v="5"/>
    <x v="0"/>
    <x v="3"/>
    <x v="6"/>
    <x v="0"/>
    <x v="3"/>
    <x v="10"/>
    <m/>
    <m/>
    <m/>
    <m/>
    <m/>
    <m/>
    <m/>
    <m/>
    <m/>
    <m/>
    <m/>
    <m/>
    <m/>
    <m/>
    <m/>
    <m/>
    <m/>
    <m/>
    <m/>
    <m/>
    <m/>
    <m/>
    <m/>
    <m/>
    <m/>
    <m/>
    <m/>
    <m/>
    <m/>
    <m/>
    <m/>
    <m/>
    <m/>
    <m/>
    <m/>
    <m/>
    <n v="1172"/>
    <m/>
    <m/>
    <m/>
    <m/>
    <m/>
    <m/>
    <m/>
    <m/>
    <m/>
    <m/>
    <m/>
    <m/>
    <m/>
    <m/>
    <m/>
    <m/>
    <m/>
    <m/>
    <m/>
    <m/>
    <m/>
    <m/>
    <m/>
    <m/>
    <m/>
    <m/>
    <m/>
    <m/>
    <m/>
    <m/>
    <m/>
    <m/>
    <m/>
    <m/>
    <m/>
    <m/>
    <m/>
    <m/>
    <m/>
    <m/>
    <m/>
    <m/>
    <m/>
    <m/>
    <m/>
    <m/>
    <m/>
    <m/>
    <m/>
    <m/>
    <m/>
    <m/>
    <m/>
    <m/>
    <m/>
    <m/>
    <m/>
    <m/>
    <m/>
    <m/>
    <m/>
    <m/>
    <m/>
    <m/>
    <m/>
    <m/>
    <m/>
    <m/>
    <m/>
    <m/>
    <m/>
    <m/>
    <m/>
    <m/>
    <m/>
    <m/>
    <m/>
    <m/>
    <m/>
    <m/>
    <m/>
    <m/>
    <m/>
    <m/>
    <m/>
    <m/>
    <m/>
    <m/>
    <m/>
    <m/>
    <m/>
    <m/>
    <m/>
    <m/>
    <m/>
    <m/>
    <m/>
    <m/>
    <m/>
  </r>
  <r>
    <x v="5"/>
    <x v="5"/>
    <x v="0"/>
    <x v="1"/>
    <x v="2"/>
    <x v="5"/>
    <x v="0"/>
    <x v="3"/>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6"/>
    <x v="0"/>
    <x v="3"/>
    <x v="12"/>
    <m/>
    <m/>
    <m/>
    <m/>
    <m/>
    <m/>
    <m/>
    <m/>
    <m/>
    <m/>
    <m/>
    <m/>
    <m/>
    <m/>
    <m/>
    <m/>
    <m/>
    <m/>
    <m/>
    <m/>
    <m/>
    <m/>
    <m/>
    <m/>
    <m/>
    <m/>
    <m/>
    <m/>
    <m/>
    <m/>
    <m/>
    <m/>
    <m/>
    <m/>
    <m/>
    <m/>
    <m/>
    <m/>
    <m/>
    <m/>
    <m/>
    <m/>
    <m/>
    <m/>
    <s v="Harco:1000"/>
    <m/>
    <m/>
    <s v="Harco:1500"/>
    <s v="HITCS:1000"/>
    <m/>
    <m/>
    <m/>
    <s v="Harco:1000"/>
    <m/>
    <m/>
    <m/>
    <s v="Harco:1000"/>
    <m/>
    <m/>
    <m/>
    <m/>
    <m/>
    <m/>
    <s v="Harco:1000"/>
    <m/>
    <m/>
    <m/>
    <s v="Harco:1000"/>
    <n v="0.174216027874564"/>
    <n v="0.174216027874564"/>
    <n v="0.174216027874564"/>
    <n v="0.174216027874564"/>
    <n v="0.174216027874564"/>
    <m/>
    <m/>
    <m/>
    <m/>
    <m/>
    <m/>
    <m/>
    <m/>
    <m/>
    <m/>
    <s v="Harco: 1000"/>
    <m/>
    <m/>
    <m/>
    <m/>
    <s v="Harco: 1000"/>
    <m/>
    <m/>
    <s v="Harco: 4000"/>
    <m/>
    <m/>
    <m/>
    <m/>
    <m/>
    <m/>
    <m/>
    <m/>
    <m/>
    <m/>
    <m/>
    <m/>
    <m/>
    <m/>
    <m/>
    <m/>
    <m/>
    <m/>
    <m/>
    <m/>
    <m/>
    <m/>
    <m/>
    <m/>
    <m/>
    <m/>
    <m/>
    <m/>
    <m/>
    <m/>
    <m/>
    <m/>
    <m/>
    <m/>
    <m/>
    <m/>
    <m/>
    <m/>
    <m/>
    <m/>
    <m/>
    <m/>
    <m/>
    <m/>
  </r>
  <r>
    <x v="5"/>
    <x v="5"/>
    <x v="0"/>
    <x v="1"/>
    <x v="2"/>
    <x v="5"/>
    <x v="0"/>
    <x v="3"/>
    <x v="6"/>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6"/>
    <x v="0"/>
    <x v="4"/>
    <x v="1"/>
    <n v="1796"/>
    <n v="1156"/>
    <n v="1000"/>
    <n v="2572"/>
    <n v="2369"/>
    <n v="1864"/>
    <n v="2296"/>
    <n v="1864"/>
    <n v="1864"/>
    <n v="3296"/>
    <n v="3296"/>
    <n v="2296"/>
    <n v="1352"/>
    <n v="1364"/>
    <n v="1364"/>
    <n v="1296"/>
    <n v="4228"/>
    <n v="3160"/>
    <n v="2296"/>
    <n v="2728"/>
    <n v="2296"/>
    <n v="3952"/>
    <n v="6805"/>
    <n v="6024"/>
    <n v="8888"/>
    <n v="4080"/>
    <n v="8684"/>
    <n v="7320"/>
    <n v="25797"/>
    <n v="432"/>
    <n v="432"/>
    <m/>
    <n v="932"/>
    <m/>
    <n v="436"/>
    <n v="216"/>
    <n v="503"/>
    <n v="1"/>
    <m/>
    <m/>
    <n v="500"/>
    <n v="500"/>
    <n v="271"/>
    <n v="436"/>
    <n v="865"/>
    <n v="1000"/>
    <n v="432"/>
    <m/>
    <n v="432"/>
    <n v="1005"/>
    <n v="500"/>
    <m/>
    <n v="1864"/>
    <m/>
    <m/>
    <m/>
    <n v="1432"/>
    <n v="432"/>
    <n v="432"/>
    <m/>
    <n v="1000"/>
    <n v="432"/>
    <n v="432"/>
    <m/>
    <m/>
    <n v="1432"/>
    <n v="432"/>
    <m/>
    <n v="432"/>
    <m/>
    <n v="2432"/>
    <n v="432"/>
    <m/>
    <n v="864"/>
    <n v="2000"/>
    <n v="432"/>
    <m/>
    <n v="432"/>
    <n v="1000"/>
    <n v="432"/>
    <n v="432"/>
    <n v="500"/>
    <m/>
    <n v="420"/>
    <n v="432"/>
    <m/>
    <n v="500"/>
    <m/>
    <n v="432"/>
    <n v="432"/>
    <m/>
    <n v="500"/>
    <n v="432"/>
    <n v="432"/>
    <m/>
    <n v="432"/>
    <m/>
    <n v="864"/>
    <m/>
    <n v="1500"/>
    <n v="1864"/>
    <m/>
    <n v="864"/>
    <n v="1432"/>
    <n v="864"/>
    <n v="432"/>
    <n v="432"/>
    <n v="432"/>
    <n v="1000"/>
    <n v="432"/>
    <n v="432"/>
    <n v="432"/>
    <n v="1000"/>
    <n v="432"/>
    <n v="432"/>
    <n v="432"/>
    <n v="432"/>
    <n v="1000"/>
    <n v="432"/>
    <n v="432"/>
    <m/>
    <m/>
    <m/>
    <m/>
    <m/>
    <m/>
    <m/>
    <m/>
    <m/>
    <m/>
    <m/>
    <m/>
    <m/>
    <m/>
    <m/>
    <m/>
  </r>
  <r>
    <x v="5"/>
    <x v="5"/>
    <x v="0"/>
    <x v="1"/>
    <x v="2"/>
    <x v="5"/>
    <x v="0"/>
    <x v="3"/>
    <x v="6"/>
    <x v="0"/>
    <x v="4"/>
    <x v="2"/>
    <n v="1461"/>
    <n v="2394"/>
    <n v="995"/>
    <n v="2615"/>
    <n v="2040"/>
    <n v="1812"/>
    <n v="1546"/>
    <n v="2010"/>
    <n v="2238"/>
    <n v="3102"/>
    <n v="3236"/>
    <n v="1531"/>
    <n v="2851"/>
    <n v="1669"/>
    <n v="1706"/>
    <n v="2442"/>
    <n v="3950"/>
    <n v="2500"/>
    <n v="2250"/>
    <n v="2800"/>
    <n v="2250"/>
    <n v="4850"/>
    <n v="6467"/>
    <n v="5794"/>
    <n v="7869"/>
    <n v="6226"/>
    <n v="8892"/>
    <n v="7300"/>
    <n v="26356"/>
    <n v="634"/>
    <n v="104"/>
    <n v="620"/>
    <n v="103"/>
    <n v="454"/>
    <n v="551"/>
    <n v="681"/>
    <n v="292"/>
    <n v="416"/>
    <n v="92"/>
    <n v="73"/>
    <n v="111"/>
    <n v="719"/>
    <n v="452"/>
    <n v="458"/>
    <n v="1567"/>
    <n v="138"/>
    <n v="108"/>
    <n v="37"/>
    <n v="216"/>
    <n v="1120"/>
    <n v="559"/>
    <n v="34"/>
    <n v="1092"/>
    <n v="373"/>
    <n v="313"/>
    <n v="1044"/>
    <n v="390"/>
    <n v="59"/>
    <n v="53"/>
    <n v="1072"/>
    <n v="43"/>
    <n v="39"/>
    <n v="256"/>
    <n v="600"/>
    <n v="1111"/>
    <n v="179"/>
    <n v="576"/>
    <n v="372"/>
    <n v="139"/>
    <n v="108"/>
    <n v="328"/>
    <n v="2192"/>
    <n v="335"/>
    <n v="374"/>
    <n v="293"/>
    <n v="2424"/>
    <n v="145"/>
    <n v="1186"/>
    <n v="253"/>
    <n v="47"/>
    <n v="45"/>
    <n v="724"/>
    <n v="1529"/>
    <n v="484"/>
    <n v="114"/>
    <n v="381"/>
    <n v="496"/>
    <n v="105"/>
    <n v="143"/>
    <n v="544"/>
    <n v="853"/>
    <n v="130"/>
    <n v="50"/>
    <n v="673"/>
    <n v="274"/>
    <n v="218"/>
    <n v="1050"/>
    <n v="900"/>
    <n v="100"/>
    <n v="1550"/>
    <n v="1600"/>
    <n v="200"/>
    <n v="500"/>
    <n v="1300"/>
    <n v="300"/>
    <n v="300"/>
    <n v="600"/>
    <n v="200"/>
    <n v="1250"/>
    <n v="500"/>
    <n v="300"/>
    <n v="250"/>
    <n v="1250"/>
    <n v="500"/>
    <n v="300"/>
    <n v="500"/>
    <n v="200"/>
    <n v="1250"/>
    <n v="500"/>
    <n v="300"/>
    <m/>
    <m/>
    <m/>
    <m/>
    <m/>
    <m/>
    <m/>
    <m/>
    <m/>
    <m/>
    <m/>
    <m/>
    <m/>
    <m/>
    <m/>
    <m/>
  </r>
  <r>
    <x v="5"/>
    <x v="5"/>
    <x v="0"/>
    <x v="1"/>
    <x v="2"/>
    <x v="5"/>
    <x v="0"/>
    <x v="3"/>
    <x v="6"/>
    <x v="0"/>
    <x v="4"/>
    <x v="3"/>
    <n v="2413"/>
    <n v="1172"/>
    <n v="1671"/>
    <n v="1081"/>
    <n v="1458"/>
    <n v="1500"/>
    <n v="2243"/>
    <n v="1406"/>
    <n v="1547"/>
    <n v="1807"/>
    <n v="1860"/>
    <n v="2642"/>
    <n v="934"/>
    <n v="842"/>
    <n v="280"/>
    <n v="389"/>
    <n v="667"/>
    <n v="1327"/>
    <n v="1373"/>
    <n v="1301"/>
    <n v="1347"/>
    <n v="1671"/>
    <n v="1500"/>
    <n v="1547"/>
    <n v="2642"/>
    <n v="280"/>
    <n v="1327"/>
    <n v="1347"/>
    <n v="280"/>
    <n v="1874"/>
    <n v="2207"/>
    <n v="2086"/>
    <n v="2413"/>
    <n v="1955"/>
    <n v="1843"/>
    <n v="1882"/>
    <n v="1595"/>
    <n v="1172"/>
    <n v="1078"/>
    <n v="1002"/>
    <n v="1370"/>
    <n v="1671"/>
    <n v="936"/>
    <n v="976"/>
    <n v="1273"/>
    <n v="1081"/>
    <n v="1507"/>
    <n v="1628"/>
    <n v="1362"/>
    <n v="1525"/>
    <n v="1458"/>
    <n v="1424"/>
    <n v="3048"/>
    <n v="1811"/>
    <n v="1500"/>
    <n v="1452"/>
    <n v="1491"/>
    <n v="1864"/>
    <n v="2243"/>
    <n v="2167"/>
    <n v="2125"/>
    <n v="2519"/>
    <n v="3038"/>
    <n v="1406"/>
    <n v="782"/>
    <n v="2142"/>
    <n v="1991"/>
    <n v="1547"/>
    <n v="1911"/>
    <n v="1800"/>
    <n v="3902"/>
    <n v="2574"/>
    <n v="1807"/>
    <n v="2297"/>
    <n v="2002"/>
    <n v="1578"/>
    <n v="1860"/>
    <n v="2103"/>
    <n v="1924"/>
    <n v="2686"/>
    <n v="2642"/>
    <n v="2768"/>
    <n v="1040"/>
    <n v="831"/>
    <n v="934"/>
    <n v="837"/>
    <n v="766"/>
    <n v="661"/>
    <n v="1172"/>
    <n v="842"/>
    <n v="489"/>
    <n v="358"/>
    <n v="785"/>
    <n v="280"/>
    <n v="220"/>
    <n v="545"/>
    <n v="425"/>
    <n v="389"/>
    <n v="289"/>
    <n v="239"/>
    <n v="503"/>
    <n v="303"/>
    <n v="667"/>
    <n v="799"/>
    <n v="1363"/>
    <n v="1495"/>
    <n v="1327"/>
    <n v="1559"/>
    <n v="1309"/>
    <n v="1241"/>
    <n v="1373"/>
    <n v="1555"/>
    <n v="1305"/>
    <n v="1237"/>
    <n v="1369"/>
    <n v="1301"/>
    <n v="1533"/>
    <n v="1283"/>
    <n v="1215"/>
    <n v="1347"/>
    <m/>
    <m/>
    <m/>
    <m/>
    <m/>
    <m/>
    <m/>
    <m/>
    <m/>
    <m/>
    <m/>
    <m/>
    <m/>
    <m/>
    <m/>
    <m/>
  </r>
  <r>
    <x v="5"/>
    <x v="5"/>
    <x v="0"/>
    <x v="1"/>
    <x v="2"/>
    <x v="5"/>
    <x v="0"/>
    <x v="3"/>
    <x v="6"/>
    <x v="0"/>
    <x v="4"/>
    <x v="4"/>
    <n v="5"/>
    <n v="4"/>
    <n v="3.1"/>
    <n v="2.6"/>
    <n v="2.6"/>
    <n v="2.9"/>
    <n v="5.6"/>
    <n v="3"/>
    <n v="2.5"/>
    <n v="2"/>
    <n v="4.0999999999999996"/>
    <n v="4.0999999999999996"/>
    <n v="2.8"/>
    <n v="2.1"/>
    <n v="0.6"/>
    <n v="0.5"/>
    <n v="1.2"/>
    <n v="2.7"/>
    <n v="2.5"/>
    <n v="2.9"/>
    <m/>
    <n v="3.1"/>
    <n v="2.9"/>
    <n v="2.5"/>
    <n v="4.0999999999999996"/>
    <n v="0.6"/>
    <n v="2.7"/>
    <m/>
    <n v="0.6"/>
    <n v="5.0999999999999996"/>
    <n v="4.5999999999999996"/>
    <n v="5"/>
    <n v="5"/>
    <n v="4.8"/>
    <n v="5.9"/>
    <n v="9.6"/>
    <n v="5.7"/>
    <n v="4"/>
    <n v="3"/>
    <n v="1.5"/>
    <n v="2.1"/>
    <n v="3.1"/>
    <n v="2"/>
    <n v="2.4"/>
    <n v="3.9"/>
    <n v="2.6"/>
    <n v="3.8"/>
    <n v="2.7"/>
    <n v="2.1"/>
    <n v="3.2"/>
    <n v="2.6"/>
    <n v="2.2000000000000002"/>
    <n v="7"/>
    <n v="4.9000000000000004"/>
    <n v="2.9"/>
    <n v="4.5"/>
    <n v="5.9"/>
    <n v="6.4"/>
    <n v="5.6"/>
    <n v="5.3"/>
    <n v="4.9000000000000004"/>
    <n v="4.5999999999999996"/>
    <n v="5.4"/>
    <n v="3"/>
    <n v="2.8"/>
    <n v="7"/>
    <n v="3.2"/>
    <n v="2.5"/>
    <n v="2.9"/>
    <n v="2.6"/>
    <n v="3.5"/>
    <n v="3.6"/>
    <n v="2"/>
    <n v="2.7"/>
    <n v="2.5"/>
    <n v="4.7"/>
    <n v="4.0999999999999996"/>
    <n v="4"/>
    <n v="3.4"/>
    <n v="4.5999999999999996"/>
    <n v="4.0999999999999996"/>
    <n v="4.5999999999999996"/>
    <n v="3.3"/>
    <n v="3.4"/>
    <n v="2.8"/>
    <n v="2"/>
    <n v="2.2000000000000002"/>
    <n v="1.9"/>
    <n v="2.6"/>
    <n v="2.1"/>
    <n v="1.8"/>
    <n v="0.8"/>
    <n v="1.3"/>
    <n v="0.6"/>
    <n v="0.3"/>
    <n v="0.5"/>
    <n v="0.5"/>
    <n v="0.5"/>
    <n v="0.3"/>
    <n v="0.3"/>
    <n v="1"/>
    <n v="0.5"/>
    <n v="1.2"/>
    <n v="1.5"/>
    <n v="2.4"/>
    <n v="2.6"/>
    <n v="2.7"/>
    <n v="2.2000000000000002"/>
    <n v="2.2999999999999998"/>
    <n v="2.4"/>
    <n v="2.5"/>
    <n v="2.8"/>
    <n v="2.4"/>
    <n v="2.2000000000000002"/>
    <n v="2.5"/>
    <n v="2.9"/>
    <n v="3.7"/>
    <n v="8"/>
    <n v="20.3"/>
    <m/>
    <m/>
    <m/>
    <m/>
    <m/>
    <m/>
    <m/>
    <m/>
    <m/>
    <m/>
    <m/>
    <m/>
    <m/>
    <m/>
    <m/>
    <m/>
    <m/>
  </r>
  <r>
    <x v="5"/>
    <x v="5"/>
    <x v="0"/>
    <x v="1"/>
    <x v="2"/>
    <x v="5"/>
    <x v="0"/>
    <x v="3"/>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6"/>
    <x v="0"/>
    <x v="5"/>
    <x v="1"/>
    <n v="1296"/>
    <n v="864"/>
    <n v="1296"/>
    <n v="432"/>
    <n v="1444"/>
    <n v="2592"/>
    <n v="3296"/>
    <n v="3735"/>
    <n v="2705"/>
    <n v="4592"/>
    <n v="1876"/>
    <n v="1384"/>
    <n v="1796"/>
    <n v="1156"/>
    <n v="1000"/>
    <n v="2572"/>
    <n v="2369"/>
    <n v="1864"/>
    <n v="2296"/>
    <n v="1864"/>
    <n v="1864"/>
    <n v="3456"/>
    <n v="4468"/>
    <n v="9736"/>
    <n v="7852"/>
    <n v="3952"/>
    <n v="6805"/>
    <n v="6024"/>
    <n v="26008"/>
    <n v="432"/>
    <m/>
    <n v="432"/>
    <n v="432"/>
    <n v="432"/>
    <m/>
    <m/>
    <m/>
    <n v="432"/>
    <n v="432"/>
    <n v="432"/>
    <n v="432"/>
    <m/>
    <m/>
    <m/>
    <m/>
    <n v="432"/>
    <n v="432"/>
    <n v="750"/>
    <m/>
    <n v="262"/>
    <m/>
    <n v="864"/>
    <n v="432"/>
    <n v="1296"/>
    <m/>
    <n v="2000"/>
    <n v="432"/>
    <n v="432"/>
    <n v="432"/>
    <n v="2000"/>
    <n v="432"/>
    <n v="436"/>
    <m/>
    <n v="867"/>
    <n v="2000"/>
    <n v="5"/>
    <n v="432"/>
    <n v="268"/>
    <n v="2432"/>
    <m/>
    <n v="864"/>
    <n v="864"/>
    <n v="432"/>
    <n v="1007"/>
    <n v="437"/>
    <n v="432"/>
    <m/>
    <n v="951"/>
    <n v="1"/>
    <n v="432"/>
    <m/>
    <n v="432"/>
    <n v="432"/>
    <m/>
    <n v="932"/>
    <m/>
    <n v="436"/>
    <n v="216"/>
    <n v="503"/>
    <n v="1"/>
    <m/>
    <m/>
    <n v="500"/>
    <n v="500"/>
    <n v="271"/>
    <n v="436"/>
    <n v="865"/>
    <n v="1000"/>
    <n v="432"/>
    <m/>
    <n v="432"/>
    <n v="1005"/>
    <n v="500"/>
    <m/>
    <n v="1864"/>
    <m/>
    <m/>
    <m/>
    <n v="1432"/>
    <n v="432"/>
    <n v="432"/>
    <m/>
    <n v="1000"/>
    <n v="432"/>
    <n v="432"/>
    <m/>
    <m/>
    <n v="1432"/>
    <n v="432"/>
    <m/>
    <m/>
    <m/>
    <m/>
    <m/>
    <m/>
    <m/>
    <m/>
    <m/>
    <m/>
    <m/>
    <m/>
    <m/>
    <m/>
    <m/>
    <m/>
    <m/>
  </r>
  <r>
    <x v="5"/>
    <x v="5"/>
    <x v="0"/>
    <x v="1"/>
    <x v="2"/>
    <x v="5"/>
    <x v="0"/>
    <x v="3"/>
    <x v="6"/>
    <x v="0"/>
    <x v="5"/>
    <x v="2"/>
    <n v="2023"/>
    <n v="1536"/>
    <n v="2245"/>
    <n v="1030"/>
    <n v="2146"/>
    <n v="2997"/>
    <n v="1172"/>
    <n v="5426"/>
    <n v="3195"/>
    <n v="2495"/>
    <n v="3247"/>
    <n v="1433"/>
    <n v="1461"/>
    <n v="2394"/>
    <n v="995"/>
    <n v="2615"/>
    <n v="2040"/>
    <n v="1812"/>
    <n v="1546"/>
    <n v="2010"/>
    <n v="2238"/>
    <n v="5804"/>
    <n v="6173"/>
    <n v="9793"/>
    <n v="7175"/>
    <n v="4850"/>
    <n v="6467"/>
    <n v="5794"/>
    <n v="27991"/>
    <n v="731"/>
    <n v="224"/>
    <n v="130"/>
    <n v="938"/>
    <n v="262"/>
    <n v="560"/>
    <n v="118"/>
    <n v="47"/>
    <n v="549"/>
    <n v="1319"/>
    <n v="203"/>
    <n v="189"/>
    <n v="534"/>
    <n v="85"/>
    <n v="122"/>
    <n v="217"/>
    <n v="606"/>
    <n v="158"/>
    <n v="291"/>
    <n v="1079"/>
    <n v="162"/>
    <n v="456"/>
    <n v="54"/>
    <n v="62"/>
    <n v="236"/>
    <n v="2645"/>
    <n v="65"/>
    <n v="405"/>
    <n v="183"/>
    <n v="519"/>
    <n v="2181"/>
    <n v="263"/>
    <n v="86"/>
    <n v="112"/>
    <n v="2784"/>
    <n v="156"/>
    <n v="392"/>
    <n v="117"/>
    <n v="2530"/>
    <n v="428"/>
    <n v="50"/>
    <n v="162"/>
    <n v="680"/>
    <n v="1175"/>
    <n v="1212"/>
    <n v="348"/>
    <n v="470"/>
    <n v="1217"/>
    <n v="631"/>
    <n v="293"/>
    <n v="261"/>
    <n v="248"/>
    <n v="634"/>
    <n v="104"/>
    <n v="620"/>
    <n v="103"/>
    <n v="454"/>
    <n v="551"/>
    <n v="681"/>
    <n v="292"/>
    <n v="416"/>
    <n v="92"/>
    <n v="73"/>
    <n v="111"/>
    <n v="719"/>
    <n v="452"/>
    <n v="458"/>
    <n v="1567"/>
    <n v="138"/>
    <n v="108"/>
    <n v="37"/>
    <n v="216"/>
    <n v="1120"/>
    <n v="559"/>
    <n v="34"/>
    <n v="1092"/>
    <n v="373"/>
    <n v="313"/>
    <n v="1044"/>
    <n v="390"/>
    <n v="59"/>
    <n v="53"/>
    <n v="1072"/>
    <n v="43"/>
    <n v="39"/>
    <n v="256"/>
    <n v="600"/>
    <n v="1111"/>
    <n v="179"/>
    <n v="576"/>
    <n v="372"/>
    <m/>
    <m/>
    <m/>
    <m/>
    <m/>
    <m/>
    <m/>
    <m/>
    <m/>
    <m/>
    <m/>
    <m/>
    <m/>
    <m/>
    <m/>
    <m/>
  </r>
  <r>
    <x v="5"/>
    <x v="5"/>
    <x v="0"/>
    <x v="1"/>
    <x v="2"/>
    <x v="5"/>
    <x v="0"/>
    <x v="3"/>
    <x v="6"/>
    <x v="0"/>
    <x v="5"/>
    <x v="3"/>
    <n v="4827"/>
    <n v="4586"/>
    <n v="3172"/>
    <n v="2573"/>
    <n v="1875"/>
    <n v="3463"/>
    <n v="3593"/>
    <n v="4136"/>
    <n v="3396"/>
    <n v="3046"/>
    <n v="2608"/>
    <n v="2078"/>
    <n v="2413"/>
    <n v="1172"/>
    <n v="1671"/>
    <n v="1081"/>
    <n v="1458"/>
    <n v="1500"/>
    <n v="2243"/>
    <n v="1406"/>
    <n v="1547"/>
    <n v="3172"/>
    <n v="3463"/>
    <n v="3396"/>
    <n v="2078"/>
    <n v="1671"/>
    <n v="1500"/>
    <n v="1547"/>
    <n v="1671"/>
    <n v="4841"/>
    <n v="5029"/>
    <n v="4898"/>
    <n v="4827"/>
    <n v="4567"/>
    <n v="4439"/>
    <n v="4319"/>
    <n v="4271"/>
    <n v="4586"/>
    <n v="2831"/>
    <n v="3488"/>
    <n v="3717"/>
    <n v="3172"/>
    <n v="3088"/>
    <n v="2966"/>
    <n v="2746"/>
    <n v="2573"/>
    <n v="2410"/>
    <n v="3300"/>
    <n v="2220"/>
    <n v="2332"/>
    <n v="1875"/>
    <n v="2685"/>
    <n v="2617"/>
    <n v="3893"/>
    <n v="3463"/>
    <n v="3398"/>
    <n v="3422"/>
    <n v="3680"/>
    <n v="3593"/>
    <n v="3405"/>
    <n v="3568"/>
    <n v="3922"/>
    <n v="3810"/>
    <n v="4136"/>
    <n v="3741"/>
    <n v="3355"/>
    <n v="3658"/>
    <n v="3396"/>
    <n v="3398"/>
    <n v="3348"/>
    <n v="4043"/>
    <n v="4073"/>
    <n v="3046"/>
    <n v="3279"/>
    <n v="3367"/>
    <n v="3327"/>
    <n v="2608"/>
    <n v="2667"/>
    <n v="2156"/>
    <n v="2111"/>
    <n v="2078"/>
    <n v="1874"/>
    <n v="2207"/>
    <n v="2086"/>
    <n v="2413"/>
    <n v="1955"/>
    <n v="1843"/>
    <n v="1882"/>
    <n v="1595"/>
    <n v="1172"/>
    <n v="1078"/>
    <n v="1002"/>
    <n v="1370"/>
    <n v="1671"/>
    <n v="936"/>
    <n v="976"/>
    <n v="1273"/>
    <n v="1081"/>
    <n v="1507"/>
    <n v="1628"/>
    <n v="1362"/>
    <n v="1525"/>
    <n v="1458"/>
    <n v="1424"/>
    <n v="3048"/>
    <n v="1811"/>
    <n v="1500"/>
    <n v="1452"/>
    <n v="1491"/>
    <n v="1864"/>
    <n v="2243"/>
    <n v="2167"/>
    <n v="2125"/>
    <n v="2519"/>
    <n v="3038"/>
    <n v="1406"/>
    <n v="782"/>
    <n v="2142"/>
    <n v="1991"/>
    <n v="1547"/>
    <m/>
    <m/>
    <m/>
    <m/>
    <m/>
    <m/>
    <m/>
    <m/>
    <m/>
    <m/>
    <m/>
    <m/>
    <m/>
    <m/>
    <m/>
    <m/>
  </r>
  <r>
    <x v="5"/>
    <x v="5"/>
    <x v="0"/>
    <x v="1"/>
    <x v="2"/>
    <x v="5"/>
    <x v="0"/>
    <x v="3"/>
    <x v="6"/>
    <x v="0"/>
    <x v="5"/>
    <x v="4"/>
    <n v="15.7"/>
    <n v="9.8000000000000007"/>
    <n v="13.4"/>
    <n v="6"/>
    <n v="3.1"/>
    <n v="5.2"/>
    <n v="3.3"/>
    <n v="5.7"/>
    <n v="6.8"/>
    <n v="3.9"/>
    <n v="6.3"/>
    <n v="5.4"/>
    <n v="5"/>
    <n v="4"/>
    <n v="3.1"/>
    <n v="2.6"/>
    <n v="2.6"/>
    <n v="2.9"/>
    <n v="5.6"/>
    <n v="3.1"/>
    <m/>
    <n v="13.4"/>
    <n v="5.2"/>
    <n v="6.8"/>
    <n v="5.4"/>
    <n v="3.1"/>
    <n v="2.9"/>
    <m/>
    <n v="3.1"/>
    <n v="11.4"/>
    <n v="12.5"/>
    <n v="12.7"/>
    <n v="15.7"/>
    <n v="8.8000000000000007"/>
    <n v="9.9"/>
    <n v="9.4"/>
    <n v="7.6"/>
    <n v="9.8000000000000007"/>
    <n v="12.5"/>
    <n v="15.2"/>
    <n v="11.9"/>
    <n v="13.4"/>
    <n v="11.1"/>
    <n v="6.3"/>
    <n v="6"/>
    <n v="6"/>
    <n v="5.9"/>
    <n v="9.1"/>
    <n v="11.4"/>
    <n v="3.4"/>
    <n v="3.1"/>
    <n v="3.9"/>
    <n v="3.7"/>
    <n v="5.0999999999999996"/>
    <n v="5.2"/>
    <n v="4.8"/>
    <n v="5.3"/>
    <n v="5.8"/>
    <n v="3.3"/>
    <n v="5"/>
    <n v="5.0999999999999996"/>
    <n v="5.5"/>
    <n v="3.2"/>
    <n v="5.7"/>
    <n v="5.3"/>
    <n v="5.0999999999999996"/>
    <n v="4.8"/>
    <n v="6.8"/>
    <n v="5.2"/>
    <n v="4.7"/>
    <n v="5.2"/>
    <n v="4.5999999999999996"/>
    <n v="3.9"/>
    <n v="5.5"/>
    <n v="5.9"/>
    <n v="6.3"/>
    <n v="6.3"/>
    <n v="8.6999999999999993"/>
    <n v="5.8"/>
    <n v="6.2"/>
    <n v="5.4"/>
    <n v="5.0999999999999996"/>
    <n v="4.5999999999999996"/>
    <n v="5"/>
    <n v="5"/>
    <n v="4.8"/>
    <n v="5.9"/>
    <n v="9.6"/>
    <n v="5.7"/>
    <n v="4"/>
    <n v="3"/>
    <n v="1.5"/>
    <n v="2.1"/>
    <n v="3.1"/>
    <n v="2"/>
    <n v="2.4"/>
    <n v="3.9"/>
    <n v="2.6"/>
    <n v="3.8"/>
    <n v="2.7"/>
    <n v="2.1"/>
    <n v="3.2"/>
    <n v="2.6"/>
    <n v="2.2000000000000002"/>
    <n v="7"/>
    <n v="4.9000000000000004"/>
    <n v="2.9"/>
    <n v="4.5"/>
    <n v="5.9"/>
    <n v="6.4"/>
    <n v="5.6"/>
    <n v="5.3"/>
    <n v="4.9000000000000004"/>
    <n v="4.5999999999999996"/>
    <n v="5.4"/>
    <n v="3.1"/>
    <n v="3.5"/>
    <n v="11.3"/>
    <n v="26.8"/>
    <m/>
    <m/>
    <m/>
    <m/>
    <m/>
    <m/>
    <m/>
    <m/>
    <m/>
    <m/>
    <m/>
    <m/>
    <m/>
    <m/>
    <m/>
    <m/>
    <m/>
  </r>
  <r>
    <x v="8"/>
    <x v="8"/>
    <x v="0"/>
    <x v="1"/>
    <x v="2"/>
    <x v="8"/>
    <x v="0"/>
    <x v="6"/>
    <x v="6"/>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6"/>
    <x v="0"/>
    <x v="0"/>
    <x v="1"/>
    <m/>
    <m/>
    <m/>
    <n v="356"/>
    <n v="128"/>
    <n v="196"/>
    <n v="663"/>
    <n v="2570"/>
    <n v="746"/>
    <n v="1091"/>
    <n v="674"/>
    <n v="674"/>
    <n v="1030"/>
    <n v="1415"/>
    <n v="838"/>
    <m/>
    <m/>
    <m/>
    <m/>
    <m/>
    <m/>
    <m/>
    <n v="680"/>
    <n v="3979"/>
    <n v="2439"/>
    <n v="3283"/>
    <m/>
    <m/>
    <n v="10381"/>
    <m/>
    <m/>
    <m/>
    <m/>
    <m/>
    <m/>
    <m/>
    <m/>
    <m/>
    <m/>
    <m/>
    <m/>
    <m/>
    <n v="37"/>
    <n v="180"/>
    <n v="35"/>
    <n v="104"/>
    <n v="59"/>
    <n v="45"/>
    <n v="18"/>
    <n v="6"/>
    <m/>
    <n v="98"/>
    <n v="60"/>
    <n v="38"/>
    <m/>
    <n v="520"/>
    <n v="89"/>
    <n v="40"/>
    <n v="14"/>
    <n v="1887"/>
    <n v="426"/>
    <n v="78"/>
    <n v="67"/>
    <n v="112"/>
    <n v="193"/>
    <n v="193"/>
    <n v="193"/>
    <n v="167"/>
    <n v="175"/>
    <n v="175"/>
    <n v="175"/>
    <n v="175"/>
    <n v="391"/>
    <n v="175"/>
    <n v="175"/>
    <n v="175"/>
    <n v="149"/>
    <n v="175"/>
    <n v="175"/>
    <n v="175"/>
    <n v="149"/>
    <n v="192"/>
    <n v="192"/>
    <n v="192"/>
    <n v="240"/>
    <n v="214"/>
    <n v="721"/>
    <n v="240"/>
    <n v="240"/>
    <n v="214"/>
    <n v="240"/>
    <n v="240"/>
    <n v="192"/>
    <n v="166"/>
    <m/>
    <m/>
    <m/>
    <m/>
    <m/>
    <m/>
    <m/>
    <m/>
    <m/>
    <m/>
    <m/>
    <m/>
    <m/>
    <m/>
    <m/>
    <m/>
    <m/>
    <m/>
    <m/>
    <m/>
    <m/>
    <m/>
    <m/>
    <m/>
    <m/>
    <m/>
    <m/>
    <m/>
    <m/>
    <m/>
    <m/>
    <m/>
    <m/>
    <m/>
    <m/>
    <m/>
    <m/>
    <m/>
    <m/>
    <m/>
    <m/>
    <m/>
  </r>
  <r>
    <x v="8"/>
    <x v="8"/>
    <x v="0"/>
    <x v="1"/>
    <x v="2"/>
    <x v="8"/>
    <x v="0"/>
    <x v="6"/>
    <x v="6"/>
    <x v="0"/>
    <x v="0"/>
    <x v="2"/>
    <m/>
    <m/>
    <m/>
    <n v="382"/>
    <n v="154"/>
    <n v="222"/>
    <n v="689"/>
    <n v="2596"/>
    <n v="772"/>
    <n v="1117"/>
    <n v="700"/>
    <n v="700"/>
    <n v="1056"/>
    <n v="1441"/>
    <n v="864"/>
    <m/>
    <m/>
    <m/>
    <m/>
    <m/>
    <m/>
    <m/>
    <n v="758"/>
    <n v="4057"/>
    <n v="2517"/>
    <n v="3361"/>
    <m/>
    <m/>
    <n v="10693"/>
    <m/>
    <m/>
    <m/>
    <m/>
    <m/>
    <m/>
    <m/>
    <m/>
    <m/>
    <m/>
    <m/>
    <m/>
    <m/>
    <n v="37"/>
    <n v="180"/>
    <n v="35"/>
    <n v="130"/>
    <n v="59"/>
    <n v="45"/>
    <n v="18"/>
    <n v="29"/>
    <n v="3"/>
    <n v="98"/>
    <n v="60"/>
    <n v="46"/>
    <n v="18"/>
    <n v="520"/>
    <n v="89"/>
    <n v="40"/>
    <n v="40"/>
    <n v="1887"/>
    <n v="426"/>
    <n v="78"/>
    <n v="67"/>
    <n v="138"/>
    <n v="193"/>
    <n v="193"/>
    <n v="193"/>
    <n v="193"/>
    <n v="175"/>
    <n v="175"/>
    <n v="175"/>
    <n v="175"/>
    <n v="417"/>
    <n v="175"/>
    <n v="175"/>
    <n v="175"/>
    <n v="175"/>
    <n v="175"/>
    <n v="175"/>
    <n v="175"/>
    <n v="175"/>
    <n v="192"/>
    <n v="192"/>
    <n v="192"/>
    <n v="240"/>
    <n v="240"/>
    <n v="721"/>
    <n v="240"/>
    <n v="240"/>
    <n v="240"/>
    <n v="240"/>
    <n v="240"/>
    <n v="192"/>
    <n v="192"/>
    <m/>
    <m/>
    <m/>
    <m/>
    <m/>
    <m/>
    <m/>
    <m/>
    <m/>
    <m/>
    <m/>
    <m/>
    <m/>
    <m/>
    <m/>
    <m/>
    <m/>
    <m/>
    <m/>
    <m/>
    <m/>
    <m/>
    <m/>
    <m/>
    <m/>
    <m/>
    <m/>
    <m/>
    <m/>
    <m/>
    <m/>
    <m/>
    <m/>
    <m/>
    <m/>
    <m/>
    <m/>
    <m/>
    <m/>
    <m/>
    <m/>
    <m/>
  </r>
  <r>
    <x v="8"/>
    <x v="8"/>
    <x v="0"/>
    <x v="1"/>
    <x v="2"/>
    <x v="8"/>
    <x v="0"/>
    <x v="6"/>
    <x v="6"/>
    <x v="0"/>
    <x v="0"/>
    <x v="3"/>
    <m/>
    <m/>
    <m/>
    <n v="1196"/>
    <n v="1169"/>
    <n v="1143"/>
    <n v="1118"/>
    <n v="1091"/>
    <n v="1065"/>
    <n v="1037"/>
    <n v="1010"/>
    <n v="982"/>
    <n v="955"/>
    <n v="927"/>
    <n v="900"/>
    <n v="900"/>
    <n v="900"/>
    <m/>
    <m/>
    <m/>
    <m/>
    <m/>
    <n v="1143"/>
    <n v="1065"/>
    <n v="982"/>
    <n v="900"/>
    <n v="900"/>
    <m/>
    <n v="900"/>
    <m/>
    <m/>
    <m/>
    <m/>
    <m/>
    <m/>
    <m/>
    <m/>
    <m/>
    <m/>
    <m/>
    <m/>
    <m/>
    <n v="1222"/>
    <n v="1222"/>
    <n v="1223"/>
    <n v="1196"/>
    <n v="1196"/>
    <n v="1196"/>
    <n v="1195"/>
    <n v="1172"/>
    <n v="1169"/>
    <n v="1169"/>
    <n v="1169"/>
    <n v="1161"/>
    <n v="1143"/>
    <n v="1143"/>
    <n v="1143"/>
    <n v="1143"/>
    <n v="1118"/>
    <n v="1117"/>
    <n v="1117"/>
    <n v="1117"/>
    <n v="1117"/>
    <n v="1091"/>
    <n v="1091"/>
    <n v="1091"/>
    <n v="1091"/>
    <n v="1065"/>
    <n v="1064"/>
    <n v="1064"/>
    <n v="1064"/>
    <n v="1063"/>
    <n v="1037"/>
    <n v="1037"/>
    <n v="1036"/>
    <n v="1036"/>
    <n v="1010"/>
    <n v="1009"/>
    <n v="1009"/>
    <n v="1009"/>
    <n v="982"/>
    <n v="982"/>
    <n v="982"/>
    <n v="981"/>
    <n v="981"/>
    <n v="955"/>
    <n v="954"/>
    <n v="954"/>
    <n v="954"/>
    <n v="927"/>
    <n v="927"/>
    <n v="927"/>
    <n v="926"/>
    <n v="900"/>
    <n v="900"/>
    <n v="900"/>
    <n v="900"/>
    <n v="900"/>
    <n v="900"/>
    <n v="900"/>
    <n v="900"/>
    <n v="900"/>
    <n v="900"/>
    <m/>
    <m/>
    <m/>
    <m/>
    <m/>
    <m/>
    <m/>
    <m/>
    <m/>
    <m/>
    <m/>
    <m/>
    <m/>
    <m/>
    <m/>
    <m/>
    <m/>
    <m/>
    <m/>
    <m/>
    <m/>
    <m/>
    <m/>
    <m/>
    <m/>
    <m/>
    <m/>
    <m/>
    <m/>
    <m/>
    <m/>
    <m/>
    <m/>
  </r>
  <r>
    <x v="8"/>
    <x v="8"/>
    <x v="0"/>
    <x v="1"/>
    <x v="2"/>
    <x v="8"/>
    <x v="0"/>
    <x v="6"/>
    <x v="6"/>
    <x v="0"/>
    <x v="0"/>
    <x v="4"/>
    <m/>
    <m/>
    <m/>
    <n v="38.799999999999997"/>
    <n v="7.9"/>
    <n v="2.2000000000000002"/>
    <n v="2.2000000000000002"/>
    <n v="5.8"/>
    <n v="4.8"/>
    <n v="5.9"/>
    <n v="5.7"/>
    <n v="4.5999999999999996"/>
    <n v="2.8"/>
    <n v="5.4"/>
    <m/>
    <m/>
    <m/>
    <m/>
    <m/>
    <m/>
    <m/>
    <m/>
    <n v="2.2000000000000002"/>
    <n v="4.8"/>
    <n v="4.5999999999999996"/>
    <m/>
    <m/>
    <m/>
    <m/>
    <m/>
    <m/>
    <m/>
    <m/>
    <m/>
    <m/>
    <m/>
    <m/>
    <m/>
    <m/>
    <m/>
    <m/>
    <m/>
    <n v="13.6"/>
    <n v="21.3"/>
    <n v="21.8"/>
    <n v="38.799999999999997"/>
    <n v="31"/>
    <n v="28.8"/>
    <n v="25.3"/>
    <n v="26"/>
    <n v="7.9"/>
    <n v="8"/>
    <n v="8.1999999999999993"/>
    <n v="8.1999999999999993"/>
    <n v="2.2000000000000002"/>
    <n v="2.2999999999999998"/>
    <n v="2.2999999999999998"/>
    <n v="2.2999999999999998"/>
    <n v="2.2000000000000002"/>
    <n v="6.2"/>
    <n v="8.3000000000000007"/>
    <n v="7.1"/>
    <n v="6.1"/>
    <n v="5.8"/>
    <n v="5.9"/>
    <n v="6"/>
    <n v="6.1"/>
    <n v="4.8"/>
    <n v="4.8"/>
    <n v="4.8"/>
    <n v="4.8"/>
    <n v="4.8"/>
    <n v="5.9"/>
    <n v="5.9"/>
    <n v="5.9"/>
    <n v="5.9"/>
    <n v="5.7"/>
    <n v="5.6"/>
    <n v="5.4"/>
    <n v="5.0999999999999996"/>
    <n v="4.5999999999999996"/>
    <n v="3.1"/>
    <n v="3"/>
    <n v="2.9"/>
    <n v="2.9"/>
    <n v="2.8"/>
    <n v="4"/>
    <n v="4.0999999999999996"/>
    <n v="4.3"/>
    <n v="5.4"/>
    <n v="7.4"/>
    <n v="12.1"/>
    <n v="24.1"/>
    <m/>
    <m/>
    <m/>
    <m/>
    <m/>
    <m/>
    <m/>
    <m/>
    <m/>
    <m/>
    <m/>
    <m/>
    <m/>
    <m/>
    <m/>
    <m/>
    <m/>
    <m/>
    <m/>
    <m/>
    <m/>
    <m/>
    <m/>
    <m/>
    <m/>
    <m/>
    <m/>
    <m/>
    <m/>
    <m/>
    <m/>
    <m/>
    <m/>
    <m/>
    <m/>
    <m/>
    <m/>
    <m/>
    <m/>
    <m/>
    <m/>
    <m/>
    <m/>
  </r>
  <r>
    <x v="8"/>
    <x v="8"/>
    <x v="0"/>
    <x v="1"/>
    <x v="2"/>
    <x v="8"/>
    <x v="0"/>
    <x v="6"/>
    <x v="6"/>
    <x v="0"/>
    <x v="1"/>
    <x v="5"/>
    <n v="432"/>
    <n v="3728"/>
    <n v="1728"/>
    <n v="2432"/>
    <n v="1512"/>
    <n v="2728"/>
    <n v="1296"/>
    <n v="3728"/>
    <n v="1864"/>
    <n v="1728"/>
    <n v="1432"/>
    <n v="1540"/>
    <n v="1179"/>
    <n v="1415"/>
    <n v="2769"/>
    <m/>
    <m/>
    <m/>
    <m/>
    <m/>
    <m/>
    <n v="5888"/>
    <n v="6672"/>
    <n v="6888"/>
    <n v="4700"/>
    <n v="5363"/>
    <m/>
    <m/>
    <n v="23623"/>
    <m/>
    <m/>
    <n v="432"/>
    <m/>
    <n v="1296"/>
    <m/>
    <n v="2000"/>
    <m/>
    <n v="432"/>
    <n v="432"/>
    <n v="432"/>
    <n v="432"/>
    <n v="432"/>
    <m/>
    <n v="2000"/>
    <n v="432"/>
    <m/>
    <n v="432"/>
    <m/>
    <n v="1080"/>
    <m/>
    <m/>
    <n v="432"/>
    <n v="432"/>
    <n v="432"/>
    <n v="1432"/>
    <m/>
    <m/>
    <n v="432"/>
    <n v="864"/>
    <n v="1000"/>
    <m/>
    <n v="1432"/>
    <n v="864"/>
    <n v="432"/>
    <m/>
    <n v="432"/>
    <n v="1432"/>
    <m/>
    <n v="864"/>
    <m/>
    <m/>
    <n v="432"/>
    <n v="432"/>
    <m/>
    <n v="1000"/>
    <n v="432"/>
    <m/>
    <m/>
    <m/>
    <n v="1540"/>
    <m/>
    <m/>
    <m/>
    <n v="33"/>
    <n v="432"/>
    <n v="714"/>
    <n v="721"/>
    <n v="240"/>
    <n v="240"/>
    <n v="214"/>
    <n v="777"/>
    <n v="684"/>
    <n v="651"/>
    <n v="657"/>
    <m/>
    <m/>
    <m/>
    <m/>
    <m/>
    <m/>
    <m/>
    <m/>
    <m/>
    <m/>
    <m/>
    <m/>
    <m/>
    <m/>
    <m/>
    <m/>
    <m/>
    <m/>
    <m/>
    <m/>
    <m/>
    <m/>
    <m/>
    <m/>
    <m/>
    <m/>
    <m/>
    <m/>
    <m/>
    <m/>
    <m/>
    <m/>
    <m/>
    <m/>
    <m/>
    <m/>
    <m/>
    <m/>
    <m/>
    <m/>
    <m/>
    <m/>
  </r>
  <r>
    <x v="8"/>
    <x v="8"/>
    <x v="0"/>
    <x v="1"/>
    <x v="2"/>
    <x v="8"/>
    <x v="0"/>
    <x v="6"/>
    <x v="6"/>
    <x v="0"/>
    <x v="1"/>
    <x v="1"/>
    <n v="432"/>
    <n v="3728"/>
    <n v="1728"/>
    <n v="2432"/>
    <n v="1512"/>
    <n v="2728"/>
    <n v="1296"/>
    <n v="3728"/>
    <n v="1864"/>
    <n v="1728"/>
    <n v="1432"/>
    <n v="1540"/>
    <n v="897"/>
    <n v="1796"/>
    <n v="1364"/>
    <n v="1521"/>
    <n v="1714"/>
    <n v="1436"/>
    <n v="1420"/>
    <n v="1814"/>
    <n v="1420"/>
    <n v="5888"/>
    <n v="6672"/>
    <n v="6888"/>
    <n v="4700"/>
    <n v="4057"/>
    <n v="4671"/>
    <n v="4654"/>
    <n v="22317"/>
    <m/>
    <m/>
    <n v="432"/>
    <m/>
    <n v="1296"/>
    <m/>
    <n v="2000"/>
    <m/>
    <n v="432"/>
    <n v="432"/>
    <n v="432"/>
    <n v="432"/>
    <n v="432"/>
    <m/>
    <n v="2000"/>
    <n v="432"/>
    <m/>
    <n v="432"/>
    <m/>
    <n v="1080"/>
    <m/>
    <m/>
    <n v="432"/>
    <n v="432"/>
    <n v="432"/>
    <n v="1432"/>
    <m/>
    <m/>
    <n v="432"/>
    <n v="864"/>
    <n v="1000"/>
    <m/>
    <n v="1432"/>
    <n v="864"/>
    <n v="432"/>
    <m/>
    <n v="432"/>
    <n v="1432"/>
    <m/>
    <n v="864"/>
    <m/>
    <m/>
    <n v="432"/>
    <n v="432"/>
    <m/>
    <n v="1000"/>
    <n v="432"/>
    <m/>
    <m/>
    <m/>
    <n v="1540"/>
    <m/>
    <m/>
    <m/>
    <n v="33"/>
    <n v="432"/>
    <n v="432"/>
    <n v="432"/>
    <n v="432"/>
    <n v="500"/>
    <n v="432"/>
    <n v="432"/>
    <n v="432"/>
    <n v="500"/>
    <m/>
    <n v="416"/>
    <n v="382"/>
    <n v="374"/>
    <n v="349"/>
    <n v="365"/>
    <n v="328"/>
    <n v="328"/>
    <n v="332"/>
    <n v="361"/>
    <n v="336"/>
    <n v="353"/>
    <n v="365"/>
    <n v="382"/>
    <n v="370"/>
    <n v="336"/>
    <n v="370"/>
    <n v="344"/>
    <n v="357"/>
    <n v="332"/>
    <n v="365"/>
    <n v="378"/>
    <n v="382"/>
    <n v="399"/>
    <n v="315"/>
    <n v="349"/>
    <n v="357"/>
    <m/>
    <m/>
    <m/>
    <m/>
    <m/>
    <m/>
    <m/>
    <m/>
    <m/>
    <m/>
    <m/>
    <m/>
    <m/>
    <m/>
    <m/>
    <m/>
  </r>
  <r>
    <x v="8"/>
    <x v="8"/>
    <x v="0"/>
    <x v="1"/>
    <x v="2"/>
    <x v="8"/>
    <x v="0"/>
    <x v="6"/>
    <x v="6"/>
    <x v="0"/>
    <x v="1"/>
    <x v="2"/>
    <n v="753"/>
    <n v="3974"/>
    <n v="1168"/>
    <n v="2522"/>
    <n v="670"/>
    <n v="1834"/>
    <n v="3573"/>
    <n v="2348"/>
    <n v="1753"/>
    <n v="1067"/>
    <n v="1748"/>
    <n v="3370"/>
    <n v="1361"/>
    <n v="1250"/>
    <n v="1500"/>
    <n v="1521"/>
    <n v="1714"/>
    <n v="1436"/>
    <n v="1420"/>
    <n v="1814"/>
    <n v="1420"/>
    <n v="5895"/>
    <n v="5026"/>
    <n v="7674"/>
    <n v="6185"/>
    <n v="4111"/>
    <n v="4671"/>
    <n v="4654"/>
    <n v="22996"/>
    <n v="224"/>
    <n v="375"/>
    <n v="105"/>
    <n v="49"/>
    <n v="1063"/>
    <n v="2290"/>
    <n v="102"/>
    <n v="170"/>
    <n v="349"/>
    <n v="234"/>
    <n v="146"/>
    <n v="624"/>
    <n v="164"/>
    <n v="2288"/>
    <n v="133"/>
    <n v="45"/>
    <n v="56"/>
    <n v="167"/>
    <n v="77"/>
    <n v="213"/>
    <n v="120"/>
    <n v="93"/>
    <n v="813"/>
    <n v="148"/>
    <n v="212"/>
    <n v="661"/>
    <n v="1052"/>
    <n v="168"/>
    <n v="1056"/>
    <n v="1297"/>
    <n v="65"/>
    <n v="90"/>
    <n v="1120"/>
    <n v="1018"/>
    <n v="55"/>
    <n v="236"/>
    <n v="126"/>
    <n v="317"/>
    <n v="1074"/>
    <n v="302"/>
    <n v="127"/>
    <n v="49"/>
    <n v="104"/>
    <n v="485"/>
    <n v="731"/>
    <n v="826"/>
    <n v="64"/>
    <n v="127"/>
    <n v="1164"/>
    <n v="1683"/>
    <n v="277"/>
    <n v="246"/>
    <n v="211"/>
    <n v="50"/>
    <n v="200"/>
    <n v="650"/>
    <n v="250"/>
    <n v="200"/>
    <n v="200"/>
    <n v="600"/>
    <n v="250"/>
    <n v="300"/>
    <n v="300"/>
    <n v="600"/>
    <n v="300"/>
    <n v="416"/>
    <n v="382"/>
    <n v="374"/>
    <n v="349"/>
    <n v="365"/>
    <n v="328"/>
    <n v="328"/>
    <n v="332"/>
    <n v="361"/>
    <n v="336"/>
    <n v="353"/>
    <n v="365"/>
    <n v="382"/>
    <n v="370"/>
    <n v="336"/>
    <n v="370"/>
    <n v="344"/>
    <n v="357"/>
    <n v="332"/>
    <n v="365"/>
    <n v="378"/>
    <n v="382"/>
    <n v="399"/>
    <n v="315"/>
    <n v="349"/>
    <n v="357"/>
    <m/>
    <m/>
    <m/>
    <m/>
    <m/>
    <m/>
    <m/>
    <m/>
    <m/>
    <m/>
    <m/>
    <m/>
    <m/>
    <m/>
    <m/>
    <m/>
  </r>
  <r>
    <x v="8"/>
    <x v="8"/>
    <x v="0"/>
    <x v="1"/>
    <x v="2"/>
    <x v="8"/>
    <x v="0"/>
    <x v="6"/>
    <x v="6"/>
    <x v="0"/>
    <x v="1"/>
    <x v="3"/>
    <n v="1034"/>
    <n v="781"/>
    <n v="1345"/>
    <n v="1256"/>
    <n v="2084"/>
    <n v="2006"/>
    <n v="1960"/>
    <n v="2119"/>
    <n v="2237"/>
    <n v="2893"/>
    <n v="2562"/>
    <n v="517"/>
    <n v="53"/>
    <n v="599"/>
    <n v="463"/>
    <n v="463"/>
    <n v="463"/>
    <n v="463"/>
    <n v="463"/>
    <n v="463"/>
    <n v="463"/>
    <n v="1345"/>
    <n v="2006"/>
    <n v="2237"/>
    <n v="517"/>
    <n v="463"/>
    <n v="463"/>
    <n v="463"/>
    <n v="463"/>
    <n v="1131"/>
    <n v="756"/>
    <n v="1083"/>
    <n v="1034"/>
    <n v="1267"/>
    <n v="973"/>
    <n v="872"/>
    <n v="704"/>
    <n v="781"/>
    <n v="980"/>
    <n v="1267"/>
    <n v="1088"/>
    <n v="1345"/>
    <n v="1055"/>
    <n v="928"/>
    <n v="1310"/>
    <n v="1256"/>
    <n v="1519"/>
    <n v="1443"/>
    <n v="2299"/>
    <n v="2179"/>
    <n v="2084"/>
    <n v="1713"/>
    <n v="2133"/>
    <n v="2218"/>
    <n v="2006"/>
    <n v="882"/>
    <n v="1768"/>
    <n v="1680"/>
    <n v="1960"/>
    <n v="1675"/>
    <n v="1585"/>
    <n v="2322"/>
    <n v="1527"/>
    <n v="2119"/>
    <n v="1883"/>
    <n v="2194"/>
    <n v="3309"/>
    <n v="2237"/>
    <n v="2367"/>
    <n v="2672"/>
    <n v="2620"/>
    <n v="2730"/>
    <n v="2893"/>
    <n v="2755"/>
    <n v="2729"/>
    <n v="2708"/>
    <n v="2562"/>
    <n v="1398"/>
    <n v="715"/>
    <n v="654"/>
    <n v="517"/>
    <n v="306"/>
    <n v="256"/>
    <n v="89"/>
    <n v="-129"/>
    <n v="53"/>
    <n v="285"/>
    <n v="517"/>
    <n v="417"/>
    <n v="599"/>
    <n v="731"/>
    <n v="863"/>
    <n v="763"/>
    <n v="463"/>
    <n v="463"/>
    <n v="463"/>
    <n v="463"/>
    <n v="463"/>
    <n v="463"/>
    <n v="463"/>
    <n v="463"/>
    <n v="463"/>
    <n v="463"/>
    <n v="463"/>
    <n v="463"/>
    <n v="463"/>
    <n v="463"/>
    <n v="463"/>
    <n v="463"/>
    <n v="463"/>
    <n v="463"/>
    <n v="463"/>
    <n v="463"/>
    <n v="463"/>
    <n v="463"/>
    <n v="463"/>
    <n v="463"/>
    <n v="463"/>
    <n v="463"/>
    <n v="463"/>
    <m/>
    <m/>
    <m/>
    <m/>
    <m/>
    <m/>
    <m/>
    <m/>
    <m/>
    <m/>
    <m/>
    <m/>
    <m/>
    <m/>
    <m/>
    <m/>
  </r>
  <r>
    <x v="8"/>
    <x v="8"/>
    <x v="0"/>
    <x v="1"/>
    <x v="2"/>
    <x v="8"/>
    <x v="0"/>
    <x v="6"/>
    <x v="6"/>
    <x v="0"/>
    <x v="1"/>
    <x v="4"/>
    <n v="1.3"/>
    <n v="1.1000000000000001"/>
    <n v="2.5"/>
    <n v="9.4"/>
    <n v="3.6"/>
    <n v="2.8"/>
    <n v="4.2"/>
    <n v="5.2"/>
    <n v="10.5"/>
    <n v="5"/>
    <n v="3.6"/>
    <n v="1.9"/>
    <n v="0.2"/>
    <n v="1.6"/>
    <n v="1.2"/>
    <n v="1.4"/>
    <n v="1.3"/>
    <n v="1.3"/>
    <n v="1.3"/>
    <n v="1.6"/>
    <m/>
    <n v="2.5"/>
    <n v="2.8"/>
    <n v="10.5"/>
    <n v="1.9"/>
    <n v="1.2"/>
    <n v="1.3"/>
    <m/>
    <n v="1.2"/>
    <n v="1.5"/>
    <n v="1"/>
    <n v="1.5"/>
    <n v="1.3"/>
    <n v="2"/>
    <n v="4.9000000000000004"/>
    <n v="2.9"/>
    <n v="2.2999999999999998"/>
    <n v="1.1000000000000001"/>
    <n v="1.5"/>
    <n v="1.9"/>
    <n v="2"/>
    <n v="2.5"/>
    <n v="11"/>
    <n v="8.3000000000000007"/>
    <n v="10.3"/>
    <n v="9.4"/>
    <n v="5.8"/>
    <n v="5.2"/>
    <n v="8.3000000000000007"/>
    <n v="5.7"/>
    <n v="3.6"/>
    <n v="3.8"/>
    <n v="3.4"/>
    <n v="2.6"/>
    <n v="2.8"/>
    <n v="1.6"/>
    <n v="2.4"/>
    <n v="2.2999999999999998"/>
    <n v="4.2"/>
    <n v="3.3"/>
    <n v="3.1"/>
    <n v="6.6"/>
    <n v="4.2"/>
    <n v="5.2"/>
    <n v="4.8"/>
    <n v="5.9"/>
    <n v="10"/>
    <n v="10.5"/>
    <n v="7.9"/>
    <n v="6.1"/>
    <n v="5.9"/>
    <n v="6.1"/>
    <n v="5"/>
    <n v="3.6"/>
    <n v="4.0999999999999996"/>
    <n v="3.9"/>
    <n v="3.6"/>
    <n v="2.8"/>
    <n v="3.6"/>
    <n v="2.4"/>
    <n v="1.9"/>
    <n v="1.1000000000000001"/>
    <n v="0.9"/>
    <n v="0.2"/>
    <n v="-0.4"/>
    <n v="0.2"/>
    <n v="0.9"/>
    <n v="1.3"/>
    <n v="1.2"/>
    <n v="1.6"/>
    <n v="1.8"/>
    <n v="2.1"/>
    <n v="2.1"/>
    <n v="1.2"/>
    <n v="1.3"/>
    <n v="1.3"/>
    <n v="1.4"/>
    <n v="1.4"/>
    <n v="1.4"/>
    <n v="1.4"/>
    <n v="1.3"/>
    <n v="1.3"/>
    <n v="1.3"/>
    <n v="1.3"/>
    <n v="1.3"/>
    <n v="1.3"/>
    <n v="1.3"/>
    <n v="1.3"/>
    <n v="1.3"/>
    <n v="1.3"/>
    <n v="1.3"/>
    <n v="1.2"/>
    <n v="1.3"/>
    <n v="1.3"/>
    <n v="1.3"/>
    <n v="1.6"/>
    <n v="2.2999999999999998"/>
    <n v="3.3"/>
    <n v="6.5"/>
    <m/>
    <m/>
    <m/>
    <m/>
    <m/>
    <m/>
    <m/>
    <m/>
    <m/>
    <m/>
    <m/>
    <m/>
    <m/>
    <m/>
    <m/>
    <m/>
    <m/>
  </r>
  <r>
    <x v="8"/>
    <x v="8"/>
    <x v="0"/>
    <x v="1"/>
    <x v="2"/>
    <x v="8"/>
    <x v="0"/>
    <x v="6"/>
    <x v="6"/>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6"/>
    <x v="0"/>
    <x v="2"/>
    <x v="1"/>
    <n v="432"/>
    <n v="3728"/>
    <n v="1728"/>
    <n v="2432"/>
    <n v="1512"/>
    <n v="2728"/>
    <n v="1296"/>
    <n v="3728"/>
    <n v="1864"/>
    <n v="1728"/>
    <n v="1432"/>
    <n v="1471"/>
    <n v="1179"/>
    <n v="1415"/>
    <n v="2769"/>
    <m/>
    <m/>
    <m/>
    <m/>
    <m/>
    <m/>
    <n v="5888"/>
    <n v="6672"/>
    <n v="6888"/>
    <n v="4631"/>
    <n v="5363"/>
    <m/>
    <m/>
    <n v="23554"/>
    <m/>
    <m/>
    <n v="432"/>
    <m/>
    <n v="1296"/>
    <m/>
    <n v="2000"/>
    <m/>
    <n v="432"/>
    <n v="432"/>
    <n v="432"/>
    <n v="432"/>
    <n v="432"/>
    <m/>
    <n v="2000"/>
    <n v="432"/>
    <m/>
    <n v="432"/>
    <m/>
    <n v="1080"/>
    <m/>
    <m/>
    <n v="432"/>
    <n v="432"/>
    <n v="432"/>
    <n v="1432"/>
    <m/>
    <m/>
    <n v="432"/>
    <n v="864"/>
    <n v="1000"/>
    <m/>
    <n v="1432"/>
    <n v="864"/>
    <n v="432"/>
    <m/>
    <n v="432"/>
    <n v="1432"/>
    <m/>
    <n v="864"/>
    <m/>
    <m/>
    <n v="432"/>
    <n v="432"/>
    <m/>
    <n v="1000"/>
    <n v="432"/>
    <m/>
    <m/>
    <m/>
    <n v="1471"/>
    <m/>
    <n v="192"/>
    <n v="341"/>
    <n v="192"/>
    <n v="240"/>
    <n v="214"/>
    <n v="721"/>
    <n v="240"/>
    <n v="240"/>
    <n v="214"/>
    <n v="777"/>
    <n v="684"/>
    <n v="651"/>
    <n v="657"/>
    <m/>
    <m/>
    <m/>
    <m/>
    <m/>
    <m/>
    <m/>
    <m/>
    <m/>
    <m/>
    <m/>
    <m/>
    <m/>
    <m/>
    <m/>
    <m/>
    <m/>
    <m/>
    <m/>
    <m/>
    <m/>
    <m/>
    <m/>
    <m/>
    <m/>
    <m/>
    <m/>
    <m/>
    <m/>
    <m/>
    <m/>
    <m/>
    <m/>
    <m/>
    <m/>
    <m/>
    <m/>
    <m/>
    <m/>
    <m/>
    <m/>
    <m/>
  </r>
  <r>
    <x v="8"/>
    <x v="8"/>
    <x v="0"/>
    <x v="1"/>
    <x v="2"/>
    <x v="8"/>
    <x v="0"/>
    <x v="6"/>
    <x v="6"/>
    <x v="0"/>
    <x v="2"/>
    <x v="2"/>
    <n v="753"/>
    <n v="3974"/>
    <n v="1168"/>
    <n v="2522"/>
    <n v="670"/>
    <n v="1834"/>
    <n v="3573"/>
    <n v="2348"/>
    <n v="1753"/>
    <n v="1067"/>
    <n v="1721"/>
    <n v="2000"/>
    <n v="2000"/>
    <n v="1000"/>
    <n v="2000"/>
    <n v="2033"/>
    <n v="1168"/>
    <m/>
    <m/>
    <m/>
    <m/>
    <n v="5895"/>
    <n v="5026"/>
    <n v="7674"/>
    <n v="4788"/>
    <n v="5000"/>
    <n v="3201"/>
    <m/>
    <n v="22488"/>
    <n v="224"/>
    <n v="375"/>
    <n v="105"/>
    <n v="49"/>
    <n v="1063"/>
    <n v="2290"/>
    <n v="102"/>
    <n v="170"/>
    <n v="349"/>
    <n v="234"/>
    <n v="146"/>
    <n v="624"/>
    <n v="164"/>
    <n v="2288"/>
    <n v="133"/>
    <n v="45"/>
    <n v="56"/>
    <n v="167"/>
    <n v="77"/>
    <n v="213"/>
    <n v="120"/>
    <n v="93"/>
    <n v="813"/>
    <n v="148"/>
    <n v="212"/>
    <n v="661"/>
    <n v="1052"/>
    <n v="168"/>
    <n v="1056"/>
    <n v="1297"/>
    <n v="65"/>
    <n v="90"/>
    <n v="1120"/>
    <n v="1018"/>
    <n v="55"/>
    <n v="236"/>
    <n v="126"/>
    <n v="317"/>
    <n v="1074"/>
    <n v="302"/>
    <n v="127"/>
    <n v="49"/>
    <n v="104"/>
    <n v="485"/>
    <n v="731"/>
    <n v="826"/>
    <n v="64"/>
    <n v="100"/>
    <n v="300"/>
    <n v="300"/>
    <n v="1200"/>
    <n v="200"/>
    <n v="500"/>
    <n v="250"/>
    <n v="250"/>
    <n v="500"/>
    <n v="500"/>
    <n v="200"/>
    <n v="200"/>
    <n v="350"/>
    <n v="250"/>
    <n v="500"/>
    <n v="500"/>
    <n v="500"/>
    <n v="500"/>
    <n v="556"/>
    <n v="511"/>
    <n v="500"/>
    <n v="466"/>
    <n v="489"/>
    <n v="438"/>
    <n v="241"/>
    <m/>
    <m/>
    <m/>
    <m/>
    <m/>
    <m/>
    <m/>
    <m/>
    <m/>
    <m/>
    <m/>
    <m/>
    <m/>
    <m/>
    <m/>
    <m/>
    <m/>
    <m/>
    <m/>
    <m/>
    <m/>
    <m/>
    <m/>
    <m/>
    <m/>
    <m/>
    <m/>
    <m/>
    <m/>
    <m/>
    <m/>
    <m/>
    <m/>
    <m/>
    <m/>
  </r>
  <r>
    <x v="8"/>
    <x v="8"/>
    <x v="0"/>
    <x v="1"/>
    <x v="2"/>
    <x v="8"/>
    <x v="0"/>
    <x v="6"/>
    <x v="6"/>
    <x v="0"/>
    <x v="2"/>
    <x v="3"/>
    <m/>
    <n v="1017"/>
    <n v="1386"/>
    <n v="1297"/>
    <n v="2125"/>
    <m/>
    <n v="1744"/>
    <n v="1559"/>
    <n v="1809"/>
    <m/>
    <n v="2176"/>
    <n v="1647"/>
    <n v="826"/>
    <n v="1241"/>
    <n v="2010"/>
    <n v="1168"/>
    <m/>
    <m/>
    <m/>
    <m/>
    <m/>
    <n v="1386"/>
    <m/>
    <n v="1809"/>
    <n v="1647"/>
    <n v="2010"/>
    <m/>
    <m/>
    <n v="2010"/>
    <m/>
    <m/>
    <m/>
    <m/>
    <n v="1308"/>
    <n v="1014"/>
    <n v="913"/>
    <n v="745"/>
    <n v="1017"/>
    <n v="1021"/>
    <n v="1308"/>
    <n v="1129"/>
    <n v="1386"/>
    <n v="1096"/>
    <n v="969"/>
    <n v="1351"/>
    <n v="1297"/>
    <n v="1560"/>
    <n v="1484"/>
    <n v="2340"/>
    <n v="2220"/>
    <n v="2125"/>
    <m/>
    <m/>
    <m/>
    <m/>
    <n v="882"/>
    <n v="1768"/>
    <n v="1680"/>
    <n v="1744"/>
    <n v="1675"/>
    <n v="1585"/>
    <n v="2322"/>
    <n v="1527"/>
    <n v="1559"/>
    <n v="1883"/>
    <n v="2194"/>
    <n v="1877"/>
    <n v="1809"/>
    <n v="2367"/>
    <n v="2672"/>
    <n v="2620"/>
    <n v="2514"/>
    <m/>
    <n v="2755"/>
    <n v="2729"/>
    <n v="2276"/>
    <n v="2176"/>
    <n v="1876"/>
    <n v="1576"/>
    <n v="1847"/>
    <n v="1647"/>
    <n v="1339"/>
    <n v="1430"/>
    <n v="1372"/>
    <n v="1112"/>
    <n v="826"/>
    <n v="1347"/>
    <n v="1387"/>
    <n v="1277"/>
    <n v="1241"/>
    <n v="1518"/>
    <n v="1702"/>
    <n v="1853"/>
    <n v="2010"/>
    <n v="2645"/>
    <n v="2134"/>
    <n v="1634"/>
    <n v="1168"/>
    <n v="679"/>
    <n v="241"/>
    <m/>
    <m/>
    <m/>
    <m/>
    <m/>
    <m/>
    <m/>
    <m/>
    <m/>
    <m/>
    <m/>
    <m/>
    <m/>
    <m/>
    <m/>
    <m/>
    <m/>
    <m/>
    <m/>
    <m/>
    <m/>
    <m/>
    <m/>
    <m/>
    <m/>
    <m/>
    <m/>
    <m/>
    <m/>
    <m/>
    <m/>
    <m/>
    <m/>
    <m/>
    <m/>
    <m/>
  </r>
  <r>
    <x v="8"/>
    <x v="8"/>
    <x v="0"/>
    <x v="1"/>
    <x v="2"/>
    <x v="8"/>
    <x v="0"/>
    <x v="6"/>
    <x v="6"/>
    <x v="0"/>
    <x v="2"/>
    <x v="4"/>
    <m/>
    <n v="1.5"/>
    <n v="2.6"/>
    <n v="9.6999999999999993"/>
    <n v="3.7"/>
    <m/>
    <n v="3.7"/>
    <n v="3.8"/>
    <n v="8.5"/>
    <m/>
    <n v="4.4000000000000004"/>
    <n v="4.0999999999999996"/>
    <n v="2.8"/>
    <n v="2.4"/>
    <n v="4"/>
    <n v="5"/>
    <m/>
    <m/>
    <m/>
    <m/>
    <m/>
    <n v="2.6"/>
    <m/>
    <n v="8.5"/>
    <n v="4.0999999999999996"/>
    <n v="4"/>
    <m/>
    <m/>
    <n v="4"/>
    <m/>
    <m/>
    <m/>
    <m/>
    <n v="2.1"/>
    <n v="5.0999999999999996"/>
    <n v="3"/>
    <n v="2.5"/>
    <n v="1.5"/>
    <n v="1.5"/>
    <n v="2"/>
    <n v="2.1"/>
    <n v="2.6"/>
    <n v="11.5"/>
    <n v="8.6999999999999993"/>
    <n v="10.7"/>
    <n v="9.6999999999999993"/>
    <n v="5.9"/>
    <n v="5.3"/>
    <n v="8.4"/>
    <n v="5.8"/>
    <n v="3.7"/>
    <m/>
    <m/>
    <m/>
    <m/>
    <n v="1.6"/>
    <n v="2.4"/>
    <n v="2.2999999999999998"/>
    <n v="3.7"/>
    <n v="3.3"/>
    <n v="3.1"/>
    <n v="6.6"/>
    <n v="4.2"/>
    <n v="3.8"/>
    <n v="4.8"/>
    <n v="5.9"/>
    <n v="5.7"/>
    <n v="8.5"/>
    <n v="7.9"/>
    <n v="6.1"/>
    <n v="5.9"/>
    <n v="5.7"/>
    <m/>
    <n v="8.6999999999999993"/>
    <n v="6.9"/>
    <n v="5.4"/>
    <n v="4.4000000000000004"/>
    <n v="3.8"/>
    <n v="3.3"/>
    <n v="5.4"/>
    <n v="4.0999999999999996"/>
    <n v="3.9"/>
    <n v="4.3"/>
    <n v="3.9"/>
    <n v="3.7"/>
    <n v="2.8"/>
    <n v="3.7"/>
    <n v="3.3"/>
    <n v="2.8"/>
    <n v="2.4"/>
    <n v="3"/>
    <n v="3.3"/>
    <n v="3.7"/>
    <n v="4"/>
    <n v="5.5"/>
    <n v="5"/>
    <n v="5"/>
    <n v="5"/>
    <n v="5"/>
    <n v="5"/>
    <m/>
    <m/>
    <m/>
    <m/>
    <m/>
    <m/>
    <m/>
    <m/>
    <m/>
    <m/>
    <m/>
    <m/>
    <m/>
    <m/>
    <m/>
    <m/>
    <m/>
    <m/>
    <m/>
    <m/>
    <m/>
    <m/>
    <m/>
    <m/>
    <m/>
    <m/>
    <m/>
    <m/>
    <m/>
    <m/>
    <m/>
    <m/>
    <m/>
    <m/>
    <m/>
    <m/>
  </r>
  <r>
    <x v="8"/>
    <x v="8"/>
    <x v="0"/>
    <x v="1"/>
    <x v="2"/>
    <x v="8"/>
    <x v="0"/>
    <x v="6"/>
    <x v="6"/>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6"/>
    <x v="0"/>
    <x v="3"/>
    <x v="1"/>
    <n v="432"/>
    <n v="3728"/>
    <n v="1728"/>
    <n v="2432"/>
    <n v="1512"/>
    <n v="2728"/>
    <n v="1296"/>
    <n v="3728"/>
    <n v="1864"/>
    <n v="1728"/>
    <n v="1432"/>
    <n v="1540"/>
    <n v="897"/>
    <n v="1415"/>
    <n v="5163"/>
    <n v="0"/>
    <n v="0"/>
    <n v="0"/>
    <n v="0"/>
    <n v="0"/>
    <n v="0"/>
    <n v="5888"/>
    <n v="6672"/>
    <n v="6888"/>
    <n v="4700"/>
    <n v="7475"/>
    <n v="0"/>
    <n v="0"/>
    <n v="25735"/>
    <m/>
    <m/>
    <n v="432"/>
    <m/>
    <n v="1296"/>
    <m/>
    <n v="2000"/>
    <m/>
    <n v="432"/>
    <n v="432"/>
    <n v="432"/>
    <n v="432"/>
    <n v="432"/>
    <m/>
    <n v="2000"/>
    <n v="432"/>
    <m/>
    <n v="432"/>
    <m/>
    <n v="1080"/>
    <m/>
    <m/>
    <n v="432"/>
    <n v="432"/>
    <n v="432"/>
    <n v="1432"/>
    <m/>
    <m/>
    <n v="432"/>
    <n v="864"/>
    <n v="1000"/>
    <m/>
    <n v="1432"/>
    <n v="864"/>
    <n v="432"/>
    <m/>
    <n v="432"/>
    <n v="1432"/>
    <m/>
    <n v="864"/>
    <m/>
    <m/>
    <n v="432"/>
    <n v="432"/>
    <m/>
    <n v="1000"/>
    <n v="432"/>
    <m/>
    <m/>
    <m/>
    <n v="1540"/>
    <m/>
    <m/>
    <n v="0"/>
    <n v="33"/>
    <n v="432"/>
    <n v="432"/>
    <n v="721"/>
    <n v="240"/>
    <n v="240"/>
    <n v="214"/>
    <n v="1577"/>
    <n v="1705"/>
    <n v="1881"/>
    <n v="0"/>
    <n v="0"/>
    <n v="0"/>
    <n v="0"/>
    <n v="0"/>
    <n v="0"/>
    <n v="0"/>
    <n v="0"/>
    <n v="0"/>
    <n v="0"/>
    <n v="0"/>
    <n v="0"/>
    <n v="0"/>
    <n v="0"/>
    <n v="0"/>
    <n v="0"/>
    <n v="0"/>
    <n v="0"/>
    <n v="0"/>
    <n v="0"/>
    <n v="0"/>
    <n v="0"/>
    <n v="0"/>
    <n v="0"/>
    <n v="0"/>
    <n v="0"/>
    <n v="0"/>
    <m/>
    <m/>
    <m/>
    <m/>
    <m/>
    <m/>
    <m/>
    <m/>
    <m/>
    <m/>
    <m/>
    <m/>
    <m/>
    <m/>
    <m/>
    <m/>
  </r>
  <r>
    <x v="8"/>
    <x v="8"/>
    <x v="0"/>
    <x v="1"/>
    <x v="2"/>
    <x v="8"/>
    <x v="0"/>
    <x v="6"/>
    <x v="6"/>
    <x v="0"/>
    <x v="3"/>
    <x v="2"/>
    <n v="753"/>
    <n v="3974"/>
    <n v="1168"/>
    <n v="2522"/>
    <n v="670"/>
    <n v="1834"/>
    <n v="3573"/>
    <n v="2348"/>
    <n v="1753"/>
    <n v="1067"/>
    <n v="1748"/>
    <n v="3370"/>
    <n v="911"/>
    <n v="1250"/>
    <n v="1500"/>
    <n v="2010"/>
    <n v="0"/>
    <n v="0"/>
    <n v="0"/>
    <n v="0"/>
    <n v="0"/>
    <n v="5895"/>
    <n v="5026"/>
    <n v="7674"/>
    <n v="6185"/>
    <n v="3661"/>
    <n v="2010"/>
    <n v="0"/>
    <n v="22546"/>
    <n v="224"/>
    <n v="375"/>
    <n v="105"/>
    <n v="49"/>
    <n v="1063"/>
    <n v="2290"/>
    <n v="102"/>
    <n v="170"/>
    <n v="349"/>
    <n v="234"/>
    <n v="146"/>
    <n v="624"/>
    <n v="164"/>
    <n v="2288"/>
    <n v="133"/>
    <n v="45"/>
    <n v="56"/>
    <n v="167"/>
    <n v="77"/>
    <n v="213"/>
    <n v="120"/>
    <n v="93"/>
    <n v="813"/>
    <n v="148"/>
    <n v="212"/>
    <n v="661"/>
    <n v="1052"/>
    <n v="168"/>
    <n v="1056"/>
    <n v="1297"/>
    <n v="65"/>
    <n v="90"/>
    <n v="1120"/>
    <n v="1018"/>
    <n v="55"/>
    <n v="236"/>
    <n v="126"/>
    <n v="317"/>
    <n v="1074"/>
    <n v="302"/>
    <n v="127"/>
    <n v="49"/>
    <n v="104"/>
    <n v="485"/>
    <n v="731"/>
    <n v="826"/>
    <n v="64"/>
    <n v="127"/>
    <n v="1164"/>
    <n v="1683"/>
    <n v="277"/>
    <n v="246"/>
    <n v="211"/>
    <n v="200"/>
    <n v="0"/>
    <n v="250"/>
    <n v="250"/>
    <n v="200"/>
    <n v="200"/>
    <n v="600"/>
    <n v="250"/>
    <n v="300"/>
    <n v="300"/>
    <n v="600"/>
    <n v="300"/>
    <n v="556"/>
    <n v="511"/>
    <n v="500"/>
    <n v="443"/>
    <n v="0"/>
    <n v="0"/>
    <n v="0"/>
    <n v="0"/>
    <n v="0"/>
    <n v="0"/>
    <n v="0"/>
    <n v="0"/>
    <n v="0"/>
    <n v="0"/>
    <n v="0"/>
    <n v="0"/>
    <n v="0"/>
    <n v="0"/>
    <n v="0"/>
    <n v="0"/>
    <n v="0"/>
    <n v="0"/>
    <n v="0"/>
    <n v="0"/>
    <n v="0"/>
    <n v="0"/>
    <m/>
    <m/>
    <m/>
    <m/>
    <m/>
    <m/>
    <m/>
    <m/>
    <m/>
    <m/>
    <m/>
    <m/>
    <m/>
    <m/>
    <m/>
    <m/>
  </r>
  <r>
    <x v="8"/>
    <x v="8"/>
    <x v="0"/>
    <x v="1"/>
    <x v="2"/>
    <x v="8"/>
    <x v="0"/>
    <x v="6"/>
    <x v="6"/>
    <x v="0"/>
    <x v="3"/>
    <x v="3"/>
    <n v="1034"/>
    <n v="781"/>
    <n v="1345"/>
    <n v="1256"/>
    <n v="2084"/>
    <n v="2006"/>
    <n v="1960"/>
    <n v="2119"/>
    <n v="2237"/>
    <n v="2893"/>
    <n v="2562"/>
    <n v="517"/>
    <n v="503"/>
    <n v="668"/>
    <n v="4331"/>
    <n v="2321"/>
    <n v="2321"/>
    <n v="2321"/>
    <n v="2321"/>
    <n v="2321"/>
    <n v="2321"/>
    <n v="1345"/>
    <n v="2006"/>
    <n v="2237"/>
    <n v="517"/>
    <n v="4331"/>
    <n v="2321"/>
    <n v="2321"/>
    <n v="4331"/>
    <n v="1131"/>
    <n v="756"/>
    <n v="1083"/>
    <n v="1034"/>
    <n v="1267"/>
    <n v="973"/>
    <n v="872"/>
    <n v="704"/>
    <n v="781"/>
    <n v="980"/>
    <n v="1267"/>
    <n v="1088"/>
    <n v="1345"/>
    <n v="1055"/>
    <n v="928"/>
    <n v="1310"/>
    <n v="1256"/>
    <n v="1519"/>
    <n v="1443"/>
    <n v="2299"/>
    <n v="2179"/>
    <n v="2084"/>
    <n v="1713"/>
    <n v="2133"/>
    <n v="2218"/>
    <n v="2006"/>
    <n v="882"/>
    <n v="1768"/>
    <n v="1680"/>
    <n v="1960"/>
    <n v="1675"/>
    <n v="1585"/>
    <n v="2322"/>
    <n v="1527"/>
    <n v="2119"/>
    <n v="1883"/>
    <n v="2194"/>
    <n v="3309"/>
    <n v="2237"/>
    <n v="2367"/>
    <n v="2672"/>
    <n v="2620"/>
    <n v="2730"/>
    <n v="2893"/>
    <n v="2755"/>
    <n v="2729"/>
    <n v="2708"/>
    <n v="2562"/>
    <n v="1398"/>
    <n v="715"/>
    <n v="654"/>
    <n v="517"/>
    <n v="306"/>
    <n v="106"/>
    <n v="139"/>
    <n v="321"/>
    <n v="503"/>
    <n v="1024"/>
    <n v="1064"/>
    <n v="704"/>
    <n v="668"/>
    <n v="1945"/>
    <n v="3350"/>
    <n v="4631"/>
    <n v="4331"/>
    <n v="3775"/>
    <n v="3264"/>
    <n v="2764"/>
    <n v="2321"/>
    <n v="2321"/>
    <n v="2321"/>
    <n v="2321"/>
    <n v="2321"/>
    <n v="2321"/>
    <n v="2321"/>
    <n v="2321"/>
    <n v="2321"/>
    <n v="2321"/>
    <n v="2321"/>
    <n v="2321"/>
    <n v="2321"/>
    <n v="2321"/>
    <n v="2321"/>
    <n v="2321"/>
    <n v="2321"/>
    <n v="2321"/>
    <n v="2321"/>
    <n v="2321"/>
    <n v="2321"/>
    <n v="2321"/>
    <n v="2321"/>
    <m/>
    <m/>
    <m/>
    <m/>
    <m/>
    <m/>
    <m/>
    <m/>
    <m/>
    <m/>
    <m/>
    <m/>
    <m/>
    <m/>
    <m/>
    <m/>
  </r>
  <r>
    <x v="8"/>
    <x v="8"/>
    <x v="0"/>
    <x v="1"/>
    <x v="2"/>
    <x v="8"/>
    <x v="0"/>
    <x v="6"/>
    <x v="6"/>
    <x v="0"/>
    <x v="3"/>
    <x v="4"/>
    <n v="1.3009562154001006"/>
    <n v="1.1299189814814816"/>
    <n v="2.5009297136481963"/>
    <n v="9.3731343283582085"/>
    <n v="3.6105336105336105"/>
    <n v="2.7570093457943923"/>
    <n v="4.1737649063032372"/>
    <n v="5.1557177615571783"/>
    <n v="10.48266166822868"/>
    <n v="4.9673763736263741"/>
    <n v="3.5772130689751465"/>
    <n v="2.8375411635565313"/>
    <n v="1.6225806451612903"/>
    <n v="1.6245136186770428"/>
    <n v="10.773631840796021"/>
    <n v="0"/>
    <n v="0"/>
    <n v="0"/>
    <n v="0"/>
    <n v="0"/>
    <n v="0"/>
    <n v="2.5009297136481963"/>
    <n v="2.7570093457943923"/>
    <n v="10.48266166822868"/>
    <n v="2.8375411635565313"/>
    <n v="10.773631840796021"/>
    <n v="0"/>
    <n v="0"/>
    <n v="10.773631840796021"/>
    <n v="1.5"/>
    <n v="1.0473815461346634"/>
    <n v="1.4738704409363093"/>
    <n v="1.3009562154001006"/>
    <n v="2.0143084260731321"/>
    <n v="4.86013986013986"/>
    <n v="2.8627708470124751"/>
    <n v="2.3203691496374423"/>
    <n v="1.1299189814814816"/>
    <n v="1.4605067064083457"/>
    <n v="1.9468346650276582"/>
    <n v="2.0253164556962027"/>
    <n v="2.5009297136481963"/>
    <n v="11.035564853556485"/>
    <n v="8.3154121863799286"/>
    <n v="10.347551342812007"/>
    <n v="9.3731343283582085"/>
    <n v="5.7712765957446805"/>
    <n v="5.201874549387167"/>
    <n v="8.2936507936507944"/>
    <n v="5.6538661131292169"/>
    <n v="3.6105336105336105"/>
    <n v="3.8219544846050866"/>
    <n v="3.3867894569704671"/>
    <n v="2.6192725555030707"/>
    <n v="2.7570093457943923"/>
    <n v="1.647982062780269"/>
    <n v="2.4366041896361632"/>
    <n v="2.3398328690807797"/>
    <n v="4.1737649063032372"/>
    <n v="3.3247320365224295"/>
    <n v="3.1017612524461842"/>
    <n v="6.6267123287671232"/>
    <n v="4.2228982300884956"/>
    <n v="5.1557177615571783"/>
    <n v="4.8381294964028774"/>
    <n v="5.8694489031567691"/>
    <n v="9.9909420289855078"/>
    <n v="10.48266166822868"/>
    <n v="7.911096256684492"/>
    <n v="6.0865603644646926"/>
    <n v="5.9276018099547514"/>
    <n v="6.1128526645768027"/>
    <n v="4.9673763736263741"/>
    <n v="3.5649585921325051"/>
    <n v="4.1161387631975863"/>
    <n v="3.8718901915927937"/>
    <n v="3.5772130689751465"/>
    <n v="2.6709973251815056"/>
    <n v="3.82762312633833"/>
    <n v="3.6052921719955897"/>
    <n v="2.8375411635565313"/>
    <n v="1.7000000000000002"/>
    <n v="0.58888888888888891"/>
    <n v="0.46333333333333332"/>
    <n v="1.07"/>
    <n v="1.6225806451612903"/>
    <n v="3.103030303030303"/>
    <n v="2.5951219512195123"/>
    <n v="2.0114285714285716"/>
    <n v="1.6245136186770428"/>
    <n v="4.2898103220114692"/>
    <n v="6.7896230239156878"/>
    <n v="10.023809523809524"/>
    <n v="10.773631840796021"/>
    <n v="12.981430536451168"/>
    <n v="17.30646871686108"/>
    <n v="31.19638826185102"/>
    <n v="0"/>
    <n v="0"/>
    <n v="0"/>
    <n v="0"/>
    <n v="0"/>
    <n v="0"/>
    <n v="0"/>
    <n v="0"/>
    <n v="0"/>
    <n v="0"/>
    <n v="0"/>
    <n v="0"/>
    <n v="0"/>
    <n v="0"/>
    <n v="0"/>
    <n v="0"/>
    <n v="0"/>
    <n v="0"/>
    <n v="0"/>
    <n v="0"/>
    <n v="0"/>
    <n v="0"/>
    <n v="0"/>
    <m/>
    <m/>
    <m/>
    <m/>
    <m/>
    <m/>
    <m/>
    <m/>
    <m/>
    <m/>
    <m/>
    <m/>
    <m/>
    <m/>
    <m/>
    <m/>
  </r>
  <r>
    <x v="8"/>
    <x v="8"/>
    <x v="0"/>
    <x v="1"/>
    <x v="2"/>
    <x v="8"/>
    <x v="0"/>
    <x v="6"/>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6"/>
    <x v="0"/>
    <x v="3"/>
    <x v="8"/>
    <m/>
    <m/>
    <m/>
    <m/>
    <m/>
    <m/>
    <m/>
    <m/>
    <m/>
    <m/>
    <m/>
    <m/>
    <m/>
    <m/>
    <m/>
    <m/>
    <m/>
    <m/>
    <m/>
    <m/>
    <m/>
    <m/>
    <m/>
    <m/>
    <m/>
    <m/>
    <m/>
    <m/>
    <m/>
    <m/>
    <m/>
    <m/>
    <m/>
    <m/>
    <m/>
    <m/>
    <m/>
    <m/>
    <n v="432"/>
    <n v="432"/>
    <n v="432"/>
    <n v="432"/>
    <n v="0"/>
    <n v="2000"/>
    <n v="432"/>
    <m/>
    <n v="432"/>
    <n v="0"/>
    <n v="1080"/>
    <n v="0"/>
    <n v="432"/>
    <n v="432"/>
    <n v="1432"/>
    <n v="432"/>
    <m/>
    <n v="0"/>
    <n v="0"/>
    <n v="1432"/>
    <n v="864"/>
    <n v="1000"/>
    <n v="0"/>
    <n v="432"/>
    <n v="1864"/>
    <n v="432"/>
    <n v="0"/>
    <n v="432"/>
    <n v="1432"/>
    <n v="432"/>
    <n v="864"/>
    <n v="0"/>
    <n v="0"/>
    <n v="432"/>
    <n v="432"/>
    <n v="0"/>
    <n v="1000"/>
    <n v="432"/>
    <n v="0"/>
    <n v="0"/>
    <n v="0"/>
    <n v="1471"/>
    <n v="0"/>
    <n v="0"/>
    <n v="0"/>
    <n v="33"/>
    <n v="432"/>
    <n v="432"/>
    <n v="721"/>
    <n v="240"/>
    <n v="240"/>
    <n v="214"/>
    <n v="1577"/>
    <n v="1705"/>
    <n v="1881"/>
    <n v="0"/>
    <n v="0"/>
    <n v="0"/>
    <n v="0"/>
    <n v="0"/>
    <n v="0"/>
    <n v="0"/>
    <n v="0"/>
    <n v="0"/>
    <n v="0"/>
    <n v="0"/>
    <n v="0"/>
    <n v="0"/>
    <n v="0"/>
    <n v="0"/>
    <n v="0"/>
    <n v="0"/>
    <n v="0"/>
    <n v="0"/>
    <n v="0"/>
    <n v="0"/>
    <n v="0"/>
    <n v="0"/>
    <n v="0"/>
    <n v="0"/>
    <n v="0"/>
    <n v="0"/>
    <m/>
    <m/>
    <m/>
    <m/>
    <m/>
    <m/>
    <m/>
    <m/>
    <m/>
    <m/>
    <m/>
    <m/>
    <m/>
    <m/>
    <m/>
    <m/>
  </r>
  <r>
    <x v="8"/>
    <x v="8"/>
    <x v="0"/>
    <x v="1"/>
    <x v="2"/>
    <x v="8"/>
    <x v="0"/>
    <x v="6"/>
    <x v="6"/>
    <x v="0"/>
    <x v="3"/>
    <x v="9"/>
    <m/>
    <m/>
    <m/>
    <m/>
    <m/>
    <m/>
    <m/>
    <m/>
    <m/>
    <m/>
    <m/>
    <m/>
    <m/>
    <m/>
    <m/>
    <m/>
    <m/>
    <m/>
    <m/>
    <m/>
    <m/>
    <m/>
    <m/>
    <m/>
    <m/>
    <m/>
    <m/>
    <m/>
    <m/>
    <m/>
    <m/>
    <m/>
    <m/>
    <m/>
    <m/>
    <m/>
    <m/>
    <m/>
    <m/>
    <m/>
    <m/>
    <m/>
    <n v="166"/>
    <n v="2000"/>
    <n v="166"/>
    <n v="166"/>
    <n v="166"/>
    <n v="166"/>
    <n v="200"/>
    <n v="1000"/>
    <n v="166"/>
    <n v="166"/>
    <n v="166"/>
    <n v="500"/>
    <n v="166"/>
    <n v="1150"/>
    <n v="200"/>
    <n v="1200"/>
    <n v="300"/>
    <n v="350"/>
    <n v="700"/>
    <n v="850"/>
    <n v="1250"/>
    <n v="400"/>
    <n v="300"/>
    <n v="1300"/>
    <n v="500"/>
    <n v="500"/>
    <n v="300"/>
    <n v="250"/>
    <n v="650"/>
    <n v="500"/>
    <n v="500"/>
    <n v="300"/>
    <n v="1300"/>
    <n v="500"/>
    <n v="100"/>
    <n v="300"/>
    <n v="300"/>
    <n v="1200"/>
    <n v="200"/>
    <n v="250"/>
    <n v="200"/>
    <n v="0"/>
    <n v="250"/>
    <n v="250"/>
    <n v="200"/>
    <n v="200"/>
    <n v="600"/>
    <n v="250"/>
    <n v="300"/>
    <n v="300"/>
    <n v="600"/>
    <n v="300"/>
    <n v="556"/>
    <n v="511"/>
    <n v="500"/>
    <n v="443"/>
    <n v="0"/>
    <n v="0"/>
    <n v="0"/>
    <n v="0"/>
    <n v="0"/>
    <n v="0"/>
    <n v="0"/>
    <n v="0"/>
    <n v="0"/>
    <n v="0"/>
    <n v="0"/>
    <n v="0"/>
    <n v="0"/>
    <n v="0"/>
    <n v="0"/>
    <n v="0"/>
    <n v="0"/>
    <n v="0"/>
    <n v="0"/>
    <n v="0"/>
    <n v="0"/>
    <n v="0"/>
    <m/>
    <m/>
    <m/>
    <m/>
    <m/>
    <m/>
    <m/>
    <m/>
    <m/>
    <m/>
    <m/>
    <m/>
    <m/>
    <m/>
    <m/>
    <m/>
  </r>
  <r>
    <x v="8"/>
    <x v="8"/>
    <x v="0"/>
    <x v="1"/>
    <x v="2"/>
    <x v="8"/>
    <x v="0"/>
    <x v="6"/>
    <x v="6"/>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6"/>
    <x v="0"/>
    <x v="3"/>
    <x v="12"/>
    <m/>
    <m/>
    <m/>
    <m/>
    <m/>
    <m/>
    <m/>
    <m/>
    <m/>
    <m/>
    <m/>
    <m/>
    <m/>
    <m/>
    <m/>
    <m/>
    <m/>
    <m/>
    <m/>
    <m/>
    <m/>
    <m/>
    <m/>
    <m/>
    <m/>
    <m/>
    <m/>
    <m/>
    <m/>
    <m/>
    <m/>
    <m/>
    <m/>
    <m/>
    <m/>
    <m/>
    <m/>
    <m/>
    <m/>
    <m/>
    <m/>
    <m/>
    <s v="Normal week AVR:166"/>
    <s v="HITCS:2000"/>
    <m/>
    <m/>
    <m/>
    <m/>
    <n v="1080"/>
    <s v="Majer:900"/>
    <m/>
    <m/>
    <m/>
    <s v="Majer:320"/>
    <s v="1000: seek possibility"/>
    <n v="-8.0259026687598101E-2"/>
    <n v="-8.0259026687598101E-2"/>
    <n v="-8.0259026687598101E-2"/>
    <n v="-8.0259026687598101E-2"/>
    <s v="Supply constraint in July so shifted July volume to Aug"/>
    <m/>
    <m/>
    <m/>
    <m/>
    <n v="-8.0259026687598101E-2"/>
    <n v="-8.0259026687598101E-2"/>
    <n v="-8.0259026687598101E-2"/>
    <n v="-8.0259026687598101E-2"/>
    <n v="-0.16508959130259701"/>
    <n v="-0.16508959130259701"/>
    <n v="-0.16508959130259701"/>
    <n v="-0.16508959130259701"/>
    <n v="-0.16508959130259701"/>
    <n v="-0.16508959130259701"/>
    <m/>
    <m/>
    <m/>
    <m/>
    <m/>
    <m/>
    <m/>
    <m/>
    <m/>
    <m/>
    <m/>
    <m/>
    <m/>
    <m/>
    <m/>
    <m/>
    <m/>
    <m/>
    <m/>
    <m/>
    <m/>
    <m/>
    <m/>
    <m/>
    <m/>
    <m/>
    <m/>
    <m/>
    <m/>
    <m/>
    <m/>
    <m/>
    <m/>
    <m/>
    <m/>
    <m/>
    <m/>
    <m/>
    <m/>
    <m/>
    <m/>
    <m/>
    <m/>
    <m/>
    <m/>
    <m/>
    <m/>
    <m/>
    <m/>
    <m/>
    <m/>
    <m/>
    <m/>
    <m/>
    <m/>
    <m/>
    <m/>
    <m/>
    <m/>
    <m/>
    <m/>
    <m/>
  </r>
  <r>
    <x v="8"/>
    <x v="8"/>
    <x v="0"/>
    <x v="1"/>
    <x v="2"/>
    <x v="8"/>
    <x v="0"/>
    <x v="6"/>
    <x v="6"/>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6"/>
    <x v="0"/>
    <x v="4"/>
    <x v="1"/>
    <n v="864"/>
    <n v="1302"/>
    <n v="832"/>
    <n v="651"/>
    <n v="1080"/>
    <n v="432"/>
    <n v="865"/>
    <n v="2582"/>
    <n v="432"/>
    <n v="2580"/>
    <n v="1296"/>
    <n v="1728"/>
    <n v="432"/>
    <n v="3728"/>
    <n v="1728"/>
    <n v="2432"/>
    <n v="1728"/>
    <n v="1296"/>
    <n v="864"/>
    <n v="1296"/>
    <n v="1728"/>
    <n v="2998"/>
    <n v="2163"/>
    <n v="3879"/>
    <n v="5604"/>
    <n v="5888"/>
    <n v="5456"/>
    <n v="3888"/>
    <n v="17534"/>
    <n v="432"/>
    <m/>
    <m/>
    <n v="432"/>
    <n v="3"/>
    <n v="867"/>
    <n v="432"/>
    <m/>
    <m/>
    <n v="432"/>
    <m/>
    <n v="400"/>
    <m/>
    <n v="2"/>
    <n v="433"/>
    <m/>
    <n v="216"/>
    <n v="216"/>
    <m/>
    <n v="432"/>
    <m/>
    <n v="432"/>
    <m/>
    <n v="216"/>
    <n v="216"/>
    <m/>
    <n v="1"/>
    <n v="432"/>
    <n v="432"/>
    <m/>
    <n v="432"/>
    <n v="2000"/>
    <m/>
    <n v="150"/>
    <m/>
    <m/>
    <m/>
    <n v="432"/>
    <m/>
    <m/>
    <n v="1932"/>
    <n v="432"/>
    <n v="216"/>
    <m/>
    <n v="432"/>
    <n v="432"/>
    <n v="432"/>
    <m/>
    <m/>
    <n v="432"/>
    <m/>
    <n v="1296"/>
    <m/>
    <m/>
    <n v="432"/>
    <m/>
    <n v="1296"/>
    <m/>
    <n v="2000"/>
    <m/>
    <n v="432"/>
    <n v="432"/>
    <n v="432"/>
    <n v="432"/>
    <n v="432"/>
    <m/>
    <n v="2000"/>
    <n v="432"/>
    <m/>
    <n v="432"/>
    <m/>
    <n v="432"/>
    <n v="432"/>
    <n v="432"/>
    <n v="432"/>
    <n v="432"/>
    <n v="432"/>
    <m/>
    <n v="432"/>
    <m/>
    <n v="432"/>
    <m/>
    <n v="432"/>
    <m/>
    <n v="432"/>
    <m/>
    <n v="432"/>
    <n v="432"/>
    <n v="432"/>
    <n v="432"/>
    <n v="432"/>
    <m/>
    <m/>
    <m/>
    <m/>
    <m/>
    <m/>
    <m/>
    <m/>
    <m/>
    <m/>
    <m/>
    <m/>
    <m/>
    <m/>
    <m/>
    <m/>
  </r>
  <r>
    <x v="8"/>
    <x v="8"/>
    <x v="0"/>
    <x v="1"/>
    <x v="2"/>
    <x v="8"/>
    <x v="0"/>
    <x v="6"/>
    <x v="6"/>
    <x v="0"/>
    <x v="4"/>
    <x v="2"/>
    <n v="961"/>
    <n v="1921"/>
    <n v="758"/>
    <n v="1105"/>
    <n v="450"/>
    <n v="644"/>
    <n v="748"/>
    <n v="2975"/>
    <n v="964"/>
    <n v="2283"/>
    <n v="1310"/>
    <n v="1268"/>
    <n v="753"/>
    <n v="3974"/>
    <n v="1168"/>
    <n v="2771"/>
    <n v="1000"/>
    <n v="1550"/>
    <n v="1000"/>
    <n v="1250"/>
    <n v="1200"/>
    <n v="3640"/>
    <n v="2199"/>
    <n v="4687"/>
    <n v="4861"/>
    <n v="5895"/>
    <n v="5321"/>
    <n v="3450"/>
    <n v="17642"/>
    <n v="519"/>
    <n v="77"/>
    <n v="273"/>
    <n v="92"/>
    <n v="514"/>
    <n v="575"/>
    <n v="137"/>
    <n v="310"/>
    <n v="385"/>
    <n v="528"/>
    <n v="29"/>
    <n v="113"/>
    <n v="88"/>
    <n v="107"/>
    <n v="520"/>
    <n v="101"/>
    <n v="377"/>
    <n v="172"/>
    <n v="131"/>
    <n v="53"/>
    <n v="85"/>
    <n v="9"/>
    <n v="283"/>
    <n v="174"/>
    <n v="134"/>
    <n v="53"/>
    <n v="565"/>
    <n v="97"/>
    <n v="43"/>
    <n v="43"/>
    <n v="2052"/>
    <n v="463"/>
    <n v="85"/>
    <n v="73"/>
    <n v="302"/>
    <n v="146"/>
    <n v="54"/>
    <n v="220"/>
    <n v="544"/>
    <n v="274"/>
    <n v="1699"/>
    <n v="124"/>
    <n v="123"/>
    <n v="63"/>
    <n v="379"/>
    <n v="126"/>
    <n v="151"/>
    <n v="654"/>
    <n v="607"/>
    <n v="73"/>
    <n v="166"/>
    <n v="422"/>
    <n v="224"/>
    <n v="375"/>
    <n v="105"/>
    <n v="49"/>
    <n v="1063"/>
    <n v="2290"/>
    <n v="102"/>
    <n v="170"/>
    <n v="349"/>
    <n v="234"/>
    <n v="146"/>
    <n v="624"/>
    <n v="164"/>
    <n v="2288"/>
    <n v="133"/>
    <n v="150"/>
    <n v="200"/>
    <n v="200"/>
    <n v="200"/>
    <n v="200"/>
    <n v="200"/>
    <n v="200"/>
    <n v="800"/>
    <n v="250"/>
    <n v="250"/>
    <n v="250"/>
    <n v="250"/>
    <n v="250"/>
    <n v="250"/>
    <n v="250"/>
    <n v="250"/>
    <n v="250"/>
    <n v="250"/>
    <n v="250"/>
    <n v="250"/>
    <n v="300"/>
    <n v="300"/>
    <n v="300"/>
    <n v="300"/>
    <m/>
    <m/>
    <m/>
    <m/>
    <m/>
    <m/>
    <m/>
    <m/>
    <m/>
    <m/>
    <m/>
    <m/>
    <m/>
    <m/>
    <m/>
    <m/>
  </r>
  <r>
    <x v="8"/>
    <x v="8"/>
    <x v="0"/>
    <x v="1"/>
    <x v="2"/>
    <x v="8"/>
    <x v="0"/>
    <x v="6"/>
    <x v="6"/>
    <x v="0"/>
    <x v="4"/>
    <x v="3"/>
    <n v="1883"/>
    <n v="1475"/>
    <n v="1366"/>
    <n v="934"/>
    <n v="1710"/>
    <n v="1606"/>
    <n v="1612"/>
    <n v="874"/>
    <n v="388"/>
    <n v="990"/>
    <n v="926"/>
    <n v="1396"/>
    <n v="1075"/>
    <n v="822"/>
    <n v="1386"/>
    <n v="1055"/>
    <n v="1783"/>
    <n v="1529"/>
    <n v="1393"/>
    <n v="1439"/>
    <n v="1967"/>
    <n v="1366"/>
    <n v="1606"/>
    <n v="388"/>
    <n v="1396"/>
    <n v="1386"/>
    <n v="1529"/>
    <n v="1967"/>
    <n v="1386"/>
    <n v="2110"/>
    <n v="2031"/>
    <n v="1758"/>
    <n v="1883"/>
    <n v="1588"/>
    <n v="1883"/>
    <n v="2177"/>
    <n v="1866"/>
    <n v="1475"/>
    <n v="1057"/>
    <n v="1351"/>
    <n v="1454"/>
    <n v="1366"/>
    <n v="1443"/>
    <n v="1357"/>
    <n v="1253"/>
    <n v="934"/>
    <n v="977"/>
    <n v="1110"/>
    <n v="1320"/>
    <n v="1294"/>
    <n v="1710"/>
    <n v="1318"/>
    <n v="1576"/>
    <n v="1561"/>
    <n v="1606"/>
    <n v="1370"/>
    <n v="1269"/>
    <n v="1657"/>
    <n v="1612"/>
    <n v="1990"/>
    <n v="1527"/>
    <n v="1442"/>
    <n v="1628"/>
    <n v="874"/>
    <n v="882"/>
    <n v="973"/>
    <n v="1191"/>
    <n v="388"/>
    <n v="370"/>
    <n v="2103"/>
    <n v="910"/>
    <n v="1269"/>
    <n v="990"/>
    <n v="1043"/>
    <n v="1299"/>
    <n v="1364"/>
    <n v="926"/>
    <n v="319"/>
    <n v="718"/>
    <n v="518"/>
    <n v="1396"/>
    <n v="1172"/>
    <n v="797"/>
    <n v="1124"/>
    <n v="1075"/>
    <n v="1308"/>
    <n v="1014"/>
    <n v="913"/>
    <n v="745"/>
    <n v="822"/>
    <n v="1021"/>
    <n v="1308"/>
    <n v="1129"/>
    <n v="1386"/>
    <n v="1096"/>
    <n v="969"/>
    <n v="1255"/>
    <n v="1055"/>
    <n v="1287"/>
    <n v="1087"/>
    <n v="1319"/>
    <n v="1551"/>
    <n v="1783"/>
    <n v="1415"/>
    <n v="1597"/>
    <n v="1779"/>
    <n v="1529"/>
    <n v="1711"/>
    <n v="1461"/>
    <n v="1643"/>
    <n v="1393"/>
    <n v="1575"/>
    <n v="1325"/>
    <n v="1507"/>
    <n v="1257"/>
    <n v="1439"/>
    <n v="1571"/>
    <n v="1703"/>
    <n v="1835"/>
    <n v="1967"/>
    <m/>
    <m/>
    <m/>
    <m/>
    <m/>
    <m/>
    <m/>
    <m/>
    <m/>
    <m/>
    <m/>
    <m/>
    <m/>
    <m/>
    <m/>
    <m/>
  </r>
  <r>
    <x v="8"/>
    <x v="8"/>
    <x v="0"/>
    <x v="1"/>
    <x v="2"/>
    <x v="8"/>
    <x v="0"/>
    <x v="6"/>
    <x v="6"/>
    <x v="0"/>
    <x v="4"/>
    <x v="4"/>
    <n v="4.9000000000000004"/>
    <n v="8.5"/>
    <n v="5.3"/>
    <n v="10.4"/>
    <n v="7.1"/>
    <n v="2.9"/>
    <n v="2.7"/>
    <n v="3.5"/>
    <n v="0.8"/>
    <n v="2.6"/>
    <n v="3.1"/>
    <n v="3.8"/>
    <n v="1.4"/>
    <n v="1.2"/>
    <n v="2.2999999999999998"/>
    <n v="5.3"/>
    <n v="5"/>
    <n v="6.1"/>
    <n v="5.6"/>
    <n v="6"/>
    <m/>
    <n v="5.3"/>
    <n v="2.9"/>
    <n v="0.8"/>
    <n v="3.8"/>
    <n v="2.2999999999999998"/>
    <n v="6.1"/>
    <m/>
    <n v="2.2999999999999998"/>
    <n v="6.9"/>
    <n v="6.4"/>
    <n v="5.4"/>
    <n v="4.9000000000000004"/>
    <n v="4.0999999999999996"/>
    <n v="6.8"/>
    <n v="8"/>
    <n v="8.1999999999999993"/>
    <n v="8.5"/>
    <n v="6.2"/>
    <n v="7.3"/>
    <n v="6.1"/>
    <n v="5.3"/>
    <n v="5.5"/>
    <n v="8.1"/>
    <n v="7.7"/>
    <n v="10.4"/>
    <n v="8.6999999999999993"/>
    <n v="9.1999999999999993"/>
    <n v="9.6"/>
    <n v="9.9"/>
    <n v="7.1"/>
    <n v="6.4"/>
    <n v="8.8000000000000007"/>
    <n v="9.6999999999999993"/>
    <n v="2.9"/>
    <n v="2.5"/>
    <n v="2.4"/>
    <n v="3.1"/>
    <n v="2.7"/>
    <n v="9.3000000000000007"/>
    <n v="11.6"/>
    <n v="9.1"/>
    <n v="6.4"/>
    <n v="3.5"/>
    <n v="1.6"/>
    <n v="1.7"/>
    <n v="2.2000000000000002"/>
    <n v="0.8"/>
    <n v="0.8"/>
    <n v="12.9"/>
    <n v="5.4"/>
    <n v="4.5999999999999996"/>
    <n v="2.6"/>
    <n v="3.2"/>
    <n v="3.9"/>
    <n v="3.5"/>
    <n v="3.1"/>
    <n v="1.3"/>
    <n v="2.8"/>
    <n v="2.2000000000000002"/>
    <n v="3.8"/>
    <n v="1.5"/>
    <n v="1.1000000000000001"/>
    <n v="1.5"/>
    <n v="1.4"/>
    <n v="2.1"/>
    <n v="5.0999999999999996"/>
    <n v="3"/>
    <n v="2.5"/>
    <n v="1.2"/>
    <n v="1.5"/>
    <n v="1.9"/>
    <n v="1.9"/>
    <n v="2.2999999999999998"/>
    <n v="6.2"/>
    <n v="5.0999999999999996"/>
    <n v="6.3"/>
    <n v="5.3"/>
    <n v="4"/>
    <n v="3.3"/>
    <n v="3.9"/>
    <n v="4.4000000000000004"/>
    <n v="5"/>
    <n v="5.7"/>
    <n v="6.4"/>
    <n v="7.1"/>
    <n v="6.1"/>
    <n v="6.8"/>
    <n v="5.8"/>
    <n v="6.6"/>
    <n v="5.6"/>
    <n v="6.1"/>
    <n v="4.9000000000000004"/>
    <n v="5.4"/>
    <n v="4.3"/>
    <n v="6"/>
    <n v="8.6999999999999993"/>
    <n v="14.2"/>
    <n v="30.6"/>
    <m/>
    <m/>
    <m/>
    <m/>
    <m/>
    <m/>
    <m/>
    <m/>
    <m/>
    <m/>
    <m/>
    <m/>
    <m/>
    <m/>
    <m/>
    <m/>
    <m/>
  </r>
  <r>
    <x v="8"/>
    <x v="8"/>
    <x v="0"/>
    <x v="1"/>
    <x v="2"/>
    <x v="8"/>
    <x v="0"/>
    <x v="6"/>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6"/>
    <x v="0"/>
    <x v="5"/>
    <x v="1"/>
    <n v="1314"/>
    <n v="3728"/>
    <n v="1728"/>
    <n v="3456"/>
    <n v="4274"/>
    <n v="2160"/>
    <n v="872"/>
    <n v="1605"/>
    <n v="1296"/>
    <n v="2592"/>
    <n v="876"/>
    <n v="434"/>
    <n v="864"/>
    <n v="1302"/>
    <n v="832"/>
    <n v="651"/>
    <n v="1080"/>
    <n v="432"/>
    <n v="865"/>
    <n v="2582"/>
    <n v="432"/>
    <n v="6770"/>
    <n v="9890"/>
    <n v="3773"/>
    <n v="3902"/>
    <n v="2998"/>
    <n v="2163"/>
    <n v="3879"/>
    <n v="20563"/>
    <n v="432"/>
    <n v="450"/>
    <n v="432"/>
    <m/>
    <n v="2000"/>
    <n v="432"/>
    <n v="864"/>
    <m/>
    <n v="432"/>
    <n v="432"/>
    <n v="432"/>
    <n v="432"/>
    <n v="432"/>
    <n v="864"/>
    <n v="432"/>
    <n v="432"/>
    <n v="1728"/>
    <n v="1000"/>
    <n v="1296"/>
    <n v="864"/>
    <n v="864"/>
    <n v="250"/>
    <m/>
    <n v="864"/>
    <n v="432"/>
    <n v="864"/>
    <m/>
    <n v="7"/>
    <n v="433"/>
    <n v="432"/>
    <n v="432"/>
    <n v="432"/>
    <n v="309"/>
    <m/>
    <n v="432"/>
    <m/>
    <m/>
    <n v="864"/>
    <n v="432"/>
    <n v="864"/>
    <m/>
    <n v="432"/>
    <n v="1296"/>
    <m/>
    <n v="12"/>
    <n v="432"/>
    <m/>
    <n v="432"/>
    <n v="2"/>
    <m/>
    <n v="432"/>
    <m/>
    <n v="432"/>
    <m/>
    <m/>
    <n v="432"/>
    <n v="3"/>
    <n v="867"/>
    <n v="432"/>
    <m/>
    <m/>
    <n v="432"/>
    <m/>
    <n v="400"/>
    <m/>
    <n v="2"/>
    <n v="433"/>
    <m/>
    <n v="216"/>
    <n v="216"/>
    <m/>
    <n v="432"/>
    <m/>
    <n v="432"/>
    <m/>
    <n v="216"/>
    <n v="216"/>
    <m/>
    <n v="1"/>
    <n v="432"/>
    <n v="432"/>
    <m/>
    <n v="432"/>
    <n v="2000"/>
    <m/>
    <n v="150"/>
    <m/>
    <m/>
    <m/>
    <n v="432"/>
    <m/>
    <m/>
    <m/>
    <m/>
    <m/>
    <m/>
    <m/>
    <m/>
    <m/>
    <m/>
    <m/>
    <m/>
    <m/>
    <m/>
    <m/>
    <m/>
    <m/>
  </r>
  <r>
    <x v="8"/>
    <x v="8"/>
    <x v="0"/>
    <x v="1"/>
    <x v="2"/>
    <x v="8"/>
    <x v="0"/>
    <x v="6"/>
    <x v="6"/>
    <x v="0"/>
    <x v="5"/>
    <x v="2"/>
    <n v="1558"/>
    <n v="2102"/>
    <n v="3236"/>
    <n v="2729"/>
    <n v="2101"/>
    <n v="1537"/>
    <n v="1300"/>
    <n v="1951"/>
    <n v="1845"/>
    <n v="1651"/>
    <n v="2244"/>
    <n v="1072"/>
    <n v="961"/>
    <n v="1921"/>
    <n v="758"/>
    <n v="1105"/>
    <n v="450"/>
    <n v="644"/>
    <n v="748"/>
    <n v="2975"/>
    <n v="964"/>
    <n v="6896"/>
    <n v="6367"/>
    <n v="5096"/>
    <n v="4967"/>
    <n v="3640"/>
    <n v="2199"/>
    <n v="4687"/>
    <n v="20070"/>
    <n v="63"/>
    <n v="507"/>
    <n v="212"/>
    <n v="776"/>
    <n v="9"/>
    <n v="99"/>
    <n v="298"/>
    <n v="1145"/>
    <n v="551"/>
    <n v="1711"/>
    <n v="502"/>
    <n v="712"/>
    <n v="311"/>
    <n v="1335"/>
    <n v="187"/>
    <n v="159"/>
    <n v="1048"/>
    <n v="633"/>
    <n v="253"/>
    <n v="847"/>
    <n v="274"/>
    <n v="94"/>
    <n v="1144"/>
    <n v="24"/>
    <n v="117"/>
    <n v="252"/>
    <n v="131"/>
    <n v="202"/>
    <n v="200"/>
    <n v="767"/>
    <n v="367"/>
    <n v="46"/>
    <n v="89"/>
    <n v="222"/>
    <n v="1227"/>
    <n v="158"/>
    <n v="1137"/>
    <n v="114"/>
    <n v="436"/>
    <n v="221"/>
    <n v="291"/>
    <n v="143"/>
    <n v="281"/>
    <n v="715"/>
    <n v="280"/>
    <n v="1410"/>
    <n v="95"/>
    <n v="459"/>
    <n v="343"/>
    <n v="221"/>
    <n v="329"/>
    <n v="179"/>
    <n v="519"/>
    <n v="77"/>
    <n v="273"/>
    <n v="92"/>
    <n v="514"/>
    <n v="575"/>
    <n v="137"/>
    <n v="310"/>
    <n v="385"/>
    <n v="528"/>
    <n v="29"/>
    <n v="113"/>
    <n v="88"/>
    <n v="107"/>
    <n v="520"/>
    <n v="101"/>
    <n v="377"/>
    <n v="172"/>
    <n v="131"/>
    <n v="53"/>
    <n v="85"/>
    <n v="9"/>
    <n v="283"/>
    <n v="174"/>
    <n v="134"/>
    <n v="53"/>
    <n v="565"/>
    <n v="97"/>
    <n v="43"/>
    <n v="43"/>
    <n v="2052"/>
    <n v="463"/>
    <n v="85"/>
    <n v="73"/>
    <n v="302"/>
    <n v="146"/>
    <n v="54"/>
    <n v="220"/>
    <n v="544"/>
    <m/>
    <m/>
    <m/>
    <m/>
    <m/>
    <m/>
    <m/>
    <m/>
    <m/>
    <m/>
    <m/>
    <m/>
    <m/>
    <m/>
    <m/>
    <m/>
  </r>
  <r>
    <x v="8"/>
    <x v="8"/>
    <x v="0"/>
    <x v="1"/>
    <x v="2"/>
    <x v="8"/>
    <x v="0"/>
    <x v="6"/>
    <x v="6"/>
    <x v="0"/>
    <x v="5"/>
    <x v="3"/>
    <n v="1189"/>
    <n v="2592"/>
    <n v="1077"/>
    <n v="1584"/>
    <n v="3956"/>
    <n v="4580"/>
    <n v="4176"/>
    <n v="3825"/>
    <n v="3046"/>
    <n v="3764"/>
    <n v="2840"/>
    <n v="2198"/>
    <n v="1883"/>
    <n v="1475"/>
    <n v="1366"/>
    <n v="934"/>
    <n v="1710"/>
    <n v="1606"/>
    <n v="1612"/>
    <n v="874"/>
    <n v="388"/>
    <n v="1077"/>
    <n v="4580"/>
    <n v="3046"/>
    <n v="2198"/>
    <n v="1366"/>
    <n v="1606"/>
    <n v="388"/>
    <n v="1366"/>
    <n v="724"/>
    <n v="1639"/>
    <n v="1985"/>
    <n v="1189"/>
    <n v="1960"/>
    <n v="2411"/>
    <n v="2763"/>
    <n v="2482"/>
    <n v="2592"/>
    <n v="1313"/>
    <n v="1242"/>
    <n v="967"/>
    <n v="1077"/>
    <n v="616"/>
    <n v="860"/>
    <n v="1122"/>
    <n v="1584"/>
    <n v="2379"/>
    <n v="3193"/>
    <n v="3210"/>
    <n v="3368"/>
    <n v="3956"/>
    <n v="2812"/>
    <n v="3656"/>
    <n v="3536"/>
    <n v="4580"/>
    <n v="4449"/>
    <n v="4261"/>
    <n v="4507"/>
    <n v="4176"/>
    <n v="3808"/>
    <n v="4193"/>
    <n v="4422"/>
    <n v="4632"/>
    <n v="3825"/>
    <n v="3667"/>
    <n v="2526"/>
    <n v="2406"/>
    <n v="3046"/>
    <n v="3491"/>
    <n v="3182"/>
    <n v="3897"/>
    <n v="5127"/>
    <n v="3764"/>
    <n v="3940"/>
    <n v="2962"/>
    <n v="2867"/>
    <n v="2840"/>
    <n v="2500"/>
    <n v="2277"/>
    <n v="2164"/>
    <n v="2198"/>
    <n v="2110"/>
    <n v="2031"/>
    <n v="1758"/>
    <n v="1883"/>
    <n v="1588"/>
    <n v="1883"/>
    <n v="2177"/>
    <n v="1866"/>
    <n v="1475"/>
    <n v="1057"/>
    <n v="1351"/>
    <n v="1454"/>
    <n v="1366"/>
    <n v="1443"/>
    <n v="1357"/>
    <n v="1253"/>
    <n v="934"/>
    <n v="977"/>
    <n v="1110"/>
    <n v="1320"/>
    <n v="1294"/>
    <n v="1710"/>
    <n v="1318"/>
    <n v="1576"/>
    <n v="1561"/>
    <n v="1606"/>
    <n v="1370"/>
    <n v="1269"/>
    <n v="1657"/>
    <n v="1612"/>
    <n v="1990"/>
    <n v="1527"/>
    <n v="1442"/>
    <n v="1628"/>
    <n v="874"/>
    <n v="882"/>
    <n v="973"/>
    <n v="1191"/>
    <n v="388"/>
    <m/>
    <m/>
    <m/>
    <m/>
    <m/>
    <m/>
    <m/>
    <m/>
    <m/>
    <m/>
    <m/>
    <m/>
    <m/>
    <m/>
    <m/>
    <m/>
  </r>
  <r>
    <x v="8"/>
    <x v="8"/>
    <x v="0"/>
    <x v="1"/>
    <x v="2"/>
    <x v="8"/>
    <x v="0"/>
    <x v="6"/>
    <x v="6"/>
    <x v="0"/>
    <x v="5"/>
    <x v="4"/>
    <n v="2.8"/>
    <n v="2.8"/>
    <n v="1.6"/>
    <n v="3.8"/>
    <n v="11.9"/>
    <n v="13.7"/>
    <n v="10.7"/>
    <n v="9.3000000000000007"/>
    <n v="9.1999999999999993"/>
    <n v="7.3"/>
    <n v="8.9"/>
    <n v="7.5"/>
    <n v="4.9000000000000004"/>
    <n v="8.5"/>
    <n v="5.3"/>
    <n v="10.4"/>
    <n v="7.1"/>
    <n v="2.9"/>
    <n v="2.7"/>
    <n v="4.5"/>
    <m/>
    <n v="1.6"/>
    <n v="13.7"/>
    <n v="9.1999999999999993"/>
    <n v="7.5"/>
    <n v="5.3"/>
    <n v="2.9"/>
    <m/>
    <n v="5.3"/>
    <n v="2.2999999999999998"/>
    <n v="5.9"/>
    <n v="4.3"/>
    <n v="2.8"/>
    <n v="2.6"/>
    <n v="2.9"/>
    <n v="3"/>
    <n v="3.3"/>
    <n v="2.8"/>
    <n v="2.2000000000000002"/>
    <n v="2.2999999999999998"/>
    <n v="1.6"/>
    <n v="1.6"/>
    <n v="1.4"/>
    <n v="1.5"/>
    <n v="1.8"/>
    <n v="3.8"/>
    <n v="4.5999999999999996"/>
    <n v="6.7"/>
    <n v="9.6999999999999993"/>
    <n v="10.3"/>
    <n v="11.9"/>
    <n v="19.399999999999999"/>
    <n v="20.3"/>
    <n v="11.4"/>
    <n v="13.7"/>
    <n v="14.1"/>
    <n v="14.5"/>
    <n v="15.1"/>
    <n v="10.7"/>
    <n v="10.9"/>
    <n v="7.4"/>
    <n v="7.7"/>
    <n v="7.5"/>
    <n v="9.3000000000000007"/>
    <n v="8.3000000000000007"/>
    <n v="10.5"/>
    <n v="8.8000000000000007"/>
    <n v="9.1999999999999993"/>
    <n v="10.199999999999999"/>
    <n v="5.6"/>
    <n v="7"/>
    <n v="8.6999999999999993"/>
    <n v="7.3"/>
    <n v="7.8"/>
    <n v="10.199999999999999"/>
    <n v="9.4"/>
    <n v="8.9"/>
    <n v="9.4"/>
    <n v="8.3000000000000007"/>
    <n v="9.5"/>
    <n v="7.5"/>
    <n v="6.9"/>
    <n v="6.4"/>
    <n v="5.4"/>
    <n v="4.9000000000000004"/>
    <n v="4.0999999999999996"/>
    <n v="6.8"/>
    <n v="8"/>
    <n v="8.1999999999999993"/>
    <n v="8.5"/>
    <n v="6.2"/>
    <n v="7.3"/>
    <n v="6.1"/>
    <n v="5.3"/>
    <n v="5.5"/>
    <n v="8.1"/>
    <n v="7.7"/>
    <n v="10.4"/>
    <n v="8.6999999999999993"/>
    <n v="9.1999999999999993"/>
    <n v="9.6"/>
    <n v="9.9"/>
    <n v="7.1"/>
    <n v="6.4"/>
    <n v="8.8000000000000007"/>
    <n v="9.6999999999999993"/>
    <n v="2.9"/>
    <n v="2.5"/>
    <n v="2.4"/>
    <n v="3.1"/>
    <n v="2.7"/>
    <n v="9.3000000000000007"/>
    <n v="11.6"/>
    <n v="9.1"/>
    <n v="6.4"/>
    <n v="4.5"/>
    <n v="5.4"/>
    <n v="6.4"/>
    <n v="10.9"/>
    <m/>
    <m/>
    <m/>
    <m/>
    <m/>
    <m/>
    <m/>
    <m/>
    <m/>
    <m/>
    <m/>
    <m/>
    <m/>
    <m/>
    <m/>
    <m/>
    <m/>
  </r>
  <r>
    <x v="6"/>
    <x v="6"/>
    <x v="0"/>
    <x v="2"/>
    <x v="3"/>
    <x v="6"/>
    <x v="0"/>
    <x v="4"/>
    <x v="6"/>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0"/>
    <x v="1"/>
    <m/>
    <m/>
    <m/>
    <n v="1119"/>
    <n v="493"/>
    <n v="903"/>
    <n v="668"/>
    <n v="940"/>
    <n v="863"/>
    <n v="1121"/>
    <n v="757"/>
    <n v="878"/>
    <n v="882"/>
    <n v="805"/>
    <n v="610"/>
    <m/>
    <m/>
    <m/>
    <m/>
    <m/>
    <m/>
    <m/>
    <n v="2515"/>
    <n v="2471"/>
    <n v="2756"/>
    <n v="2297"/>
    <m/>
    <m/>
    <n v="10039"/>
    <m/>
    <m/>
    <m/>
    <m/>
    <m/>
    <m/>
    <m/>
    <m/>
    <m/>
    <m/>
    <m/>
    <m/>
    <m/>
    <n v="94"/>
    <n v="203"/>
    <n v="199"/>
    <n v="623"/>
    <n v="168"/>
    <n v="150"/>
    <n v="7"/>
    <n v="130"/>
    <n v="38"/>
    <n v="255"/>
    <n v="129"/>
    <n v="57"/>
    <n v="462"/>
    <n v="94"/>
    <n v="160"/>
    <n v="301"/>
    <n v="113"/>
    <n v="79"/>
    <n v="85"/>
    <n v="340"/>
    <n v="168"/>
    <n v="268"/>
    <n v="119"/>
    <n v="119"/>
    <n v="119"/>
    <n v="506"/>
    <n v="121"/>
    <n v="121"/>
    <n v="121"/>
    <n v="162"/>
    <n v="596"/>
    <n v="404"/>
    <n v="121"/>
    <n v="121"/>
    <n v="111"/>
    <n v="242"/>
    <n v="404"/>
    <n v="121"/>
    <n v="111"/>
    <n v="155"/>
    <n v="155"/>
    <n v="194"/>
    <n v="194"/>
    <n v="184"/>
    <n v="272"/>
    <n v="194"/>
    <n v="194"/>
    <n v="145"/>
    <n v="155"/>
    <n v="155"/>
    <n v="155"/>
    <n v="145"/>
    <m/>
    <m/>
    <m/>
    <m/>
    <m/>
    <m/>
    <m/>
    <m/>
    <m/>
    <m/>
    <m/>
    <m/>
    <m/>
    <m/>
    <m/>
    <m/>
    <m/>
    <m/>
    <m/>
    <m/>
    <m/>
    <m/>
    <m/>
    <m/>
    <m/>
    <m/>
    <m/>
    <m/>
    <m/>
    <m/>
    <m/>
    <m/>
    <m/>
    <m/>
    <m/>
    <m/>
    <m/>
    <m/>
    <m/>
    <m/>
    <m/>
    <m/>
  </r>
  <r>
    <x v="6"/>
    <x v="6"/>
    <x v="0"/>
    <x v="2"/>
    <x v="3"/>
    <x v="6"/>
    <x v="0"/>
    <x v="4"/>
    <x v="6"/>
    <x v="0"/>
    <x v="0"/>
    <x v="2"/>
    <m/>
    <m/>
    <m/>
    <n v="1129"/>
    <n v="503"/>
    <n v="913"/>
    <n v="678"/>
    <n v="950"/>
    <n v="873"/>
    <n v="1131"/>
    <n v="767"/>
    <n v="888"/>
    <n v="892"/>
    <n v="815"/>
    <n v="620"/>
    <m/>
    <m/>
    <m/>
    <m/>
    <m/>
    <m/>
    <m/>
    <n v="2545"/>
    <n v="2501"/>
    <n v="2786"/>
    <n v="2327"/>
    <m/>
    <m/>
    <n v="10159"/>
    <m/>
    <m/>
    <m/>
    <m/>
    <m/>
    <m/>
    <m/>
    <m/>
    <m/>
    <m/>
    <m/>
    <m/>
    <m/>
    <n v="94"/>
    <n v="203"/>
    <n v="199"/>
    <n v="633"/>
    <n v="168"/>
    <n v="150"/>
    <n v="7"/>
    <n v="130"/>
    <n v="48"/>
    <n v="255"/>
    <n v="129"/>
    <n v="57"/>
    <n v="472"/>
    <n v="94"/>
    <n v="160"/>
    <n v="301"/>
    <n v="123"/>
    <n v="79"/>
    <n v="85"/>
    <n v="340"/>
    <n v="168"/>
    <n v="278"/>
    <n v="119"/>
    <n v="119"/>
    <n v="119"/>
    <n v="516"/>
    <n v="121"/>
    <n v="121"/>
    <n v="121"/>
    <n v="162"/>
    <n v="606"/>
    <n v="404"/>
    <n v="121"/>
    <n v="121"/>
    <n v="121"/>
    <n v="242"/>
    <n v="404"/>
    <n v="121"/>
    <n v="121"/>
    <n v="155"/>
    <n v="155"/>
    <n v="194"/>
    <n v="194"/>
    <n v="194"/>
    <n v="272"/>
    <n v="194"/>
    <n v="194"/>
    <n v="155"/>
    <n v="155"/>
    <n v="155"/>
    <n v="155"/>
    <n v="155"/>
    <m/>
    <m/>
    <m/>
    <m/>
    <m/>
    <m/>
    <m/>
    <m/>
    <m/>
    <m/>
    <m/>
    <m/>
    <m/>
    <m/>
    <m/>
    <m/>
    <m/>
    <m/>
    <m/>
    <m/>
    <m/>
    <m/>
    <m/>
    <m/>
    <m/>
    <m/>
    <m/>
    <m/>
    <m/>
    <m/>
    <m/>
    <m/>
    <m/>
    <m/>
    <m/>
    <m/>
    <m/>
    <m/>
    <m/>
    <m/>
    <m/>
    <m/>
  </r>
  <r>
    <x v="6"/>
    <x v="6"/>
    <x v="0"/>
    <x v="2"/>
    <x v="3"/>
    <x v="6"/>
    <x v="0"/>
    <x v="4"/>
    <x v="6"/>
    <x v="0"/>
    <x v="0"/>
    <x v="3"/>
    <m/>
    <m/>
    <m/>
    <n v="1345"/>
    <n v="1336"/>
    <n v="1325"/>
    <n v="1316"/>
    <n v="1307"/>
    <n v="1296"/>
    <n v="1287"/>
    <n v="1277"/>
    <n v="1266"/>
    <n v="1255"/>
    <n v="1245"/>
    <n v="1234"/>
    <n v="1234"/>
    <n v="1234"/>
    <m/>
    <m/>
    <m/>
    <m/>
    <m/>
    <n v="1325"/>
    <n v="1296"/>
    <n v="1266"/>
    <n v="1234"/>
    <n v="1234"/>
    <m/>
    <n v="1234"/>
    <m/>
    <m/>
    <m/>
    <m/>
    <m/>
    <m/>
    <m/>
    <m/>
    <m/>
    <m/>
    <m/>
    <m/>
    <m/>
    <n v="1355"/>
    <n v="1355"/>
    <n v="1355"/>
    <n v="1345"/>
    <n v="1345"/>
    <n v="1346"/>
    <n v="1346"/>
    <n v="1345"/>
    <n v="1336"/>
    <n v="1336"/>
    <n v="1336"/>
    <n v="1335"/>
    <n v="1325"/>
    <n v="1326"/>
    <n v="1326"/>
    <n v="1326"/>
    <n v="1316"/>
    <n v="1316"/>
    <n v="1316"/>
    <n v="1316"/>
    <n v="1317"/>
    <n v="1307"/>
    <n v="1307"/>
    <n v="1306"/>
    <n v="1306"/>
    <n v="1296"/>
    <n v="1296"/>
    <n v="1296"/>
    <n v="1296"/>
    <n v="1296"/>
    <n v="1287"/>
    <n v="1287"/>
    <n v="1287"/>
    <n v="1286"/>
    <n v="1277"/>
    <n v="1276"/>
    <n v="1276"/>
    <n v="1276"/>
    <n v="1266"/>
    <n v="1266"/>
    <n v="1266"/>
    <n v="1266"/>
    <n v="1265"/>
    <n v="1255"/>
    <n v="1256"/>
    <n v="1255"/>
    <n v="1255"/>
    <n v="1245"/>
    <n v="1245"/>
    <n v="1244"/>
    <n v="1244"/>
    <n v="1234"/>
    <n v="1234"/>
    <n v="1234"/>
    <n v="1234"/>
    <n v="1234"/>
    <n v="1234"/>
    <n v="1234"/>
    <n v="1234"/>
    <n v="1234"/>
    <n v="1234"/>
    <m/>
    <m/>
    <m/>
    <m/>
    <m/>
    <m/>
    <m/>
    <m/>
    <m/>
    <m/>
    <m/>
    <m/>
    <m/>
    <m/>
    <m/>
    <m/>
    <m/>
    <m/>
    <m/>
    <m/>
    <m/>
    <m/>
    <m/>
    <m/>
    <m/>
    <m/>
    <m/>
    <m/>
    <m/>
    <m/>
    <m/>
    <m/>
    <m/>
  </r>
  <r>
    <x v="6"/>
    <x v="6"/>
    <x v="0"/>
    <x v="2"/>
    <x v="3"/>
    <x v="6"/>
    <x v="0"/>
    <x v="4"/>
    <x v="6"/>
    <x v="0"/>
    <x v="0"/>
    <x v="4"/>
    <m/>
    <m/>
    <m/>
    <n v="13.4"/>
    <n v="6.6"/>
    <n v="8.8000000000000007"/>
    <n v="6.9"/>
    <n v="6.6"/>
    <n v="5.7"/>
    <n v="6.4"/>
    <n v="6.1"/>
    <n v="7.1"/>
    <n v="6.5"/>
    <n v="10"/>
    <m/>
    <m/>
    <m/>
    <m/>
    <m/>
    <m/>
    <m/>
    <m/>
    <n v="8.8000000000000007"/>
    <n v="5.7"/>
    <n v="7.1"/>
    <m/>
    <m/>
    <m/>
    <m/>
    <m/>
    <m/>
    <m/>
    <m/>
    <m/>
    <m/>
    <m/>
    <m/>
    <m/>
    <m/>
    <m/>
    <m/>
    <m/>
    <n v="5"/>
    <n v="5.9"/>
    <n v="6.2"/>
    <n v="13.4"/>
    <n v="11.4"/>
    <n v="11.8"/>
    <n v="10.9"/>
    <n v="7"/>
    <n v="6.6"/>
    <n v="7.3"/>
    <n v="6.2"/>
    <n v="5.8"/>
    <n v="8.8000000000000007"/>
    <n v="8.9"/>
    <n v="7.1"/>
    <n v="8.3000000000000007"/>
    <n v="6.9"/>
    <n v="6.6"/>
    <n v="6.4"/>
    <n v="8.1999999999999993"/>
    <n v="5.7"/>
    <n v="6.6"/>
    <n v="6.6"/>
    <n v="6.5"/>
    <n v="6.3"/>
    <n v="5.7"/>
    <n v="4.5999999999999996"/>
    <n v="4.5999999999999996"/>
    <n v="4.5999999999999996"/>
    <n v="4.7"/>
    <n v="6.4"/>
    <n v="6.4"/>
    <n v="6.4"/>
    <n v="6.4"/>
    <n v="6.1"/>
    <n v="6.7"/>
    <n v="8.6"/>
    <n v="7.8"/>
    <n v="7.1"/>
    <n v="6.3"/>
    <n v="6"/>
    <n v="6"/>
    <n v="6.3"/>
    <n v="6.5"/>
    <n v="7.4"/>
    <n v="7.7"/>
    <n v="8.1"/>
    <n v="10"/>
    <n v="13.4"/>
    <n v="20.100000000000001"/>
    <n v="40.1"/>
    <m/>
    <m/>
    <m/>
    <m/>
    <m/>
    <m/>
    <m/>
    <m/>
    <m/>
    <m/>
    <m/>
    <m/>
    <m/>
    <m/>
    <m/>
    <m/>
    <m/>
    <m/>
    <m/>
    <m/>
    <m/>
    <m/>
    <m/>
    <m/>
    <m/>
    <m/>
    <m/>
    <m/>
    <m/>
    <m/>
    <m/>
    <m/>
    <m/>
    <m/>
    <m/>
    <m/>
    <m/>
    <m/>
    <m/>
    <m/>
    <m/>
    <m/>
    <m/>
  </r>
  <r>
    <x v="6"/>
    <x v="6"/>
    <x v="0"/>
    <x v="2"/>
    <x v="3"/>
    <x v="6"/>
    <x v="0"/>
    <x v="4"/>
    <x v="6"/>
    <x v="0"/>
    <x v="1"/>
    <x v="5"/>
    <n v="840"/>
    <n v="1365"/>
    <n v="1260"/>
    <n v="1260"/>
    <n v="1260"/>
    <n v="420"/>
    <n v="210"/>
    <n v="1050"/>
    <n v="1050"/>
    <n v="630"/>
    <n v="210"/>
    <n v="840"/>
    <n v="992"/>
    <n v="805"/>
    <m/>
    <m/>
    <m/>
    <m/>
    <m/>
    <m/>
    <m/>
    <n v="3465"/>
    <n v="2940"/>
    <n v="2310"/>
    <n v="1680"/>
    <n v="1797"/>
    <m/>
    <m/>
    <n v="8727"/>
    <n v="210"/>
    <m/>
    <n v="630"/>
    <m/>
    <n v="630"/>
    <m/>
    <m/>
    <m/>
    <n v="735"/>
    <m/>
    <n v="420"/>
    <n v="840"/>
    <m/>
    <m/>
    <m/>
    <n v="630"/>
    <n v="630"/>
    <n v="630"/>
    <m/>
    <m/>
    <n v="420"/>
    <n v="210"/>
    <n v="420"/>
    <m/>
    <m/>
    <m/>
    <m/>
    <m/>
    <n v="210"/>
    <m/>
    <n v="420"/>
    <m/>
    <n v="210"/>
    <m/>
    <n v="420"/>
    <n v="420"/>
    <m/>
    <n v="210"/>
    <n v="420"/>
    <m/>
    <n v="210"/>
    <m/>
    <n v="420"/>
    <m/>
    <m/>
    <n v="210"/>
    <m/>
    <m/>
    <n v="630"/>
    <m/>
    <n v="210"/>
    <m/>
    <n v="210"/>
    <n v="210"/>
    <m/>
    <n v="388"/>
    <n v="184"/>
    <n v="272"/>
    <n v="194"/>
    <n v="194"/>
    <n v="145"/>
    <m/>
    <m/>
    <m/>
    <m/>
    <m/>
    <m/>
    <m/>
    <m/>
    <m/>
    <m/>
    <m/>
    <m/>
    <m/>
    <m/>
    <m/>
    <m/>
    <m/>
    <m/>
    <m/>
    <m/>
    <m/>
    <m/>
    <m/>
    <m/>
    <m/>
    <m/>
    <m/>
    <m/>
    <m/>
    <m/>
    <m/>
    <m/>
    <m/>
    <m/>
    <m/>
    <m/>
    <m/>
    <m/>
    <m/>
    <m/>
    <m/>
    <m/>
    <m/>
    <m/>
    <m/>
    <m/>
  </r>
  <r>
    <x v="6"/>
    <x v="6"/>
    <x v="0"/>
    <x v="2"/>
    <x v="3"/>
    <x v="6"/>
    <x v="0"/>
    <x v="4"/>
    <x v="6"/>
    <x v="0"/>
    <x v="1"/>
    <x v="1"/>
    <n v="840"/>
    <n v="1365"/>
    <n v="1260"/>
    <n v="1260"/>
    <n v="1260"/>
    <n v="420"/>
    <n v="210"/>
    <n v="1050"/>
    <n v="1050"/>
    <n v="630"/>
    <n v="210"/>
    <n v="840"/>
    <n v="420"/>
    <n v="840"/>
    <n v="420"/>
    <m/>
    <m/>
    <m/>
    <m/>
    <m/>
    <m/>
    <n v="3465"/>
    <n v="2940"/>
    <n v="2310"/>
    <n v="1680"/>
    <n v="1680"/>
    <m/>
    <m/>
    <n v="8610"/>
    <n v="210"/>
    <m/>
    <n v="630"/>
    <m/>
    <n v="630"/>
    <m/>
    <m/>
    <m/>
    <n v="735"/>
    <m/>
    <n v="420"/>
    <n v="840"/>
    <m/>
    <m/>
    <m/>
    <n v="630"/>
    <n v="630"/>
    <n v="630"/>
    <m/>
    <m/>
    <n v="420"/>
    <n v="210"/>
    <n v="420"/>
    <m/>
    <m/>
    <m/>
    <m/>
    <m/>
    <n v="210"/>
    <m/>
    <n v="420"/>
    <m/>
    <n v="210"/>
    <m/>
    <n v="420"/>
    <n v="420"/>
    <m/>
    <n v="210"/>
    <n v="420"/>
    <m/>
    <n v="210"/>
    <m/>
    <n v="420"/>
    <m/>
    <m/>
    <n v="210"/>
    <m/>
    <m/>
    <n v="630"/>
    <m/>
    <n v="210"/>
    <m/>
    <m/>
    <n v="420"/>
    <m/>
    <m/>
    <m/>
    <n v="420"/>
    <m/>
    <m/>
    <n v="420"/>
    <m/>
    <m/>
    <m/>
    <n v="420"/>
    <m/>
    <m/>
    <m/>
    <m/>
    <m/>
    <m/>
    <m/>
    <m/>
    <m/>
    <m/>
    <m/>
    <m/>
    <m/>
    <m/>
    <m/>
    <m/>
    <m/>
    <m/>
    <m/>
    <m/>
    <m/>
    <m/>
    <m/>
    <m/>
    <m/>
    <m/>
    <m/>
    <m/>
    <m/>
    <m/>
    <m/>
    <m/>
    <m/>
    <m/>
    <m/>
    <m/>
    <m/>
    <m/>
    <m/>
    <m/>
    <m/>
    <m/>
  </r>
  <r>
    <x v="6"/>
    <x v="6"/>
    <x v="0"/>
    <x v="2"/>
    <x v="3"/>
    <x v="6"/>
    <x v="0"/>
    <x v="4"/>
    <x v="6"/>
    <x v="0"/>
    <x v="1"/>
    <x v="2"/>
    <n v="1853"/>
    <n v="790"/>
    <n v="1097"/>
    <n v="1312"/>
    <n v="900"/>
    <n v="481"/>
    <n v="836"/>
    <n v="655"/>
    <n v="594"/>
    <n v="1095"/>
    <n v="781"/>
    <n v="900"/>
    <n v="685"/>
    <n v="600"/>
    <n v="700"/>
    <m/>
    <m/>
    <m/>
    <m/>
    <m/>
    <m/>
    <n v="3740"/>
    <n v="2693"/>
    <n v="2085"/>
    <n v="2776"/>
    <n v="1985"/>
    <m/>
    <m/>
    <n v="9539"/>
    <n v="933"/>
    <n v="77"/>
    <n v="190"/>
    <n v="653"/>
    <n v="120"/>
    <n v="87"/>
    <n v="49"/>
    <n v="258"/>
    <n v="276"/>
    <n v="705"/>
    <n v="195"/>
    <n v="120"/>
    <n v="77"/>
    <n v="242"/>
    <n v="614"/>
    <n v="197"/>
    <n v="259"/>
    <n v="542"/>
    <n v="34"/>
    <n v="146"/>
    <n v="82"/>
    <n v="96"/>
    <n v="196"/>
    <n v="6"/>
    <n v="43"/>
    <n v="236"/>
    <n v="202"/>
    <n v="211"/>
    <n v="223"/>
    <n v="200"/>
    <n v="137"/>
    <n v="221"/>
    <n v="25"/>
    <n v="258"/>
    <n v="14"/>
    <n v="240"/>
    <n v="72"/>
    <n v="214"/>
    <n v="68"/>
    <n v="74"/>
    <n v="264"/>
    <n v="101"/>
    <n v="260"/>
    <n v="396"/>
    <n v="148"/>
    <n v="170"/>
    <n v="329"/>
    <n v="134"/>
    <n v="330"/>
    <n v="70"/>
    <n v="306"/>
    <n v="194"/>
    <n v="85"/>
    <n v="100"/>
    <n v="100"/>
    <n v="150"/>
    <n v="250"/>
    <n v="100"/>
    <n v="100"/>
    <n v="150"/>
    <n v="250"/>
    <n v="100"/>
    <n v="200"/>
    <n v="200"/>
    <n v="200"/>
    <m/>
    <m/>
    <m/>
    <m/>
    <m/>
    <m/>
    <m/>
    <m/>
    <m/>
    <m/>
    <m/>
    <m/>
    <m/>
    <m/>
    <m/>
    <m/>
    <m/>
    <m/>
    <m/>
    <m/>
    <m/>
    <m/>
    <m/>
    <m/>
    <m/>
    <m/>
    <m/>
    <m/>
    <m/>
    <m/>
    <m/>
    <m/>
    <m/>
    <m/>
    <m/>
    <m/>
    <m/>
    <m/>
    <m/>
    <m/>
    <m/>
    <m/>
  </r>
  <r>
    <x v="6"/>
    <x v="6"/>
    <x v="0"/>
    <x v="2"/>
    <x v="3"/>
    <x v="6"/>
    <x v="0"/>
    <x v="4"/>
    <x v="6"/>
    <x v="0"/>
    <x v="1"/>
    <x v="3"/>
    <n v="868"/>
    <n v="1431"/>
    <n v="1601"/>
    <n v="1544"/>
    <n v="1888"/>
    <n v="1856"/>
    <n v="1235"/>
    <n v="1631"/>
    <n v="1876"/>
    <n v="1617"/>
    <n v="1046"/>
    <n v="884"/>
    <n v="724"/>
    <n v="964"/>
    <n v="684"/>
    <n v="684"/>
    <n v="684"/>
    <n v="684"/>
    <n v="684"/>
    <n v="684"/>
    <n v="684"/>
    <n v="1601"/>
    <n v="1856"/>
    <n v="1876"/>
    <n v="884"/>
    <n v="684"/>
    <n v="684"/>
    <n v="684"/>
    <n v="684"/>
    <n v="1158"/>
    <n v="1081"/>
    <n v="1521"/>
    <n v="868"/>
    <n v="1378"/>
    <n v="1280"/>
    <n v="1231"/>
    <n v="976"/>
    <n v="1431"/>
    <n v="726"/>
    <n v="951"/>
    <n v="1691"/>
    <n v="1601"/>
    <n v="1359"/>
    <n v="746"/>
    <n v="1175"/>
    <n v="1544"/>
    <n v="1631"/>
    <n v="1591"/>
    <n v="1442"/>
    <n v="1780"/>
    <n v="1888"/>
    <n v="2117"/>
    <n v="2109"/>
    <n v="2053"/>
    <n v="1856"/>
    <n v="1420"/>
    <n v="1411"/>
    <n v="1398"/>
    <n v="1235"/>
    <n v="1518"/>
    <n v="1297"/>
    <n v="1471"/>
    <n v="1222"/>
    <n v="1631"/>
    <n v="1601"/>
    <n v="1737"/>
    <n v="1733"/>
    <n v="1876"/>
    <n v="2013"/>
    <n v="1959"/>
    <n v="1854"/>
    <n v="1803"/>
    <n v="1617"/>
    <n v="1469"/>
    <n v="1299"/>
    <n v="970"/>
    <n v="1046"/>
    <n v="1136"/>
    <n v="1276"/>
    <n v="973"/>
    <n v="884"/>
    <n v="904"/>
    <n v="1224"/>
    <n v="1124"/>
    <n v="974"/>
    <n v="724"/>
    <n v="1044"/>
    <n v="944"/>
    <n v="794"/>
    <n v="964"/>
    <n v="864"/>
    <n v="664"/>
    <n v="464"/>
    <n v="684"/>
    <n v="684"/>
    <n v="684"/>
    <n v="684"/>
    <n v="684"/>
    <n v="684"/>
    <n v="684"/>
    <n v="684"/>
    <n v="684"/>
    <n v="684"/>
    <n v="684"/>
    <n v="684"/>
    <n v="684"/>
    <n v="684"/>
    <n v="684"/>
    <n v="684"/>
    <n v="684"/>
    <n v="684"/>
    <n v="684"/>
    <n v="684"/>
    <n v="684"/>
    <n v="684"/>
    <n v="684"/>
    <n v="684"/>
    <n v="684"/>
    <n v="684"/>
    <n v="684"/>
    <m/>
    <m/>
    <m/>
    <m/>
    <m/>
    <m/>
    <m/>
    <m/>
    <m/>
    <m/>
    <m/>
    <m/>
    <m/>
    <m/>
    <m/>
    <m/>
  </r>
  <r>
    <x v="6"/>
    <x v="6"/>
    <x v="0"/>
    <x v="2"/>
    <x v="3"/>
    <x v="6"/>
    <x v="0"/>
    <x v="4"/>
    <x v="6"/>
    <x v="0"/>
    <x v="1"/>
    <x v="4"/>
    <n v="5.5"/>
    <n v="5.3"/>
    <n v="4.3"/>
    <n v="8.6"/>
    <n v="13.8"/>
    <n v="9.5"/>
    <n v="9.4"/>
    <n v="12.2"/>
    <n v="8.6"/>
    <n v="7.3"/>
    <n v="5.3"/>
    <n v="6.5"/>
    <n v="5.2"/>
    <n v="6.9"/>
    <m/>
    <m/>
    <m/>
    <m/>
    <m/>
    <m/>
    <m/>
    <n v="4.3"/>
    <n v="9.5"/>
    <n v="8.6"/>
    <n v="6.5"/>
    <m/>
    <m/>
    <m/>
    <m/>
    <n v="5.0999999999999996"/>
    <n v="4.9000000000000004"/>
    <n v="6.5"/>
    <n v="5.5"/>
    <n v="5"/>
    <n v="4.3"/>
    <n v="4"/>
    <n v="3.6"/>
    <n v="5.3"/>
    <n v="2.9"/>
    <n v="3.8"/>
    <n v="6.1"/>
    <n v="4.3"/>
    <n v="4.0999999999999996"/>
    <n v="3.2"/>
    <n v="5.5"/>
    <n v="8.6"/>
    <n v="14.7"/>
    <n v="15.1"/>
    <n v="17"/>
    <n v="15.4"/>
    <n v="13.8"/>
    <n v="15.2"/>
    <n v="11.5"/>
    <n v="9.6"/>
    <n v="9.5"/>
    <n v="7.2"/>
    <n v="8.8000000000000007"/>
    <n v="8.3000000000000007"/>
    <n v="9.4"/>
    <n v="10"/>
    <n v="10.6"/>
    <n v="9.1999999999999993"/>
    <n v="10"/>
    <n v="12.2"/>
    <n v="11.6"/>
    <n v="12"/>
    <n v="11.3"/>
    <n v="8.6"/>
    <n v="8.6"/>
    <n v="9.1"/>
    <n v="7.1"/>
    <n v="7.7"/>
    <n v="7.3"/>
    <n v="7.1"/>
    <n v="5.6"/>
    <n v="4.7"/>
    <n v="5.3"/>
    <n v="7.5"/>
    <n v="8.1"/>
    <n v="7.7"/>
    <n v="6.5"/>
    <n v="6.5"/>
    <n v="8.6999999999999993"/>
    <n v="7.5"/>
    <n v="5.7"/>
    <n v="5.2"/>
    <n v="6.5"/>
    <n v="5.2"/>
    <n v="4.2"/>
    <n v="6.9"/>
    <n v="7.2"/>
    <n v="8.3000000000000007"/>
    <n v="11.6"/>
    <m/>
    <m/>
    <m/>
    <m/>
    <m/>
    <m/>
    <m/>
    <m/>
    <m/>
    <m/>
    <m/>
    <m/>
    <m/>
    <m/>
    <m/>
    <m/>
    <m/>
    <m/>
    <m/>
    <m/>
    <m/>
    <m/>
    <m/>
    <m/>
    <m/>
    <m/>
    <m/>
    <m/>
    <m/>
    <m/>
    <m/>
    <m/>
    <m/>
    <m/>
    <m/>
    <m/>
    <m/>
    <m/>
    <m/>
    <m/>
    <m/>
    <m/>
    <m/>
  </r>
  <r>
    <x v="6"/>
    <x v="6"/>
    <x v="0"/>
    <x v="2"/>
    <x v="3"/>
    <x v="6"/>
    <x v="0"/>
    <x v="4"/>
    <x v="6"/>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2"/>
    <x v="1"/>
    <n v="840"/>
    <n v="1365"/>
    <n v="1260"/>
    <n v="1260"/>
    <n v="1260"/>
    <n v="420"/>
    <n v="210"/>
    <n v="1050"/>
    <n v="1050"/>
    <n v="630"/>
    <n v="210"/>
    <n v="840"/>
    <n v="882"/>
    <n v="805"/>
    <n v="610"/>
    <n v="2250"/>
    <n v="721"/>
    <n v="385"/>
    <n v="669"/>
    <n v="524"/>
    <n v="821"/>
    <n v="3465"/>
    <n v="2940"/>
    <n v="2310"/>
    <n v="1680"/>
    <n v="2297"/>
    <n v="3356"/>
    <n v="2014"/>
    <n v="9227"/>
    <n v="210"/>
    <m/>
    <n v="630"/>
    <m/>
    <n v="630"/>
    <m/>
    <m/>
    <m/>
    <n v="735"/>
    <m/>
    <n v="420"/>
    <n v="840"/>
    <m/>
    <m/>
    <m/>
    <n v="630"/>
    <n v="630"/>
    <n v="630"/>
    <m/>
    <m/>
    <n v="420"/>
    <n v="210"/>
    <n v="420"/>
    <m/>
    <m/>
    <m/>
    <m/>
    <m/>
    <n v="210"/>
    <m/>
    <n v="420"/>
    <m/>
    <n v="210"/>
    <m/>
    <n v="420"/>
    <n v="420"/>
    <m/>
    <n v="210"/>
    <n v="420"/>
    <m/>
    <n v="210"/>
    <m/>
    <n v="420"/>
    <m/>
    <m/>
    <n v="210"/>
    <m/>
    <m/>
    <m/>
    <m/>
    <n v="420"/>
    <n v="420"/>
    <n v="155"/>
    <n v="155"/>
    <n v="194"/>
    <n v="194"/>
    <n v="184"/>
    <n v="272"/>
    <n v="194"/>
    <n v="194"/>
    <n v="145"/>
    <n v="155"/>
    <n v="155"/>
    <n v="155"/>
    <n v="145"/>
    <n v="1394"/>
    <n v="491"/>
    <n v="158"/>
    <n v="207"/>
    <n v="434"/>
    <n v="27"/>
    <n v="117"/>
    <n v="66"/>
    <n v="77"/>
    <n v="157"/>
    <n v="5"/>
    <n v="34"/>
    <n v="189"/>
    <n v="162"/>
    <n v="169"/>
    <n v="178"/>
    <n v="160"/>
    <n v="110"/>
    <n v="177"/>
    <n v="20"/>
    <n v="206"/>
    <n v="11"/>
    <n v="192"/>
    <n v="58"/>
    <n v="171"/>
    <n v="400"/>
    <m/>
    <m/>
    <m/>
    <m/>
    <m/>
    <m/>
    <m/>
    <m/>
    <m/>
    <m/>
    <m/>
    <m/>
    <m/>
    <m/>
    <m/>
    <m/>
  </r>
  <r>
    <x v="6"/>
    <x v="6"/>
    <x v="0"/>
    <x v="2"/>
    <x v="3"/>
    <x v="6"/>
    <x v="0"/>
    <x v="4"/>
    <x v="6"/>
    <x v="0"/>
    <x v="2"/>
    <x v="2"/>
    <n v="1853"/>
    <n v="790"/>
    <n v="1097"/>
    <n v="1312"/>
    <n v="900"/>
    <n v="481"/>
    <n v="836"/>
    <n v="655"/>
    <n v="594"/>
    <n v="1095"/>
    <n v="747"/>
    <n v="630"/>
    <n v="750"/>
    <n v="600"/>
    <n v="700"/>
    <n v="1050"/>
    <n v="721"/>
    <n v="385"/>
    <n v="669"/>
    <n v="524"/>
    <n v="821"/>
    <n v="3740"/>
    <n v="2693"/>
    <n v="2085"/>
    <n v="2472"/>
    <n v="2050"/>
    <n v="2156"/>
    <n v="2014"/>
    <n v="9300"/>
    <n v="933"/>
    <n v="77"/>
    <n v="190"/>
    <n v="653"/>
    <n v="120"/>
    <n v="87"/>
    <n v="49"/>
    <n v="258"/>
    <n v="276"/>
    <n v="705"/>
    <n v="195"/>
    <n v="120"/>
    <n v="77"/>
    <n v="242"/>
    <n v="614"/>
    <n v="197"/>
    <n v="259"/>
    <n v="542"/>
    <n v="34"/>
    <n v="146"/>
    <n v="82"/>
    <n v="96"/>
    <n v="196"/>
    <n v="6"/>
    <n v="43"/>
    <n v="236"/>
    <n v="202"/>
    <n v="211"/>
    <n v="223"/>
    <n v="200"/>
    <n v="137"/>
    <n v="221"/>
    <n v="25"/>
    <n v="258"/>
    <n v="14"/>
    <n v="240"/>
    <n v="72"/>
    <n v="214"/>
    <n v="68"/>
    <n v="74"/>
    <n v="264"/>
    <n v="101"/>
    <n v="260"/>
    <n v="396"/>
    <n v="148"/>
    <n v="170"/>
    <n v="329"/>
    <n v="100"/>
    <n v="300"/>
    <n v="150"/>
    <n v="100"/>
    <n v="80"/>
    <n v="150"/>
    <n v="100"/>
    <n v="100"/>
    <n v="150"/>
    <n v="250"/>
    <n v="100"/>
    <n v="100"/>
    <n v="150"/>
    <n v="250"/>
    <n v="100"/>
    <n v="200"/>
    <n v="200"/>
    <n v="200"/>
    <n v="194"/>
    <n v="491"/>
    <n v="158"/>
    <n v="207"/>
    <n v="434"/>
    <n v="27"/>
    <n v="117"/>
    <n v="66"/>
    <n v="77"/>
    <n v="157"/>
    <n v="5"/>
    <n v="34"/>
    <n v="189"/>
    <n v="162"/>
    <n v="169"/>
    <n v="178"/>
    <n v="160"/>
    <n v="110"/>
    <n v="177"/>
    <n v="20"/>
    <n v="206"/>
    <n v="11"/>
    <n v="192"/>
    <n v="58"/>
    <n v="171"/>
    <n v="400"/>
    <m/>
    <m/>
    <m/>
    <m/>
    <m/>
    <m/>
    <m/>
    <m/>
    <m/>
    <m/>
    <m/>
    <m/>
    <m/>
    <m/>
    <m/>
    <m/>
  </r>
  <r>
    <x v="6"/>
    <x v="6"/>
    <x v="0"/>
    <x v="2"/>
    <x v="3"/>
    <x v="6"/>
    <x v="0"/>
    <x v="4"/>
    <x v="6"/>
    <x v="0"/>
    <x v="2"/>
    <x v="3"/>
    <m/>
    <n v="1248"/>
    <n v="1638"/>
    <n v="1581"/>
    <n v="1925"/>
    <m/>
    <n v="1235"/>
    <n v="1364"/>
    <n v="1653"/>
    <m/>
    <n v="870"/>
    <n v="1080"/>
    <n v="1212"/>
    <n v="1417"/>
    <n v="1327"/>
    <n v="1200"/>
    <n v="1200"/>
    <n v="1200"/>
    <n v="1200"/>
    <n v="1200"/>
    <n v="1200"/>
    <n v="1638"/>
    <m/>
    <n v="1653"/>
    <n v="1080"/>
    <n v="1327"/>
    <n v="1200"/>
    <n v="1200"/>
    <n v="1327"/>
    <m/>
    <m/>
    <m/>
    <m/>
    <n v="1415"/>
    <n v="1317"/>
    <n v="1268"/>
    <n v="1013"/>
    <n v="1248"/>
    <n v="763"/>
    <n v="988"/>
    <n v="1728"/>
    <n v="1638"/>
    <n v="1396"/>
    <n v="783"/>
    <n v="1212"/>
    <n v="1581"/>
    <n v="1668"/>
    <n v="1628"/>
    <n v="1479"/>
    <n v="1817"/>
    <n v="1925"/>
    <m/>
    <m/>
    <m/>
    <m/>
    <n v="1420"/>
    <n v="1411"/>
    <n v="1398"/>
    <n v="1235"/>
    <n v="1518"/>
    <n v="1297"/>
    <n v="1471"/>
    <n v="1222"/>
    <n v="1364"/>
    <n v="1601"/>
    <n v="1737"/>
    <n v="1733"/>
    <n v="1653"/>
    <n v="2013"/>
    <n v="1959"/>
    <n v="1854"/>
    <n v="1593"/>
    <m/>
    <n v="1469"/>
    <n v="1299"/>
    <n v="970"/>
    <n v="870"/>
    <n v="570"/>
    <n v="420"/>
    <n v="740"/>
    <n v="1080"/>
    <n v="1085"/>
    <n v="1140"/>
    <n v="1234"/>
    <n v="1278"/>
    <n v="1212"/>
    <n v="1384"/>
    <n v="1478"/>
    <n v="1522"/>
    <n v="1417"/>
    <n v="1472"/>
    <n v="1427"/>
    <n v="1382"/>
    <n v="1327"/>
    <n v="1200"/>
    <n v="1200"/>
    <n v="1200"/>
    <n v="1200"/>
    <n v="1200"/>
    <n v="1200"/>
    <n v="1200"/>
    <n v="1200"/>
    <n v="1200"/>
    <n v="1200"/>
    <n v="1200"/>
    <n v="1200"/>
    <n v="1200"/>
    <n v="1200"/>
    <n v="1200"/>
    <n v="1200"/>
    <n v="1200"/>
    <n v="1200"/>
    <n v="1200"/>
    <n v="1200"/>
    <n v="1200"/>
    <n v="1200"/>
    <n v="1200"/>
    <n v="1200"/>
    <n v="1200"/>
    <n v="1200"/>
    <m/>
    <m/>
    <m/>
    <m/>
    <m/>
    <m/>
    <m/>
    <m/>
    <m/>
    <m/>
    <m/>
    <m/>
    <m/>
    <m/>
    <m/>
    <m/>
  </r>
  <r>
    <x v="6"/>
    <x v="6"/>
    <x v="0"/>
    <x v="2"/>
    <x v="3"/>
    <x v="6"/>
    <x v="0"/>
    <x v="4"/>
    <x v="6"/>
    <x v="0"/>
    <x v="2"/>
    <x v="4"/>
    <m/>
    <n v="4.7"/>
    <n v="4.4000000000000004"/>
    <n v="8.8000000000000007"/>
    <n v="14.1"/>
    <m/>
    <n v="9.4"/>
    <n v="10.199999999999999"/>
    <n v="7.5"/>
    <m/>
    <n v="5.6"/>
    <n v="7.2"/>
    <n v="8.6999999999999993"/>
    <n v="7.9"/>
    <n v="4.5"/>
    <n v="8.3000000000000007"/>
    <n v="11"/>
    <n v="7.7"/>
    <n v="11.5"/>
    <n v="7.3"/>
    <m/>
    <n v="4.4000000000000004"/>
    <m/>
    <n v="7.5"/>
    <n v="7.2"/>
    <n v="4.5"/>
    <n v="7.7"/>
    <m/>
    <n v="4.5"/>
    <m/>
    <m/>
    <m/>
    <m/>
    <n v="5.0999999999999996"/>
    <n v="4.4000000000000004"/>
    <n v="4.0999999999999996"/>
    <n v="3.7"/>
    <n v="4.7"/>
    <n v="3.1"/>
    <n v="4"/>
    <n v="6.2"/>
    <n v="4.4000000000000004"/>
    <n v="4.2"/>
    <n v="3.3"/>
    <n v="5.7"/>
    <n v="8.8000000000000007"/>
    <n v="15.1"/>
    <n v="15.5"/>
    <n v="17.5"/>
    <n v="15.7"/>
    <n v="14.1"/>
    <m/>
    <m/>
    <m/>
    <m/>
    <n v="7.2"/>
    <n v="8.8000000000000007"/>
    <n v="8.3000000000000007"/>
    <n v="9.4"/>
    <n v="10"/>
    <n v="10.6"/>
    <n v="9.1999999999999993"/>
    <n v="10"/>
    <n v="10.199999999999999"/>
    <n v="11.6"/>
    <n v="12"/>
    <n v="11.3"/>
    <n v="7.5"/>
    <n v="8.6"/>
    <n v="9.1"/>
    <n v="7.1"/>
    <n v="7"/>
    <m/>
    <n v="7"/>
    <n v="6.6"/>
    <n v="6.6"/>
    <n v="5.6"/>
    <n v="4.9000000000000004"/>
    <n v="4"/>
    <n v="6.4"/>
    <n v="7.2"/>
    <n v="7.8"/>
    <n v="8.1"/>
    <n v="8.1999999999999993"/>
    <n v="7.5"/>
    <n v="8.6999999999999993"/>
    <n v="8.6999999999999993"/>
    <n v="8.1999999999999993"/>
    <n v="8"/>
    <n v="7.9"/>
    <n v="5.7"/>
    <n v="5.7"/>
    <n v="5.5"/>
    <n v="4.5"/>
    <n v="4.5999999999999996"/>
    <n v="6.4"/>
    <n v="7.1"/>
    <n v="8.3000000000000007"/>
    <n v="13.5"/>
    <n v="14.2"/>
    <n v="17.7"/>
    <n v="13"/>
    <n v="11"/>
    <n v="10.7"/>
    <n v="8.1999999999999993"/>
    <n v="7"/>
    <n v="7.7"/>
    <n v="7.6"/>
    <n v="9.3000000000000007"/>
    <n v="8.9"/>
    <n v="11.5"/>
    <n v="9.9"/>
    <n v="12.3"/>
    <n v="9.4"/>
    <n v="7.2"/>
    <n v="7.3"/>
    <n v="9.5"/>
    <n v="10.5"/>
    <n v="15"/>
    <m/>
    <m/>
    <m/>
    <m/>
    <m/>
    <m/>
    <m/>
    <m/>
    <m/>
    <m/>
    <m/>
    <m/>
    <m/>
    <m/>
    <m/>
    <m/>
    <m/>
  </r>
  <r>
    <x v="6"/>
    <x v="6"/>
    <x v="0"/>
    <x v="2"/>
    <x v="3"/>
    <x v="6"/>
    <x v="0"/>
    <x v="4"/>
    <x v="6"/>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3"/>
    <x v="1"/>
    <n v="840"/>
    <n v="1365"/>
    <n v="1260"/>
    <n v="1260"/>
    <n v="1260"/>
    <n v="420"/>
    <n v="210"/>
    <n v="1050"/>
    <n v="1050"/>
    <n v="630"/>
    <n v="210"/>
    <n v="840"/>
    <n v="210"/>
    <n v="1131"/>
    <n v="610"/>
    <n v="2250"/>
    <n v="721"/>
    <n v="385"/>
    <n v="669"/>
    <n v="524"/>
    <n v="821"/>
    <n v="3465"/>
    <n v="2940"/>
    <n v="2310"/>
    <n v="1680"/>
    <n v="1951"/>
    <n v="3356"/>
    <n v="2014"/>
    <n v="8881"/>
    <n v="210"/>
    <m/>
    <n v="630"/>
    <m/>
    <n v="630"/>
    <m/>
    <m/>
    <m/>
    <n v="735"/>
    <m/>
    <n v="420"/>
    <n v="840"/>
    <m/>
    <m/>
    <m/>
    <n v="630"/>
    <n v="630"/>
    <n v="630"/>
    <m/>
    <m/>
    <n v="420"/>
    <n v="210"/>
    <n v="420"/>
    <m/>
    <m/>
    <m/>
    <m/>
    <m/>
    <n v="210"/>
    <m/>
    <n v="420"/>
    <m/>
    <n v="210"/>
    <m/>
    <n v="420"/>
    <n v="420"/>
    <m/>
    <n v="210"/>
    <n v="420"/>
    <m/>
    <n v="210"/>
    <m/>
    <n v="420"/>
    <m/>
    <m/>
    <n v="210"/>
    <m/>
    <m/>
    <n v="630"/>
    <m/>
    <n v="210"/>
    <m/>
    <m/>
    <n v="210"/>
    <n v="0"/>
    <n v="0"/>
    <n v="0"/>
    <n v="272"/>
    <n v="520"/>
    <n v="194"/>
    <n v="145"/>
    <n v="155"/>
    <n v="155"/>
    <n v="155"/>
    <n v="145"/>
    <n v="1394"/>
    <n v="491"/>
    <n v="158"/>
    <n v="207"/>
    <n v="434"/>
    <n v="27"/>
    <n v="117"/>
    <n v="66"/>
    <n v="77"/>
    <n v="157"/>
    <n v="5"/>
    <n v="34"/>
    <n v="189"/>
    <n v="162"/>
    <n v="169"/>
    <n v="178"/>
    <n v="160"/>
    <n v="110"/>
    <n v="177"/>
    <n v="20"/>
    <n v="206"/>
    <n v="11"/>
    <n v="192"/>
    <n v="58"/>
    <n v="171"/>
    <n v="400"/>
    <m/>
    <m/>
    <m/>
    <m/>
    <m/>
    <m/>
    <m/>
    <m/>
    <m/>
    <m/>
    <m/>
    <m/>
    <m/>
    <m/>
    <m/>
    <m/>
  </r>
  <r>
    <x v="6"/>
    <x v="6"/>
    <x v="0"/>
    <x v="2"/>
    <x v="3"/>
    <x v="6"/>
    <x v="0"/>
    <x v="4"/>
    <x v="6"/>
    <x v="0"/>
    <x v="3"/>
    <x v="2"/>
    <n v="1853"/>
    <n v="790"/>
    <n v="1097"/>
    <n v="1312"/>
    <n v="900"/>
    <n v="481"/>
    <n v="836"/>
    <n v="655"/>
    <n v="594"/>
    <n v="1095"/>
    <n v="781"/>
    <n v="900"/>
    <n v="885"/>
    <n v="600"/>
    <n v="700"/>
    <n v="1050"/>
    <n v="721"/>
    <n v="385"/>
    <n v="669"/>
    <n v="524"/>
    <n v="821"/>
    <n v="3740"/>
    <n v="2693"/>
    <n v="2085"/>
    <n v="2776"/>
    <n v="2185"/>
    <n v="2156"/>
    <n v="2014"/>
    <n v="9739"/>
    <n v="933"/>
    <n v="77"/>
    <n v="190"/>
    <n v="653"/>
    <n v="120"/>
    <n v="87"/>
    <n v="49"/>
    <n v="258"/>
    <n v="276"/>
    <n v="705"/>
    <n v="195"/>
    <n v="120"/>
    <n v="77"/>
    <n v="242"/>
    <n v="614"/>
    <n v="197"/>
    <n v="259"/>
    <n v="542"/>
    <n v="34"/>
    <n v="146"/>
    <n v="82"/>
    <n v="96"/>
    <n v="196"/>
    <n v="6"/>
    <n v="43"/>
    <n v="236"/>
    <n v="202"/>
    <n v="211"/>
    <n v="223"/>
    <n v="200"/>
    <n v="137"/>
    <n v="221"/>
    <n v="25"/>
    <n v="258"/>
    <n v="14"/>
    <n v="240"/>
    <n v="72"/>
    <n v="214"/>
    <n v="68"/>
    <n v="74"/>
    <n v="264"/>
    <n v="101"/>
    <n v="260"/>
    <n v="396"/>
    <n v="148"/>
    <n v="170"/>
    <n v="329"/>
    <n v="134"/>
    <n v="330"/>
    <n v="70"/>
    <n v="306"/>
    <n v="194"/>
    <n v="85"/>
    <n v="100"/>
    <n v="100"/>
    <n v="350"/>
    <n v="250"/>
    <n v="100"/>
    <n v="100"/>
    <n v="150"/>
    <n v="250"/>
    <n v="100"/>
    <n v="200"/>
    <n v="200"/>
    <n v="200"/>
    <n v="194"/>
    <n v="491"/>
    <n v="158"/>
    <n v="207"/>
    <n v="434"/>
    <n v="27"/>
    <n v="117"/>
    <n v="66"/>
    <n v="77"/>
    <n v="157"/>
    <n v="5"/>
    <n v="34"/>
    <n v="189"/>
    <n v="162"/>
    <n v="169"/>
    <n v="178"/>
    <n v="160"/>
    <n v="110"/>
    <n v="177"/>
    <n v="20"/>
    <n v="206"/>
    <n v="11"/>
    <n v="192"/>
    <n v="58"/>
    <n v="171"/>
    <n v="400"/>
    <m/>
    <m/>
    <m/>
    <m/>
    <m/>
    <m/>
    <m/>
    <m/>
    <m/>
    <m/>
    <m/>
    <m/>
    <m/>
    <m/>
    <m/>
    <m/>
  </r>
  <r>
    <x v="6"/>
    <x v="6"/>
    <x v="0"/>
    <x v="2"/>
    <x v="3"/>
    <x v="6"/>
    <x v="0"/>
    <x v="4"/>
    <x v="6"/>
    <x v="0"/>
    <x v="3"/>
    <x v="3"/>
    <n v="868"/>
    <n v="1431"/>
    <n v="1601"/>
    <n v="1544"/>
    <n v="1888"/>
    <n v="1856"/>
    <n v="1235"/>
    <n v="1631"/>
    <n v="1876"/>
    <n v="1617"/>
    <n v="1046"/>
    <n v="884"/>
    <n v="314"/>
    <n v="845"/>
    <n v="755"/>
    <n v="1955"/>
    <n v="1955"/>
    <n v="1955"/>
    <n v="1955"/>
    <n v="1955"/>
    <n v="1955"/>
    <n v="1601"/>
    <n v="1856"/>
    <n v="1876"/>
    <n v="884"/>
    <n v="755"/>
    <n v="1955"/>
    <n v="1955"/>
    <n v="755"/>
    <n v="1158"/>
    <n v="1081"/>
    <n v="1521"/>
    <n v="868"/>
    <n v="1378"/>
    <n v="1280"/>
    <n v="1231"/>
    <n v="976"/>
    <n v="1431"/>
    <n v="726"/>
    <n v="951"/>
    <n v="1691"/>
    <n v="1601"/>
    <n v="1359"/>
    <n v="746"/>
    <n v="1175"/>
    <n v="1544"/>
    <n v="1631"/>
    <n v="1591"/>
    <n v="1442"/>
    <n v="1780"/>
    <n v="1888"/>
    <n v="2117"/>
    <n v="2109"/>
    <n v="2053"/>
    <n v="1856"/>
    <n v="1420"/>
    <n v="1411"/>
    <n v="1398"/>
    <n v="1235"/>
    <n v="1518"/>
    <n v="1297"/>
    <n v="1471"/>
    <n v="1222"/>
    <n v="1631"/>
    <n v="1601"/>
    <n v="1737"/>
    <n v="1733"/>
    <n v="1876"/>
    <n v="2013"/>
    <n v="1959"/>
    <n v="1854"/>
    <n v="1803"/>
    <n v="1617"/>
    <n v="1469"/>
    <n v="1299"/>
    <n v="970"/>
    <n v="1046"/>
    <n v="1136"/>
    <n v="1276"/>
    <n v="973"/>
    <n v="884"/>
    <n v="904"/>
    <n v="1014"/>
    <n v="914"/>
    <n v="564"/>
    <n v="314"/>
    <n v="486"/>
    <n v="906"/>
    <n v="950"/>
    <n v="845"/>
    <n v="900"/>
    <n v="855"/>
    <n v="810"/>
    <n v="755"/>
    <n v="1955"/>
    <n v="1955"/>
    <n v="1955"/>
    <n v="1955"/>
    <n v="1955"/>
    <n v="1955"/>
    <n v="1955"/>
    <n v="1955"/>
    <n v="1955"/>
    <n v="1955"/>
    <n v="1955"/>
    <n v="1955"/>
    <n v="1955"/>
    <n v="1955"/>
    <n v="1955"/>
    <n v="1955"/>
    <n v="1955"/>
    <n v="1955"/>
    <n v="1955"/>
    <n v="1955"/>
    <n v="1955"/>
    <n v="1955"/>
    <n v="1955"/>
    <n v="1955"/>
    <n v="1955"/>
    <n v="1955"/>
    <m/>
    <m/>
    <m/>
    <m/>
    <m/>
    <m/>
    <m/>
    <m/>
    <m/>
    <m/>
    <m/>
    <m/>
    <m/>
    <m/>
    <m/>
    <m/>
  </r>
  <r>
    <x v="6"/>
    <x v="6"/>
    <x v="0"/>
    <x v="2"/>
    <x v="3"/>
    <x v="6"/>
    <x v="0"/>
    <x v="4"/>
    <x v="6"/>
    <x v="0"/>
    <x v="3"/>
    <x v="4"/>
    <n v="5.4936708860759502"/>
    <n v="5.3435399551904403"/>
    <n v="4.3176914778856528"/>
    <n v="8.5777777777777775"/>
    <n v="13.821376281112737"/>
    <n v="9.5375128468653649"/>
    <n v="9.4274809160305342"/>
    <n v="12.20808383233533"/>
    <n v="8.5662100456620998"/>
    <n v="7.2772277227722775"/>
    <n v="5.309644670050762"/>
    <n v="4.9943502824858763"/>
    <n v="2.2428571428571429"/>
    <n v="4.7259507829977627"/>
    <n v="2.5438005390835579"/>
    <n v="13.557558945908461"/>
    <n v="17.870201096892139"/>
    <n v="12.548138639281131"/>
    <n v="18.654580152671755"/>
    <n v="11.906211936662608"/>
    <n v="0"/>
    <n v="4.3176914778856528"/>
    <n v="9.5375128468653649"/>
    <n v="8.5662100456620998"/>
    <n v="4.9943502824858763"/>
    <n v="2.5438005390835579"/>
    <n v="12.548138639281131"/>
    <n v="0"/>
    <n v="2.5438005390835579"/>
    <n v="5.0999999999999996"/>
    <n v="4.9181073703366698"/>
    <n v="6.5167095115681235"/>
    <n v="5.4936708860759502"/>
    <n v="5.0109090909090916"/>
    <n v="4.315576534052596"/>
    <n v="3.9607464607464609"/>
    <n v="3.5542607428987614"/>
    <n v="5.3435399551904403"/>
    <n v="2.9086538461538463"/>
    <n v="3.8040000000000003"/>
    <n v="6.0871130309575241"/>
    <n v="4.3176914778856528"/>
    <n v="4.1281895504252732"/>
    <n v="3.166383701188455"/>
    <n v="5.5268109125117597"/>
    <n v="8.5777777777777775"/>
    <n v="14.720216606498195"/>
    <n v="15.123574144486691"/>
    <n v="17.044917257683213"/>
    <n v="15.424610051993069"/>
    <n v="13.821376281112737"/>
    <n v="15.164756446991403"/>
    <n v="11.524590163934427"/>
    <n v="9.5755597014925371"/>
    <n v="9.5375128468653649"/>
    <n v="7.157258064516129"/>
    <n v="8.7531017369727042"/>
    <n v="8.3115338882283005"/>
    <n v="9.4274809160305342"/>
    <n v="10.013192612137203"/>
    <n v="10.648604269293925"/>
    <n v="9.2167919799498748"/>
    <n v="10.049342105263158"/>
    <n v="12.20808383233533"/>
    <n v="11.567919075144509"/>
    <n v="12.045769764216365"/>
    <n v="11.297262059973924"/>
    <n v="8.5662100456620998"/>
    <n v="8.6099230111206158"/>
    <n v="9.1116279069767447"/>
    <n v="7.1143514965464316"/>
    <n v="7.6593033135089206"/>
    <n v="7.2772277227722775"/>
    <n v="7.1103581800580828"/>
    <n v="5.5560307955517541"/>
    <n v="4.6905222437137333"/>
    <n v="5.309644670050762"/>
    <n v="7.5231788079470192"/>
    <n v="8.127388535031848"/>
    <n v="5.8685162846803376"/>
    <n v="4.9943502824858763"/>
    <n v="5.0222222222222221"/>
    <n v="5.6333333333333337"/>
    <n v="4.8105263157894731"/>
    <n v="3.3176470588235296"/>
    <n v="2.2428571428571429"/>
    <n v="3.0375000000000001"/>
    <n v="5.0333333333333332"/>
    <n v="5"/>
    <n v="4.7259507829977627"/>
    <n v="3.5019455252918288"/>
    <n v="3.4392598551890585"/>
    <n v="3.24"/>
    <n v="2.5438005390835579"/>
    <n v="7.4221716021260438"/>
    <n v="10.365853658536587"/>
    <n v="11.486486486486488"/>
    <n v="13.557558945908461"/>
    <n v="22.015765765765764"/>
    <n v="23.16350710900474"/>
    <n v="28.834808259587021"/>
    <n v="21.158008658008658"/>
    <n v="17.870201096892139"/>
    <n v="17.486583184257604"/>
    <n v="13.35382513661202"/>
    <n v="11.392773892773892"/>
    <n v="12.548138639281131"/>
    <n v="12.311083123425693"/>
    <n v="15.155038759689923"/>
    <n v="14.524517087667162"/>
    <n v="18.654580152671755"/>
    <n v="16.130363036303631"/>
    <n v="20.071868583162214"/>
    <n v="15.321316614420063"/>
    <n v="11.748798076923077"/>
    <n v="11.906211936662608"/>
    <n v="15.54054054054054"/>
    <n v="17.11908931698774"/>
    <n v="24.4375"/>
    <n v="0"/>
    <m/>
    <m/>
    <m/>
    <m/>
    <m/>
    <m/>
    <m/>
    <m/>
    <m/>
    <m/>
    <m/>
    <m/>
    <m/>
    <m/>
    <m/>
    <m/>
  </r>
  <r>
    <x v="6"/>
    <x v="6"/>
    <x v="0"/>
    <x v="2"/>
    <x v="3"/>
    <x v="6"/>
    <x v="0"/>
    <x v="4"/>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3"/>
    <x v="8"/>
    <m/>
    <m/>
    <m/>
    <m/>
    <m/>
    <m/>
    <m/>
    <m/>
    <m/>
    <m/>
    <m/>
    <m/>
    <m/>
    <m/>
    <m/>
    <m/>
    <m/>
    <m/>
    <m/>
    <m/>
    <m/>
    <m/>
    <m/>
    <m/>
    <m/>
    <m/>
    <m/>
    <m/>
    <m/>
    <m/>
    <m/>
    <m/>
    <m/>
    <m/>
    <m/>
    <m/>
    <m/>
    <n v="735"/>
    <n v="0"/>
    <m/>
    <n v="420"/>
    <n v="420"/>
    <n v="0"/>
    <n v="0"/>
    <n v="630"/>
    <n v="0"/>
    <n v="630"/>
    <n v="0"/>
    <n v="0"/>
    <n v="420"/>
    <n v="210"/>
    <n v="420"/>
    <m/>
    <m/>
    <n v="0"/>
    <n v="0"/>
    <n v="0"/>
    <n v="210"/>
    <n v="0"/>
    <n v="420"/>
    <n v="0"/>
    <n v="210"/>
    <n v="0"/>
    <n v="420"/>
    <n v="420"/>
    <m/>
    <n v="210"/>
    <n v="420"/>
    <n v="0"/>
    <n v="210"/>
    <n v="0"/>
    <n v="420"/>
    <n v="0"/>
    <n v="0"/>
    <n v="210"/>
    <n v="0"/>
    <n v="0"/>
    <n v="0"/>
    <n v="0"/>
    <n v="420"/>
    <n v="420"/>
    <n v="210"/>
    <n v="210"/>
    <n v="0"/>
    <n v="0"/>
    <n v="0"/>
    <m/>
    <n v="520"/>
    <m/>
    <m/>
    <m/>
    <m/>
    <m/>
    <m/>
    <m/>
    <m/>
    <m/>
    <m/>
    <m/>
    <m/>
    <m/>
    <m/>
    <m/>
    <m/>
    <m/>
    <m/>
    <m/>
    <m/>
    <m/>
    <m/>
    <m/>
    <m/>
    <m/>
    <m/>
    <m/>
    <m/>
    <m/>
    <m/>
    <m/>
    <m/>
    <m/>
    <m/>
    <m/>
    <m/>
    <m/>
    <m/>
    <m/>
    <m/>
    <m/>
    <m/>
    <m/>
    <m/>
    <m/>
    <m/>
    <m/>
    <m/>
  </r>
  <r>
    <x v="6"/>
    <x v="6"/>
    <x v="0"/>
    <x v="2"/>
    <x v="3"/>
    <x v="6"/>
    <x v="0"/>
    <x v="4"/>
    <x v="6"/>
    <x v="0"/>
    <x v="3"/>
    <x v="9"/>
    <m/>
    <m/>
    <m/>
    <m/>
    <m/>
    <m/>
    <m/>
    <m/>
    <m/>
    <m/>
    <m/>
    <m/>
    <m/>
    <m/>
    <m/>
    <m/>
    <m/>
    <m/>
    <m/>
    <m/>
    <m/>
    <m/>
    <m/>
    <m/>
    <m/>
    <m/>
    <m/>
    <m/>
    <m/>
    <m/>
    <m/>
    <m/>
    <m/>
    <m/>
    <m/>
    <m/>
    <m/>
    <m/>
    <m/>
    <m/>
    <m/>
    <m/>
    <n v="127"/>
    <n v="127"/>
    <n v="750"/>
    <n v="127"/>
    <n v="127"/>
    <n v="127"/>
    <n v="127"/>
    <n v="450"/>
    <n v="127"/>
    <n v="127"/>
    <n v="127"/>
    <n v="127"/>
    <n v="127"/>
    <m/>
    <m/>
    <m/>
    <m/>
    <m/>
    <m/>
    <m/>
    <m/>
    <m/>
    <n v="250"/>
    <n v="150"/>
    <n v="350"/>
    <n v="500"/>
    <n v="100"/>
    <n v="100"/>
    <n v="500"/>
    <n v="150"/>
    <n v="200"/>
    <n v="250"/>
    <n v="250"/>
    <n v="300"/>
    <n v="100"/>
    <n v="300"/>
    <n v="150"/>
    <n v="100"/>
    <n v="80"/>
    <n v="150"/>
    <n v="100"/>
    <n v="100"/>
    <n v="350"/>
    <n v="250"/>
    <n v="100"/>
    <n v="100"/>
    <n v="150"/>
    <n v="250"/>
    <n v="100"/>
    <n v="200"/>
    <n v="200"/>
    <n v="200"/>
    <m/>
    <m/>
    <m/>
    <m/>
    <m/>
    <m/>
    <m/>
    <m/>
    <m/>
    <m/>
    <m/>
    <m/>
    <m/>
    <m/>
    <m/>
    <m/>
    <m/>
    <m/>
    <m/>
    <m/>
    <m/>
    <m/>
    <m/>
    <m/>
    <m/>
    <m/>
    <m/>
    <m/>
    <m/>
    <m/>
    <m/>
    <m/>
    <m/>
    <m/>
    <m/>
    <m/>
    <m/>
    <m/>
    <m/>
    <m/>
    <m/>
    <m/>
  </r>
  <r>
    <x v="6"/>
    <x v="6"/>
    <x v="0"/>
    <x v="2"/>
    <x v="3"/>
    <x v="6"/>
    <x v="0"/>
    <x v="4"/>
    <x v="6"/>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3"/>
    <x v="12"/>
    <m/>
    <m/>
    <m/>
    <m/>
    <m/>
    <m/>
    <m/>
    <m/>
    <m/>
    <m/>
    <m/>
    <m/>
    <m/>
    <m/>
    <m/>
    <m/>
    <m/>
    <m/>
    <m/>
    <m/>
    <m/>
    <m/>
    <m/>
    <m/>
    <m/>
    <m/>
    <m/>
    <m/>
    <m/>
    <m/>
    <m/>
    <m/>
    <m/>
    <m/>
    <m/>
    <m/>
    <m/>
    <m/>
    <m/>
    <m/>
    <m/>
    <m/>
    <s v="Normal week AVR:127"/>
    <m/>
    <m/>
    <m/>
    <m/>
    <m/>
    <m/>
    <m/>
    <m/>
    <m/>
    <m/>
    <m/>
    <m/>
    <m/>
    <m/>
    <m/>
    <m/>
    <m/>
    <m/>
    <m/>
    <m/>
    <m/>
    <m/>
    <m/>
    <m/>
    <m/>
    <m/>
    <m/>
    <m/>
    <m/>
    <m/>
    <m/>
    <m/>
    <m/>
    <m/>
    <m/>
    <m/>
    <m/>
    <m/>
    <s v="EE, Mayer"/>
    <m/>
    <m/>
    <s v="Mayer"/>
    <m/>
    <m/>
    <m/>
    <m/>
    <m/>
    <m/>
    <m/>
    <m/>
    <m/>
    <m/>
    <m/>
    <m/>
    <m/>
    <m/>
    <m/>
    <m/>
    <m/>
    <m/>
    <m/>
    <m/>
    <m/>
    <m/>
    <m/>
    <m/>
    <m/>
    <m/>
    <m/>
    <m/>
    <m/>
    <m/>
    <m/>
    <m/>
    <m/>
    <m/>
    <m/>
    <m/>
    <m/>
    <m/>
    <m/>
    <m/>
    <m/>
    <m/>
    <m/>
    <m/>
    <m/>
    <m/>
    <m/>
    <m/>
    <m/>
    <m/>
    <m/>
  </r>
  <r>
    <x v="6"/>
    <x v="6"/>
    <x v="0"/>
    <x v="2"/>
    <x v="3"/>
    <x v="6"/>
    <x v="0"/>
    <x v="4"/>
    <x v="6"/>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4"/>
    <x v="1"/>
    <n v="1260"/>
    <n v="1053"/>
    <n v="1470"/>
    <n v="1053"/>
    <n v="1263"/>
    <n v="638"/>
    <n v="840"/>
    <n v="670"/>
    <n v="1260"/>
    <n v="1680"/>
    <n v="420"/>
    <n v="1890"/>
    <n v="840"/>
    <n v="1365"/>
    <n v="1260"/>
    <n v="1260"/>
    <n v="1260"/>
    <n v="1050"/>
    <n v="630"/>
    <n v="1260"/>
    <n v="1260"/>
    <n v="3783"/>
    <n v="2954"/>
    <n v="2770"/>
    <n v="3990"/>
    <n v="3465"/>
    <n v="3570"/>
    <n v="3150"/>
    <n v="13179"/>
    <n v="210"/>
    <n v="420"/>
    <m/>
    <n v="630"/>
    <n v="630"/>
    <n v="211"/>
    <m/>
    <m/>
    <n v="212"/>
    <n v="420"/>
    <n v="210"/>
    <n v="420"/>
    <n v="420"/>
    <m/>
    <n v="423"/>
    <n v="420"/>
    <n v="210"/>
    <n v="420"/>
    <m/>
    <n v="210"/>
    <n v="213"/>
    <n v="420"/>
    <n v="210"/>
    <n v="210"/>
    <n v="216"/>
    <n v="2"/>
    <n v="420"/>
    <m/>
    <n v="420"/>
    <m/>
    <m/>
    <n v="210"/>
    <n v="420"/>
    <n v="40"/>
    <m/>
    <n v="840"/>
    <m/>
    <m/>
    <n v="420"/>
    <n v="420"/>
    <n v="420"/>
    <n v="420"/>
    <n v="420"/>
    <m/>
    <n v="420"/>
    <m/>
    <m/>
    <m/>
    <n v="840"/>
    <m/>
    <n v="420"/>
    <n v="630"/>
    <n v="210"/>
    <m/>
    <n v="630"/>
    <m/>
    <n v="630"/>
    <m/>
    <m/>
    <m/>
    <n v="735"/>
    <m/>
    <n v="420"/>
    <n v="840"/>
    <m/>
    <m/>
    <m/>
    <n v="630"/>
    <n v="630"/>
    <n v="630"/>
    <m/>
    <m/>
    <n v="420"/>
    <n v="210"/>
    <n v="420"/>
    <m/>
    <n v="210"/>
    <n v="420"/>
    <m/>
    <n v="420"/>
    <m/>
    <n v="210"/>
    <n v="420"/>
    <m/>
    <m/>
    <n v="420"/>
    <n v="420"/>
    <n v="420"/>
    <n v="420"/>
    <m/>
    <n v="420"/>
    <m/>
    <m/>
    <m/>
    <m/>
    <m/>
    <m/>
    <m/>
    <m/>
    <m/>
    <m/>
    <m/>
    <m/>
    <m/>
    <m/>
    <m/>
    <m/>
  </r>
  <r>
    <x v="6"/>
    <x v="6"/>
    <x v="0"/>
    <x v="2"/>
    <x v="3"/>
    <x v="6"/>
    <x v="0"/>
    <x v="4"/>
    <x v="6"/>
    <x v="0"/>
    <x v="4"/>
    <x v="2"/>
    <n v="1474"/>
    <n v="1432"/>
    <n v="1014"/>
    <n v="1343"/>
    <n v="598"/>
    <n v="1087"/>
    <n v="853"/>
    <n v="1194"/>
    <n v="991"/>
    <n v="1284"/>
    <n v="1518"/>
    <n v="359"/>
    <n v="1853"/>
    <n v="790"/>
    <n v="1097"/>
    <n v="1756"/>
    <n v="1100"/>
    <n v="550"/>
    <n v="900"/>
    <n v="1500"/>
    <n v="700"/>
    <n v="3920"/>
    <n v="3028"/>
    <n v="3038"/>
    <n v="3161"/>
    <n v="3740"/>
    <n v="3406"/>
    <n v="3100"/>
    <n v="12967"/>
    <n v="237"/>
    <n v="646"/>
    <n v="372"/>
    <n v="219"/>
    <n v="139"/>
    <n v="204"/>
    <n v="655"/>
    <n v="192"/>
    <n v="242"/>
    <n v="125"/>
    <n v="520"/>
    <n v="220"/>
    <n v="149"/>
    <n v="112"/>
    <n v="241"/>
    <n v="237"/>
    <n v="753"/>
    <n v="200"/>
    <n v="178"/>
    <n v="8"/>
    <n v="155"/>
    <n v="57"/>
    <n v="303"/>
    <n v="154"/>
    <n v="68"/>
    <n v="562"/>
    <n v="118"/>
    <n v="201"/>
    <n v="379"/>
    <n v="155"/>
    <n v="99"/>
    <n v="107"/>
    <n v="428"/>
    <n v="211"/>
    <n v="349"/>
    <n v="291"/>
    <n v="326"/>
    <n v="288"/>
    <n v="86"/>
    <n v="232"/>
    <n v="31"/>
    <n v="150"/>
    <n v="560"/>
    <n v="311"/>
    <n v="234"/>
    <n v="611"/>
    <n v="293"/>
    <n v="380"/>
    <n v="228"/>
    <n v="89"/>
    <n v="6"/>
    <n v="36"/>
    <n v="933"/>
    <n v="77"/>
    <n v="190"/>
    <n v="653"/>
    <n v="120"/>
    <n v="87"/>
    <n v="49"/>
    <n v="258"/>
    <n v="276"/>
    <n v="705"/>
    <n v="195"/>
    <n v="120"/>
    <n v="77"/>
    <n v="242"/>
    <n v="614"/>
    <n v="100"/>
    <n v="800"/>
    <n v="200"/>
    <n v="100"/>
    <n v="200"/>
    <n v="100"/>
    <n v="500"/>
    <n v="100"/>
    <n v="200"/>
    <n v="100"/>
    <n v="150"/>
    <n v="500"/>
    <n v="200"/>
    <n v="100"/>
    <n v="100"/>
    <n v="400"/>
    <n v="200"/>
    <n v="100"/>
    <n v="100"/>
    <n v="700"/>
    <n v="250"/>
    <n v="150"/>
    <n v="150"/>
    <n v="150"/>
    <m/>
    <m/>
    <m/>
    <m/>
    <m/>
    <m/>
    <m/>
    <m/>
    <m/>
    <m/>
    <m/>
    <m/>
    <m/>
    <m/>
    <m/>
    <m/>
  </r>
  <r>
    <x v="6"/>
    <x v="6"/>
    <x v="0"/>
    <x v="2"/>
    <x v="3"/>
    <x v="6"/>
    <x v="0"/>
    <x v="4"/>
    <x v="6"/>
    <x v="0"/>
    <x v="4"/>
    <x v="3"/>
    <n v="923"/>
    <n v="929"/>
    <n v="1363"/>
    <n v="1007"/>
    <n v="1835"/>
    <n v="1497"/>
    <n v="1373"/>
    <n v="451"/>
    <n v="1024"/>
    <n v="1486"/>
    <n v="378"/>
    <n v="1919"/>
    <n v="905"/>
    <n v="1468"/>
    <n v="1638"/>
    <n v="1149"/>
    <n v="1309"/>
    <n v="1809"/>
    <n v="1539"/>
    <n v="1299"/>
    <n v="1859"/>
    <n v="1363"/>
    <n v="1497"/>
    <n v="1024"/>
    <n v="1919"/>
    <n v="1638"/>
    <n v="1809"/>
    <n v="1859"/>
    <n v="1638"/>
    <n v="1452"/>
    <n v="1304"/>
    <n v="932"/>
    <n v="923"/>
    <n v="1831"/>
    <n v="1818"/>
    <n v="1163"/>
    <n v="969"/>
    <n v="929"/>
    <n v="787"/>
    <n v="897"/>
    <n v="1097"/>
    <n v="1363"/>
    <n v="1250"/>
    <n v="1540"/>
    <n v="1428"/>
    <n v="1007"/>
    <n v="1329"/>
    <n v="1251"/>
    <n v="1039"/>
    <n v="1262"/>
    <n v="1835"/>
    <n v="1739"/>
    <n v="1585"/>
    <n v="1949"/>
    <n v="1497"/>
    <n v="1690"/>
    <n v="1487"/>
    <n v="1528"/>
    <n v="1373"/>
    <n v="1274"/>
    <n v="1378"/>
    <n v="1370"/>
    <n v="1189"/>
    <n v="451"/>
    <n v="646"/>
    <n v="1028"/>
    <n v="745"/>
    <n v="1024"/>
    <n v="1279"/>
    <n v="1667"/>
    <n v="1937"/>
    <n v="2217"/>
    <n v="1486"/>
    <n v="1672"/>
    <n v="1061"/>
    <n v="768"/>
    <n v="378"/>
    <n v="990"/>
    <n v="937"/>
    <n v="1323"/>
    <n v="1919"/>
    <n v="1195"/>
    <n v="1118"/>
    <n v="1558"/>
    <n v="905"/>
    <n v="1415"/>
    <n v="1317"/>
    <n v="1268"/>
    <n v="1013"/>
    <n v="1468"/>
    <n v="763"/>
    <n v="988"/>
    <n v="1728"/>
    <n v="1638"/>
    <n v="1396"/>
    <n v="783"/>
    <n v="1319"/>
    <n v="1149"/>
    <n v="1579"/>
    <n v="1479"/>
    <n v="1279"/>
    <n v="1599"/>
    <n v="1309"/>
    <n v="1629"/>
    <n v="1429"/>
    <n v="1539"/>
    <n v="1809"/>
    <n v="1309"/>
    <n v="1529"/>
    <n v="1429"/>
    <n v="1539"/>
    <n v="1559"/>
    <n v="1359"/>
    <n v="1259"/>
    <n v="1579"/>
    <n v="1299"/>
    <n v="1469"/>
    <n v="1739"/>
    <n v="1589"/>
    <n v="1859"/>
    <m/>
    <m/>
    <m/>
    <m/>
    <m/>
    <m/>
    <m/>
    <m/>
    <m/>
    <m/>
    <m/>
    <m/>
    <m/>
    <m/>
    <m/>
    <m/>
  </r>
  <r>
    <x v="6"/>
    <x v="6"/>
    <x v="0"/>
    <x v="2"/>
    <x v="3"/>
    <x v="6"/>
    <x v="0"/>
    <x v="4"/>
    <x v="6"/>
    <x v="0"/>
    <x v="4"/>
    <x v="4"/>
    <n v="3.2"/>
    <n v="4.0999999999999996"/>
    <n v="4.4000000000000004"/>
    <n v="8.4"/>
    <n v="7.6"/>
    <n v="7.9"/>
    <n v="5.7"/>
    <n v="1.8"/>
    <n v="4"/>
    <n v="4.3"/>
    <n v="1.5"/>
    <n v="4.9000000000000004"/>
    <n v="5.7"/>
    <n v="5.5"/>
    <n v="4.2"/>
    <n v="5.2"/>
    <n v="6.2"/>
    <n v="7"/>
    <n v="5.0999999999999996"/>
    <n v="9.3000000000000007"/>
    <m/>
    <n v="4.4000000000000004"/>
    <n v="7.9"/>
    <n v="4"/>
    <n v="4.9000000000000004"/>
    <n v="4.2"/>
    <n v="7"/>
    <m/>
    <n v="4.2"/>
    <n v="4.5999999999999996"/>
    <n v="4.0999999999999996"/>
    <n v="3.3"/>
    <n v="3.2"/>
    <n v="6.5"/>
    <n v="5.2"/>
    <n v="4.5"/>
    <n v="3.9"/>
    <n v="4.0999999999999996"/>
    <n v="3.2"/>
    <n v="4.7"/>
    <n v="3.7"/>
    <n v="4.4000000000000004"/>
    <n v="3.9"/>
    <n v="5.6"/>
    <n v="5.5"/>
    <n v="8.4"/>
    <n v="9.5"/>
    <n v="9.1999999999999993"/>
    <n v="7"/>
    <n v="5.5"/>
    <n v="7.6"/>
    <n v="7.9"/>
    <n v="6"/>
    <n v="6.9"/>
    <n v="7.9"/>
    <n v="9"/>
    <n v="6.4"/>
    <n v="7.6"/>
    <n v="5.7"/>
    <n v="4.5999999999999996"/>
    <n v="4.3"/>
    <n v="4.7"/>
    <n v="4.4000000000000004"/>
    <n v="1.8"/>
    <n v="3.4"/>
    <n v="6.5"/>
    <n v="3.5"/>
    <n v="4"/>
    <n v="5"/>
    <n v="4.5"/>
    <n v="4.8"/>
    <n v="6.1"/>
    <n v="4.3"/>
    <n v="5.2"/>
    <n v="5.3"/>
    <n v="5.2"/>
    <n v="1.5"/>
    <n v="4.3"/>
    <n v="3.8"/>
    <n v="3.5"/>
    <n v="4.9000000000000004"/>
    <n v="5.3"/>
    <n v="5.0999999999999996"/>
    <n v="6.7"/>
    <n v="5.7"/>
    <n v="5.0999999999999996"/>
    <n v="4.4000000000000004"/>
    <n v="4.0999999999999996"/>
    <n v="3.7"/>
    <n v="5.5"/>
    <n v="3.1"/>
    <n v="4.3"/>
    <n v="4.7"/>
    <n v="4.2"/>
    <n v="3.8"/>
    <n v="2.8"/>
    <n v="4.7"/>
    <n v="5.2"/>
    <n v="7.9"/>
    <n v="6.7"/>
    <n v="6.4"/>
    <n v="7.6"/>
    <n v="6.2"/>
    <n v="7.1"/>
    <n v="6.8"/>
    <n v="7.3"/>
    <n v="7"/>
    <n v="6.5"/>
    <n v="8.5"/>
    <n v="7.9"/>
    <n v="5.0999999999999996"/>
    <n v="5.8"/>
    <n v="5.2"/>
    <n v="4.7"/>
    <n v="5.6"/>
    <n v="9.3000000000000007"/>
    <n v="16.3"/>
    <n v="29"/>
    <n v="53"/>
    <m/>
    <m/>
    <m/>
    <m/>
    <m/>
    <m/>
    <m/>
    <m/>
    <m/>
    <m/>
    <m/>
    <m/>
    <m/>
    <m/>
    <m/>
    <m/>
    <m/>
  </r>
  <r>
    <x v="6"/>
    <x v="6"/>
    <x v="0"/>
    <x v="2"/>
    <x v="3"/>
    <x v="6"/>
    <x v="0"/>
    <x v="4"/>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6"/>
    <x v="0"/>
    <x v="5"/>
    <x v="1"/>
    <n v="1770"/>
    <n v="2085"/>
    <n v="285"/>
    <n v="2160"/>
    <n v="1881"/>
    <n v="2250"/>
    <n v="1052"/>
    <n v="1320"/>
    <n v="892"/>
    <n v="3340"/>
    <n v="1477"/>
    <n v="638"/>
    <n v="1260"/>
    <n v="1053"/>
    <n v="1470"/>
    <n v="1053"/>
    <n v="1263"/>
    <n v="638"/>
    <n v="840"/>
    <n v="670"/>
    <n v="1260"/>
    <n v="4140"/>
    <n v="6291"/>
    <n v="3264"/>
    <n v="5455"/>
    <n v="3783"/>
    <n v="2954"/>
    <n v="2770"/>
    <n v="18793"/>
    <n v="500"/>
    <n v="100"/>
    <n v="770"/>
    <n v="400"/>
    <n v="500"/>
    <m/>
    <n v="1000"/>
    <n v="200"/>
    <n v="385"/>
    <n v="285"/>
    <m/>
    <m/>
    <m/>
    <n v="500"/>
    <n v="200"/>
    <n v="200"/>
    <n v="1260"/>
    <n v="1260"/>
    <n v="420"/>
    <m/>
    <n v="1"/>
    <n v="200"/>
    <n v="500"/>
    <n v="1000"/>
    <n v="750"/>
    <m/>
    <m/>
    <n v="422"/>
    <n v="320"/>
    <n v="310"/>
    <n v="300"/>
    <n v="300"/>
    <m/>
    <m/>
    <n v="720"/>
    <n v="236"/>
    <n v="1"/>
    <m/>
    <n v="655"/>
    <n v="500"/>
    <m/>
    <n v="1580"/>
    <n v="840"/>
    <n v="420"/>
    <n v="427"/>
    <n v="630"/>
    <m/>
    <n v="420"/>
    <n v="7"/>
    <n v="211"/>
    <n v="210"/>
    <n v="210"/>
    <n v="210"/>
    <n v="420"/>
    <m/>
    <n v="630"/>
    <n v="630"/>
    <n v="211"/>
    <m/>
    <m/>
    <n v="212"/>
    <n v="420"/>
    <n v="210"/>
    <n v="420"/>
    <n v="420"/>
    <m/>
    <n v="423"/>
    <n v="420"/>
    <n v="210"/>
    <n v="420"/>
    <m/>
    <n v="210"/>
    <n v="213"/>
    <n v="420"/>
    <n v="210"/>
    <n v="210"/>
    <n v="216"/>
    <n v="2"/>
    <n v="420"/>
    <m/>
    <n v="420"/>
    <m/>
    <m/>
    <n v="210"/>
    <n v="420"/>
    <n v="40"/>
    <m/>
    <n v="840"/>
    <m/>
    <m/>
    <n v="420"/>
    <m/>
    <m/>
    <m/>
    <m/>
    <m/>
    <m/>
    <m/>
    <m/>
    <m/>
    <m/>
    <m/>
    <m/>
    <m/>
    <m/>
    <m/>
    <m/>
  </r>
  <r>
    <x v="6"/>
    <x v="6"/>
    <x v="0"/>
    <x v="2"/>
    <x v="3"/>
    <x v="6"/>
    <x v="0"/>
    <x v="4"/>
    <x v="6"/>
    <x v="0"/>
    <x v="5"/>
    <x v="2"/>
    <n v="1157"/>
    <n v="2136"/>
    <n v="838"/>
    <n v="1854"/>
    <n v="1942"/>
    <n v="1312"/>
    <n v="795"/>
    <n v="1368"/>
    <n v="928"/>
    <n v="2617"/>
    <n v="958"/>
    <n v="1649"/>
    <n v="1474"/>
    <n v="1432"/>
    <n v="1014"/>
    <n v="1343"/>
    <n v="598"/>
    <n v="1087"/>
    <n v="853"/>
    <n v="1194"/>
    <n v="991"/>
    <n v="4131"/>
    <n v="5108"/>
    <n v="3091"/>
    <n v="5224"/>
    <n v="3920"/>
    <n v="3028"/>
    <n v="3038"/>
    <n v="17343"/>
    <n v="202"/>
    <n v="281"/>
    <n v="20"/>
    <n v="654"/>
    <n v="471"/>
    <n v="199"/>
    <n v="216"/>
    <n v="324"/>
    <n v="926"/>
    <n v="573"/>
    <n v="268"/>
    <n v="13"/>
    <n v="-16"/>
    <n v="167"/>
    <n v="436"/>
    <n v="125"/>
    <n v="1126"/>
    <n v="293"/>
    <n v="404"/>
    <n v="613"/>
    <n v="420"/>
    <n v="212"/>
    <n v="33"/>
    <n v="297"/>
    <n v="232"/>
    <n v="750"/>
    <n v="336"/>
    <n v="162"/>
    <n v="149"/>
    <n v="148"/>
    <n v="134"/>
    <n v="255"/>
    <n v="609"/>
    <n v="40"/>
    <n v="330"/>
    <n v="126"/>
    <n v="361"/>
    <n v="332"/>
    <n v="109"/>
    <n v="190"/>
    <n v="784"/>
    <n v="139"/>
    <n v="465"/>
    <n v="1039"/>
    <n v="382"/>
    <n v="260"/>
    <n v="101"/>
    <n v="215"/>
    <n v="973"/>
    <n v="142"/>
    <n v="424"/>
    <n v="110"/>
    <n v="237"/>
    <n v="646"/>
    <n v="372"/>
    <n v="219"/>
    <n v="139"/>
    <n v="204"/>
    <n v="655"/>
    <n v="192"/>
    <n v="242"/>
    <n v="125"/>
    <n v="520"/>
    <n v="220"/>
    <n v="149"/>
    <n v="112"/>
    <n v="241"/>
    <n v="237"/>
    <n v="753"/>
    <n v="200"/>
    <n v="178"/>
    <n v="8"/>
    <n v="155"/>
    <n v="57"/>
    <n v="303"/>
    <n v="154"/>
    <n v="68"/>
    <n v="562"/>
    <n v="118"/>
    <n v="201"/>
    <n v="379"/>
    <n v="155"/>
    <n v="99"/>
    <n v="107"/>
    <n v="428"/>
    <n v="211"/>
    <n v="349"/>
    <n v="291"/>
    <n v="326"/>
    <n v="288"/>
    <n v="86"/>
    <m/>
    <m/>
    <m/>
    <m/>
    <m/>
    <m/>
    <m/>
    <m/>
    <m/>
    <m/>
    <m/>
    <m/>
    <m/>
    <m/>
    <m/>
    <m/>
  </r>
  <r>
    <x v="6"/>
    <x v="6"/>
    <x v="0"/>
    <x v="2"/>
    <x v="3"/>
    <x v="6"/>
    <x v="0"/>
    <x v="4"/>
    <x v="6"/>
    <x v="0"/>
    <x v="5"/>
    <x v="3"/>
    <n v="395"/>
    <n v="273"/>
    <n v="6"/>
    <n v="151"/>
    <n v="230"/>
    <n v="1166"/>
    <n v="1355"/>
    <n v="1366"/>
    <n v="1118"/>
    <n v="2036"/>
    <n v="2557"/>
    <n v="1549"/>
    <n v="923"/>
    <n v="929"/>
    <n v="1363"/>
    <n v="1007"/>
    <n v="1835"/>
    <n v="1497"/>
    <n v="1373"/>
    <n v="451"/>
    <n v="1024"/>
    <n v="6"/>
    <n v="1166"/>
    <n v="1118"/>
    <n v="1549"/>
    <n v="1363"/>
    <n v="1497"/>
    <n v="1024"/>
    <n v="1363"/>
    <n v="21"/>
    <n v="29"/>
    <n v="710"/>
    <n v="395"/>
    <n v="232"/>
    <n v="246"/>
    <n v="190"/>
    <n v="455"/>
    <n v="273"/>
    <n v="39"/>
    <n v="16"/>
    <n v="2"/>
    <n v="6"/>
    <n v="315"/>
    <n v="104"/>
    <n v="247"/>
    <n v="151"/>
    <n v="528"/>
    <n v="1285"/>
    <n v="672"/>
    <n v="254"/>
    <n v="230"/>
    <n v="776"/>
    <n v="978"/>
    <n v="1706"/>
    <n v="1166"/>
    <n v="830"/>
    <n v="1092"/>
    <n v="1263"/>
    <n v="1355"/>
    <n v="1377"/>
    <n v="1632"/>
    <n v="1023"/>
    <n v="982"/>
    <n v="1366"/>
    <n v="1475"/>
    <n v="1114"/>
    <n v="784"/>
    <n v="1118"/>
    <n v="1551"/>
    <n v="830"/>
    <n v="2706"/>
    <n v="2789"/>
    <n v="2036"/>
    <n v="2086"/>
    <n v="2455"/>
    <n v="2353"/>
    <n v="2557"/>
    <n v="1599"/>
    <n v="1664"/>
    <n v="1449"/>
    <n v="1549"/>
    <n v="1452"/>
    <n v="1304"/>
    <n v="932"/>
    <n v="923"/>
    <n v="1831"/>
    <n v="1818"/>
    <n v="1163"/>
    <n v="969"/>
    <n v="929"/>
    <n v="787"/>
    <n v="897"/>
    <n v="1097"/>
    <n v="1363"/>
    <n v="1250"/>
    <n v="1540"/>
    <n v="1428"/>
    <n v="1007"/>
    <n v="1329"/>
    <n v="1251"/>
    <n v="1039"/>
    <n v="1262"/>
    <n v="1835"/>
    <n v="1739"/>
    <n v="1585"/>
    <n v="1949"/>
    <n v="1497"/>
    <n v="1690"/>
    <n v="1487"/>
    <n v="1528"/>
    <n v="1373"/>
    <n v="1274"/>
    <n v="1378"/>
    <n v="1370"/>
    <n v="1189"/>
    <n v="451"/>
    <n v="646"/>
    <n v="1028"/>
    <n v="745"/>
    <n v="1024"/>
    <m/>
    <m/>
    <m/>
    <m/>
    <m/>
    <m/>
    <m/>
    <m/>
    <m/>
    <m/>
    <m/>
    <m/>
    <m/>
    <m/>
    <m/>
    <m/>
  </r>
  <r>
    <x v="6"/>
    <x v="6"/>
    <x v="0"/>
    <x v="2"/>
    <x v="3"/>
    <x v="6"/>
    <x v="0"/>
    <x v="4"/>
    <x v="6"/>
    <x v="0"/>
    <x v="5"/>
    <x v="4"/>
    <n v="0.9"/>
    <n v="1.4"/>
    <m/>
    <n v="0.4"/>
    <n v="0.7"/>
    <n v="6.3"/>
    <n v="5"/>
    <n v="6.1"/>
    <n v="2.1"/>
    <n v="5.3"/>
    <n v="6.8"/>
    <n v="4.8"/>
    <n v="3.2"/>
    <n v="4.0999999999999996"/>
    <n v="4.4000000000000004"/>
    <n v="8.4"/>
    <n v="7.6"/>
    <n v="7.9"/>
    <n v="5.7"/>
    <n v="2.2999999999999998"/>
    <m/>
    <m/>
    <n v="6.3"/>
    <n v="2.1"/>
    <n v="4.8"/>
    <n v="4.4000000000000004"/>
    <n v="7.9"/>
    <m/>
    <n v="4.4000000000000004"/>
    <n v="0.1"/>
    <n v="0.1"/>
    <n v="1.9"/>
    <n v="0.9"/>
    <n v="0.5"/>
    <n v="0.5"/>
    <n v="0.5"/>
    <n v="1.3"/>
    <n v="1.4"/>
    <n v="0.2"/>
    <n v="0.1"/>
    <m/>
    <m/>
    <n v="0.7"/>
    <n v="0.2"/>
    <n v="0.4"/>
    <n v="0.4"/>
    <n v="1.6"/>
    <n v="4.0999999999999996"/>
    <n v="2.8"/>
    <n v="0.8"/>
    <n v="0.7"/>
    <n v="2.2000000000000002"/>
    <n v="3"/>
    <n v="5.5"/>
    <n v="6.3"/>
    <n v="4.9000000000000004"/>
    <n v="4.2"/>
    <n v="5.3"/>
    <n v="5"/>
    <n v="5.0999999999999996"/>
    <n v="5.6"/>
    <n v="4.3"/>
    <n v="3.9"/>
    <n v="6.1"/>
    <n v="4.2"/>
    <n v="3.6"/>
    <n v="2.2999999999999998"/>
    <n v="2.1"/>
    <n v="2.8"/>
    <n v="1.8"/>
    <n v="6"/>
    <n v="7"/>
    <n v="5.3"/>
    <n v="6.2"/>
    <n v="6.6"/>
    <n v="6.3"/>
    <n v="6.8"/>
    <n v="5.0999999999999996"/>
    <n v="4.7"/>
    <n v="4.5999999999999996"/>
    <n v="4.8"/>
    <n v="4.5999999999999996"/>
    <n v="4.0999999999999996"/>
    <n v="3.3"/>
    <n v="3.2"/>
    <n v="6.5"/>
    <n v="5.2"/>
    <n v="4.5"/>
    <n v="3.9"/>
    <n v="4.0999999999999996"/>
    <n v="3.2"/>
    <n v="4.7"/>
    <n v="3.7"/>
    <n v="4.4000000000000004"/>
    <n v="3.9"/>
    <n v="5.6"/>
    <n v="5.5"/>
    <n v="8.4"/>
    <n v="9.5"/>
    <n v="9.1999999999999993"/>
    <n v="7"/>
    <n v="5.5"/>
    <n v="7.6"/>
    <n v="7.9"/>
    <n v="6"/>
    <n v="6.9"/>
    <n v="7.9"/>
    <n v="9"/>
    <n v="6.4"/>
    <n v="7.6"/>
    <n v="5.7"/>
    <n v="4.5999999999999996"/>
    <n v="4.3"/>
    <n v="4.7"/>
    <n v="4.4000000000000004"/>
    <n v="2.2999999999999998"/>
    <n v="4.5999999999999996"/>
    <n v="13.7"/>
    <n v="43.3"/>
    <m/>
    <m/>
    <m/>
    <m/>
    <m/>
    <m/>
    <m/>
    <m/>
    <m/>
    <m/>
    <m/>
    <m/>
    <m/>
    <m/>
    <m/>
    <m/>
    <m/>
  </r>
  <r>
    <x v="7"/>
    <x v="7"/>
    <x v="0"/>
    <x v="2"/>
    <x v="3"/>
    <x v="7"/>
    <x v="0"/>
    <x v="5"/>
    <x v="6"/>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0"/>
    <x v="1"/>
    <m/>
    <m/>
    <m/>
    <n v="645"/>
    <n v="517"/>
    <n v="325"/>
    <n v="146"/>
    <n v="493"/>
    <n v="253"/>
    <n v="308"/>
    <n v="228"/>
    <n v="228"/>
    <n v="505"/>
    <n v="487"/>
    <n v="402"/>
    <m/>
    <m/>
    <m/>
    <m/>
    <m/>
    <m/>
    <m/>
    <n v="1487"/>
    <n v="892"/>
    <n v="764"/>
    <n v="1394"/>
    <m/>
    <m/>
    <n v="4537"/>
    <m/>
    <m/>
    <m/>
    <m/>
    <m/>
    <m/>
    <m/>
    <m/>
    <m/>
    <m/>
    <m/>
    <m/>
    <m/>
    <n v="391"/>
    <n v="184"/>
    <m/>
    <n v="70"/>
    <n v="43"/>
    <n v="14"/>
    <n v="343"/>
    <n v="44"/>
    <n v="73"/>
    <n v="16"/>
    <n v="46"/>
    <n v="155"/>
    <n v="108"/>
    <n v="11"/>
    <n v="41"/>
    <n v="90"/>
    <n v="4"/>
    <n v="11"/>
    <n v="91"/>
    <n v="11"/>
    <n v="145"/>
    <n v="235"/>
    <n v="42"/>
    <n v="84"/>
    <n v="84"/>
    <n v="43"/>
    <n v="80"/>
    <n v="28"/>
    <n v="80"/>
    <n v="56"/>
    <n v="64"/>
    <n v="80"/>
    <n v="28"/>
    <n v="80"/>
    <n v="40"/>
    <n v="80"/>
    <n v="80"/>
    <n v="28"/>
    <n v="40"/>
    <n v="73"/>
    <n v="97"/>
    <n v="97"/>
    <n v="127"/>
    <n v="111"/>
    <n v="122"/>
    <n v="127"/>
    <n v="127"/>
    <n v="111"/>
    <n v="127"/>
    <n v="97"/>
    <n v="97"/>
    <n v="81"/>
    <m/>
    <m/>
    <m/>
    <m/>
    <m/>
    <m/>
    <m/>
    <m/>
    <m/>
    <m/>
    <m/>
    <m/>
    <m/>
    <m/>
    <m/>
    <m/>
    <m/>
    <m/>
    <m/>
    <m/>
    <m/>
    <m/>
    <m/>
    <m/>
    <m/>
    <m/>
    <m/>
    <m/>
    <m/>
    <m/>
    <m/>
    <m/>
    <m/>
    <m/>
    <m/>
    <m/>
    <m/>
    <m/>
    <m/>
    <m/>
    <m/>
    <m/>
  </r>
  <r>
    <x v="7"/>
    <x v="7"/>
    <x v="0"/>
    <x v="2"/>
    <x v="3"/>
    <x v="7"/>
    <x v="0"/>
    <x v="5"/>
    <x v="6"/>
    <x v="0"/>
    <x v="0"/>
    <x v="2"/>
    <m/>
    <m/>
    <m/>
    <n v="661"/>
    <n v="533"/>
    <n v="341"/>
    <n v="162"/>
    <n v="509"/>
    <n v="269"/>
    <n v="324"/>
    <n v="244"/>
    <n v="244"/>
    <n v="521"/>
    <n v="503"/>
    <n v="418"/>
    <m/>
    <m/>
    <m/>
    <m/>
    <m/>
    <m/>
    <m/>
    <n v="1535"/>
    <n v="940"/>
    <n v="812"/>
    <n v="1442"/>
    <m/>
    <m/>
    <n v="4729"/>
    <m/>
    <m/>
    <m/>
    <m/>
    <m/>
    <m/>
    <m/>
    <m/>
    <m/>
    <m/>
    <m/>
    <m/>
    <m/>
    <n v="391"/>
    <n v="184"/>
    <m/>
    <n v="86"/>
    <n v="43"/>
    <n v="14"/>
    <n v="343"/>
    <n v="44"/>
    <n v="89"/>
    <n v="16"/>
    <n v="46"/>
    <n v="155"/>
    <n v="124"/>
    <n v="11"/>
    <n v="41"/>
    <n v="90"/>
    <n v="20"/>
    <n v="11"/>
    <n v="91"/>
    <n v="11"/>
    <n v="145"/>
    <n v="251"/>
    <n v="42"/>
    <n v="84"/>
    <n v="84"/>
    <n v="59"/>
    <n v="80"/>
    <n v="28"/>
    <n v="80"/>
    <n v="56"/>
    <n v="80"/>
    <n v="80"/>
    <n v="28"/>
    <n v="80"/>
    <n v="56"/>
    <n v="80"/>
    <n v="80"/>
    <n v="28"/>
    <n v="56"/>
    <n v="73"/>
    <n v="97"/>
    <n v="97"/>
    <n v="127"/>
    <n v="127"/>
    <n v="122"/>
    <n v="127"/>
    <n v="127"/>
    <n v="127"/>
    <n v="127"/>
    <n v="97"/>
    <n v="97"/>
    <n v="97"/>
    <m/>
    <m/>
    <m/>
    <m/>
    <m/>
    <m/>
    <m/>
    <m/>
    <m/>
    <m/>
    <m/>
    <m/>
    <m/>
    <m/>
    <m/>
    <m/>
    <m/>
    <m/>
    <m/>
    <m/>
    <m/>
    <m/>
    <m/>
    <m/>
    <m/>
    <m/>
    <m/>
    <m/>
    <m/>
    <m/>
    <m/>
    <m/>
    <m/>
    <m/>
    <m/>
    <m/>
    <m/>
    <m/>
    <m/>
    <m/>
    <m/>
    <m/>
  </r>
  <r>
    <x v="7"/>
    <x v="7"/>
    <x v="0"/>
    <x v="2"/>
    <x v="3"/>
    <x v="7"/>
    <x v="0"/>
    <x v="5"/>
    <x v="6"/>
    <x v="0"/>
    <x v="0"/>
    <x v="3"/>
    <m/>
    <m/>
    <m/>
    <n v="708"/>
    <n v="691"/>
    <n v="674"/>
    <n v="657"/>
    <n v="640"/>
    <n v="625"/>
    <n v="607"/>
    <n v="589"/>
    <n v="572"/>
    <n v="555"/>
    <n v="540"/>
    <n v="523"/>
    <n v="523"/>
    <n v="523"/>
    <m/>
    <m/>
    <m/>
    <m/>
    <m/>
    <n v="674"/>
    <n v="625"/>
    <n v="572"/>
    <n v="523"/>
    <n v="523"/>
    <m/>
    <n v="523"/>
    <m/>
    <m/>
    <m/>
    <m/>
    <m/>
    <m/>
    <m/>
    <m/>
    <m/>
    <m/>
    <m/>
    <m/>
    <m/>
    <n v="725"/>
    <n v="725"/>
    <n v="725"/>
    <n v="708"/>
    <n v="708"/>
    <n v="707"/>
    <n v="707"/>
    <n v="707"/>
    <n v="691"/>
    <n v="691"/>
    <n v="691"/>
    <n v="690"/>
    <n v="674"/>
    <n v="674"/>
    <n v="674"/>
    <n v="673"/>
    <n v="657"/>
    <n v="657"/>
    <n v="657"/>
    <n v="657"/>
    <n v="657"/>
    <n v="640"/>
    <n v="641"/>
    <n v="641"/>
    <n v="641"/>
    <n v="625"/>
    <n v="625"/>
    <n v="625"/>
    <n v="624"/>
    <n v="624"/>
    <n v="607"/>
    <n v="607"/>
    <n v="606"/>
    <n v="606"/>
    <n v="589"/>
    <n v="589"/>
    <n v="589"/>
    <n v="588"/>
    <n v="572"/>
    <n v="572"/>
    <n v="571"/>
    <n v="571"/>
    <n v="571"/>
    <n v="555"/>
    <n v="556"/>
    <n v="556"/>
    <n v="556"/>
    <n v="540"/>
    <n v="541"/>
    <n v="540"/>
    <n v="540"/>
    <n v="523"/>
    <n v="523"/>
    <n v="523"/>
    <n v="523"/>
    <n v="523"/>
    <n v="523"/>
    <n v="523"/>
    <n v="523"/>
    <n v="523"/>
    <n v="523"/>
    <m/>
    <m/>
    <m/>
    <m/>
    <m/>
    <m/>
    <m/>
    <m/>
    <m/>
    <m/>
    <m/>
    <m/>
    <m/>
    <m/>
    <m/>
    <m/>
    <m/>
    <m/>
    <m/>
    <m/>
    <m/>
    <m/>
    <m/>
    <m/>
    <m/>
    <m/>
    <m/>
    <m/>
    <m/>
    <m/>
    <m/>
    <m/>
    <m/>
  </r>
  <r>
    <x v="7"/>
    <x v="7"/>
    <x v="0"/>
    <x v="2"/>
    <x v="3"/>
    <x v="7"/>
    <x v="0"/>
    <x v="5"/>
    <x v="6"/>
    <x v="0"/>
    <x v="0"/>
    <x v="4"/>
    <m/>
    <m/>
    <m/>
    <n v="6.6"/>
    <n v="9.8000000000000007"/>
    <n v="19.5"/>
    <n v="6.5"/>
    <n v="9.1999999999999993"/>
    <n v="9.6"/>
    <n v="9.4"/>
    <n v="9.3000000000000007"/>
    <n v="5.5"/>
    <n v="4.4000000000000004"/>
    <n v="6.5"/>
    <m/>
    <m/>
    <m/>
    <m/>
    <m/>
    <m/>
    <m/>
    <m/>
    <n v="19.5"/>
    <n v="9.6"/>
    <n v="5.5"/>
    <m/>
    <m/>
    <m/>
    <m/>
    <m/>
    <m/>
    <m/>
    <m/>
    <m/>
    <m/>
    <m/>
    <m/>
    <m/>
    <m/>
    <m/>
    <m/>
    <m/>
    <n v="11.1"/>
    <n v="7.5"/>
    <n v="6.8"/>
    <n v="6.6"/>
    <n v="7"/>
    <n v="6.6"/>
    <n v="10.1"/>
    <n v="8.1999999999999993"/>
    <n v="9.8000000000000007"/>
    <n v="9.1999999999999993"/>
    <n v="8.1999999999999993"/>
    <n v="12.1"/>
    <n v="19.5"/>
    <n v="13.3"/>
    <n v="15.1"/>
    <n v="12.1"/>
    <n v="6.5"/>
    <n v="6.1"/>
    <n v="6.2"/>
    <n v="5.4"/>
    <n v="6.3"/>
    <n v="9.1999999999999993"/>
    <n v="9.6"/>
    <n v="9.6999999999999993"/>
    <n v="10.6"/>
    <n v="9.6"/>
    <n v="9.6"/>
    <n v="9.6"/>
    <n v="9.6"/>
    <n v="9.6"/>
    <n v="9.4"/>
    <n v="9.4"/>
    <n v="9.4"/>
    <n v="10.1"/>
    <n v="9.3000000000000007"/>
    <n v="8.8000000000000007"/>
    <n v="8.4"/>
    <n v="6.5"/>
    <n v="5.5"/>
    <n v="5"/>
    <n v="4.8"/>
    <n v="4.5"/>
    <n v="4.5"/>
    <n v="4.4000000000000004"/>
    <n v="4.5999999999999996"/>
    <n v="4.8"/>
    <n v="5.0999999999999996"/>
    <n v="6.5"/>
    <n v="9.3000000000000007"/>
    <n v="13.9"/>
    <n v="27.8"/>
    <m/>
    <m/>
    <m/>
    <m/>
    <m/>
    <m/>
    <m/>
    <m/>
    <m/>
    <m/>
    <m/>
    <m/>
    <m/>
    <m/>
    <m/>
    <m/>
    <m/>
    <m/>
    <m/>
    <m/>
    <m/>
    <m/>
    <m/>
    <m/>
    <m/>
    <m/>
    <m/>
    <m/>
    <m/>
    <m/>
    <m/>
    <m/>
    <m/>
    <m/>
    <m/>
    <m/>
    <m/>
    <m/>
    <m/>
    <m/>
    <m/>
    <m/>
    <m/>
  </r>
  <r>
    <x v="7"/>
    <x v="7"/>
    <x v="0"/>
    <x v="2"/>
    <x v="3"/>
    <x v="7"/>
    <x v="0"/>
    <x v="5"/>
    <x v="6"/>
    <x v="0"/>
    <x v="1"/>
    <x v="5"/>
    <n v="840"/>
    <n v="840"/>
    <n v="210"/>
    <m/>
    <n v="840"/>
    <m/>
    <n v="250"/>
    <n v="513"/>
    <n v="210"/>
    <n v="210"/>
    <m/>
    <n v="630"/>
    <n v="545"/>
    <n v="487"/>
    <m/>
    <m/>
    <m/>
    <m/>
    <m/>
    <m/>
    <m/>
    <n v="1890"/>
    <n v="840"/>
    <n v="973"/>
    <n v="840"/>
    <n v="1032"/>
    <m/>
    <m/>
    <n v="3685"/>
    <n v="420"/>
    <m/>
    <n v="420"/>
    <m/>
    <m/>
    <n v="420"/>
    <m/>
    <m/>
    <n v="420"/>
    <m/>
    <m/>
    <n v="210"/>
    <m/>
    <m/>
    <m/>
    <m/>
    <m/>
    <m/>
    <m/>
    <m/>
    <n v="840"/>
    <m/>
    <m/>
    <m/>
    <m/>
    <m/>
    <n v="210"/>
    <n v="40"/>
    <m/>
    <m/>
    <n v="210"/>
    <m/>
    <n v="11"/>
    <n v="42"/>
    <n v="250"/>
    <m/>
    <m/>
    <n v="210"/>
    <m/>
    <m/>
    <m/>
    <m/>
    <n v="210"/>
    <m/>
    <m/>
    <m/>
    <m/>
    <m/>
    <n v="210"/>
    <n v="420"/>
    <m/>
    <m/>
    <m/>
    <n v="210"/>
    <m/>
    <n v="224"/>
    <n v="111"/>
    <n v="122"/>
    <n v="127"/>
    <n v="127"/>
    <n v="111"/>
    <m/>
    <m/>
    <m/>
    <m/>
    <m/>
    <m/>
    <m/>
    <m/>
    <m/>
    <m/>
    <m/>
    <m/>
    <m/>
    <m/>
    <m/>
    <m/>
    <m/>
    <m/>
    <m/>
    <m/>
    <m/>
    <m/>
    <m/>
    <m/>
    <m/>
    <m/>
    <m/>
    <m/>
    <m/>
    <m/>
    <m/>
    <m/>
    <m/>
    <m/>
    <m/>
    <m/>
    <m/>
    <m/>
    <m/>
    <m/>
    <m/>
    <m/>
    <m/>
    <m/>
    <m/>
    <m/>
  </r>
  <r>
    <x v="7"/>
    <x v="7"/>
    <x v="0"/>
    <x v="2"/>
    <x v="3"/>
    <x v="7"/>
    <x v="0"/>
    <x v="5"/>
    <x v="6"/>
    <x v="0"/>
    <x v="1"/>
    <x v="1"/>
    <n v="840"/>
    <n v="840"/>
    <n v="210"/>
    <m/>
    <n v="840"/>
    <m/>
    <n v="250"/>
    <n v="513"/>
    <n v="210"/>
    <n v="210"/>
    <m/>
    <n v="630"/>
    <n v="210"/>
    <n v="210"/>
    <n v="210"/>
    <m/>
    <m/>
    <m/>
    <m/>
    <m/>
    <m/>
    <n v="1890"/>
    <n v="840"/>
    <n v="973"/>
    <n v="840"/>
    <n v="630"/>
    <m/>
    <m/>
    <n v="3283"/>
    <n v="420"/>
    <m/>
    <n v="420"/>
    <m/>
    <m/>
    <n v="420"/>
    <m/>
    <m/>
    <n v="420"/>
    <m/>
    <m/>
    <n v="210"/>
    <m/>
    <m/>
    <m/>
    <m/>
    <m/>
    <m/>
    <m/>
    <m/>
    <n v="840"/>
    <m/>
    <m/>
    <m/>
    <m/>
    <m/>
    <n v="210"/>
    <n v="40"/>
    <m/>
    <m/>
    <n v="210"/>
    <m/>
    <n v="11"/>
    <n v="42"/>
    <n v="250"/>
    <m/>
    <m/>
    <n v="210"/>
    <m/>
    <m/>
    <m/>
    <m/>
    <n v="210"/>
    <m/>
    <m/>
    <m/>
    <m/>
    <m/>
    <n v="210"/>
    <n v="420"/>
    <m/>
    <m/>
    <m/>
    <n v="210"/>
    <m/>
    <m/>
    <m/>
    <m/>
    <m/>
    <m/>
    <n v="210"/>
    <m/>
    <m/>
    <n v="210"/>
    <m/>
    <m/>
    <m/>
    <m/>
    <m/>
    <m/>
    <m/>
    <m/>
    <m/>
    <m/>
    <m/>
    <m/>
    <m/>
    <m/>
    <m/>
    <m/>
    <m/>
    <m/>
    <m/>
    <m/>
    <m/>
    <m/>
    <m/>
    <m/>
    <m/>
    <m/>
    <m/>
    <m/>
    <m/>
    <m/>
    <m/>
    <m/>
    <m/>
    <m/>
    <m/>
    <m/>
    <m/>
    <m/>
    <m/>
    <m/>
    <m/>
    <m/>
    <m/>
  </r>
  <r>
    <x v="7"/>
    <x v="7"/>
    <x v="0"/>
    <x v="2"/>
    <x v="3"/>
    <x v="7"/>
    <x v="0"/>
    <x v="5"/>
    <x v="6"/>
    <x v="0"/>
    <x v="1"/>
    <x v="2"/>
    <n v="445"/>
    <n v="290"/>
    <n v="515"/>
    <n v="212"/>
    <n v="306"/>
    <n v="923"/>
    <n v="229"/>
    <n v="233"/>
    <n v="190"/>
    <n v="393"/>
    <n v="104"/>
    <n v="516"/>
    <n v="267"/>
    <n v="190"/>
    <n v="230"/>
    <m/>
    <m/>
    <m/>
    <m/>
    <m/>
    <m/>
    <n v="1250"/>
    <n v="1441"/>
    <n v="652"/>
    <n v="1013"/>
    <n v="687"/>
    <m/>
    <m/>
    <n v="3793"/>
    <n v="32"/>
    <n v="1"/>
    <n v="85"/>
    <n v="327"/>
    <n v="11"/>
    <n v="97"/>
    <n v="20"/>
    <n v="134"/>
    <n v="28"/>
    <n v="428"/>
    <n v="32"/>
    <n v="38"/>
    <n v="17"/>
    <n v="62"/>
    <n v="150"/>
    <m/>
    <m/>
    <n v="5"/>
    <n v="118"/>
    <n v="120"/>
    <n v="37"/>
    <n v="26"/>
    <n v="900"/>
    <n v="1"/>
    <n v="19"/>
    <n v="3"/>
    <n v="9"/>
    <n v="3"/>
    <n v="24"/>
    <n v="193"/>
    <n v="168"/>
    <n v="5"/>
    <n v="1"/>
    <n v="43"/>
    <n v="16"/>
    <n v="137"/>
    <m/>
    <n v="16"/>
    <n v="37"/>
    <n v="56"/>
    <n v="163"/>
    <n v="-7"/>
    <n v="10"/>
    <n v="171"/>
    <n v="38"/>
    <n v="43"/>
    <n v="21"/>
    <n v="2"/>
    <n v="39"/>
    <n v="441"/>
    <n v="1"/>
    <n v="35"/>
    <n v="27"/>
    <n v="30"/>
    <n v="150"/>
    <n v="30"/>
    <n v="30"/>
    <n v="100"/>
    <n v="30"/>
    <n v="30"/>
    <n v="30"/>
    <n v="30"/>
    <n v="50"/>
    <n v="50"/>
    <n v="100"/>
    <m/>
    <m/>
    <m/>
    <m/>
    <m/>
    <m/>
    <m/>
    <m/>
    <m/>
    <m/>
    <m/>
    <m/>
    <m/>
    <m/>
    <m/>
    <m/>
    <m/>
    <m/>
    <m/>
    <m/>
    <m/>
    <m/>
    <m/>
    <m/>
    <m/>
    <m/>
    <m/>
    <m/>
    <m/>
    <m/>
    <m/>
    <m/>
    <m/>
    <m/>
    <m/>
    <m/>
    <m/>
    <m/>
    <m/>
    <m/>
    <m/>
    <m/>
  </r>
  <r>
    <x v="7"/>
    <x v="7"/>
    <x v="0"/>
    <x v="2"/>
    <x v="3"/>
    <x v="7"/>
    <x v="0"/>
    <x v="5"/>
    <x v="6"/>
    <x v="0"/>
    <x v="1"/>
    <x v="3"/>
    <n v="1113"/>
    <n v="1656"/>
    <n v="1355"/>
    <n v="1137"/>
    <n v="1663"/>
    <n v="775"/>
    <n v="802"/>
    <n v="1117"/>
    <n v="1099"/>
    <n v="903"/>
    <n v="794"/>
    <n v="911"/>
    <n v="854"/>
    <n v="874"/>
    <n v="854"/>
    <n v="854"/>
    <n v="854"/>
    <n v="854"/>
    <n v="854"/>
    <n v="854"/>
    <n v="854"/>
    <n v="1355"/>
    <n v="775"/>
    <n v="1099"/>
    <n v="911"/>
    <n v="854"/>
    <n v="854"/>
    <n v="854"/>
    <n v="854"/>
    <n v="1106"/>
    <n v="1105"/>
    <n v="1545"/>
    <n v="1113"/>
    <n v="1102"/>
    <n v="1421"/>
    <n v="1401"/>
    <n v="1274"/>
    <n v="1656"/>
    <n v="1228"/>
    <n v="1197"/>
    <n v="1395"/>
    <n v="1355"/>
    <n v="1291"/>
    <n v="1145"/>
    <n v="1137"/>
    <n v="1137"/>
    <n v="1125"/>
    <n v="1015"/>
    <n v="889"/>
    <n v="1692"/>
    <n v="1663"/>
    <n v="769"/>
    <n v="763"/>
    <n v="745"/>
    <n v="775"/>
    <n v="927"/>
    <n v="975"/>
    <n v="951"/>
    <n v="802"/>
    <n v="842"/>
    <n v="837"/>
    <n v="836"/>
    <n v="796"/>
    <n v="1117"/>
    <n v="938"/>
    <n v="939"/>
    <n v="1025"/>
    <n v="1099"/>
    <n v="1041"/>
    <n v="878"/>
    <n v="880"/>
    <n v="863"/>
    <n v="903"/>
    <n v="865"/>
    <n v="822"/>
    <n v="799"/>
    <n v="794"/>
    <n v="755"/>
    <n v="944"/>
    <n v="946"/>
    <n v="911"/>
    <n v="884"/>
    <n v="1064"/>
    <n v="914"/>
    <n v="884"/>
    <n v="854"/>
    <n v="754"/>
    <n v="724"/>
    <n v="694"/>
    <n v="874"/>
    <n v="844"/>
    <n v="794"/>
    <n v="954"/>
    <n v="854"/>
    <n v="854"/>
    <n v="854"/>
    <n v="854"/>
    <n v="854"/>
    <n v="854"/>
    <n v="854"/>
    <n v="854"/>
    <n v="854"/>
    <n v="854"/>
    <n v="854"/>
    <n v="854"/>
    <n v="854"/>
    <n v="854"/>
    <n v="854"/>
    <n v="854"/>
    <n v="854"/>
    <n v="854"/>
    <n v="854"/>
    <n v="854"/>
    <n v="854"/>
    <n v="854"/>
    <n v="854"/>
    <n v="854"/>
    <n v="854"/>
    <n v="854"/>
    <n v="854"/>
    <m/>
    <m/>
    <m/>
    <m/>
    <m/>
    <m/>
    <m/>
    <m/>
    <m/>
    <m/>
    <m/>
    <m/>
    <m/>
    <m/>
    <m/>
    <m/>
  </r>
  <r>
    <x v="7"/>
    <x v="7"/>
    <x v="0"/>
    <x v="2"/>
    <x v="3"/>
    <x v="7"/>
    <x v="0"/>
    <x v="5"/>
    <x v="6"/>
    <x v="0"/>
    <x v="1"/>
    <x v="4"/>
    <n v="19.2"/>
    <n v="14.4"/>
    <n v="31.2"/>
    <n v="18.600000000000001"/>
    <n v="8.9"/>
    <n v="9.8000000000000007"/>
    <n v="17.2"/>
    <n v="22.7"/>
    <n v="14"/>
    <n v="31.6"/>
    <n v="7.3"/>
    <n v="17.100000000000001"/>
    <n v="19.399999999999999"/>
    <n v="19"/>
    <m/>
    <m/>
    <m/>
    <m/>
    <m/>
    <m/>
    <m/>
    <n v="31.2"/>
    <n v="9.8000000000000007"/>
    <n v="14"/>
    <n v="17.100000000000001"/>
    <m/>
    <m/>
    <m/>
    <m/>
    <n v="10.6"/>
    <n v="10.199999999999999"/>
    <n v="13.1"/>
    <n v="19.2"/>
    <n v="7.8"/>
    <n v="11.1"/>
    <n v="10.6"/>
    <n v="11.7"/>
    <n v="14.4"/>
    <n v="20.5"/>
    <n v="22.4"/>
    <n v="30.5"/>
    <n v="31.2"/>
    <n v="23.6"/>
    <n v="23.6"/>
    <n v="20.3"/>
    <n v="18.600000000000001"/>
    <n v="4.7"/>
    <n v="4.7"/>
    <n v="4.5"/>
    <n v="8.9"/>
    <n v="8.9"/>
    <n v="109.9"/>
    <n v="65.8"/>
    <n v="16.100000000000001"/>
    <n v="9.8000000000000007"/>
    <n v="11.8"/>
    <n v="12.5"/>
    <n v="11.6"/>
    <n v="17.2"/>
    <n v="20.8"/>
    <n v="21.2"/>
    <n v="19.7"/>
    <n v="19.3"/>
    <n v="22.7"/>
    <n v="17.2"/>
    <n v="17.7"/>
    <n v="19.8"/>
    <n v="14"/>
    <n v="13.9"/>
    <n v="17.2"/>
    <n v="15.5"/>
    <n v="15.7"/>
    <n v="31.6"/>
    <n v="7.9"/>
    <n v="8.1999999999999993"/>
    <n v="7.7"/>
    <n v="7.3"/>
    <n v="7.1"/>
    <n v="19.399999999999999"/>
    <n v="17.399999999999999"/>
    <n v="17.100000000000001"/>
    <n v="13"/>
    <n v="15.6"/>
    <n v="20.8"/>
    <n v="20.100000000000001"/>
    <n v="19.399999999999999"/>
    <n v="22.2"/>
    <n v="19.100000000000001"/>
    <n v="13.3"/>
    <n v="19"/>
    <n v="21.1"/>
    <n v="26.5"/>
    <n v="47.7"/>
    <m/>
    <m/>
    <m/>
    <m/>
    <m/>
    <m/>
    <m/>
    <m/>
    <m/>
    <m/>
    <m/>
    <m/>
    <m/>
    <m/>
    <m/>
    <m/>
    <m/>
    <m/>
    <m/>
    <m/>
    <m/>
    <m/>
    <m/>
    <m/>
    <m/>
    <m/>
    <m/>
    <m/>
    <m/>
    <m/>
    <m/>
    <m/>
    <m/>
    <m/>
    <m/>
    <m/>
    <m/>
    <m/>
    <m/>
    <m/>
    <m/>
    <m/>
    <m/>
  </r>
  <r>
    <x v="7"/>
    <x v="7"/>
    <x v="0"/>
    <x v="2"/>
    <x v="3"/>
    <x v="7"/>
    <x v="0"/>
    <x v="5"/>
    <x v="6"/>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2"/>
    <x v="1"/>
    <n v="840"/>
    <n v="840"/>
    <n v="210"/>
    <m/>
    <n v="840"/>
    <m/>
    <n v="250"/>
    <n v="513"/>
    <n v="210"/>
    <n v="210"/>
    <m/>
    <n v="630"/>
    <n v="505"/>
    <n v="487"/>
    <n v="402"/>
    <n v="564"/>
    <n v="104"/>
    <n v="110"/>
    <n v="182"/>
    <n v="128"/>
    <n v="79"/>
    <n v="1890"/>
    <n v="840"/>
    <n v="973"/>
    <n v="840"/>
    <n v="1394"/>
    <n v="778"/>
    <n v="389"/>
    <n v="4047"/>
    <n v="420"/>
    <m/>
    <n v="420"/>
    <m/>
    <m/>
    <n v="420"/>
    <m/>
    <m/>
    <n v="420"/>
    <m/>
    <m/>
    <n v="210"/>
    <m/>
    <m/>
    <m/>
    <m/>
    <m/>
    <m/>
    <m/>
    <m/>
    <n v="840"/>
    <m/>
    <m/>
    <m/>
    <m/>
    <m/>
    <n v="210"/>
    <n v="40"/>
    <m/>
    <m/>
    <n v="210"/>
    <m/>
    <n v="11"/>
    <n v="42"/>
    <n v="250"/>
    <m/>
    <m/>
    <n v="210"/>
    <m/>
    <m/>
    <m/>
    <m/>
    <n v="210"/>
    <m/>
    <m/>
    <m/>
    <m/>
    <m/>
    <n v="210"/>
    <n v="420"/>
    <m/>
    <m/>
    <n v="73"/>
    <n v="97"/>
    <n v="97"/>
    <n v="127"/>
    <n v="111"/>
    <n v="122"/>
    <n v="127"/>
    <n v="127"/>
    <n v="111"/>
    <n v="127"/>
    <n v="97"/>
    <n v="97"/>
    <n v="81"/>
    <n v="500"/>
    <n v="25"/>
    <n v="24"/>
    <n v="15"/>
    <n v="25"/>
    <n v="23"/>
    <n v="26"/>
    <n v="14"/>
    <n v="16"/>
    <n v="15"/>
    <n v="26"/>
    <n v="38"/>
    <n v="31"/>
    <n v="46"/>
    <n v="32"/>
    <n v="58"/>
    <n v="46"/>
    <n v="50"/>
    <n v="16"/>
    <n v="22"/>
    <n v="21"/>
    <n v="19"/>
    <n v="26"/>
    <n v="10"/>
    <n v="11"/>
    <n v="32"/>
    <m/>
    <m/>
    <m/>
    <m/>
    <m/>
    <m/>
    <m/>
    <m/>
    <m/>
    <m/>
    <m/>
    <m/>
    <m/>
    <m/>
    <m/>
    <m/>
  </r>
  <r>
    <x v="7"/>
    <x v="7"/>
    <x v="0"/>
    <x v="2"/>
    <x v="3"/>
    <x v="7"/>
    <x v="0"/>
    <x v="5"/>
    <x v="6"/>
    <x v="0"/>
    <x v="2"/>
    <x v="2"/>
    <n v="445"/>
    <n v="290"/>
    <n v="515"/>
    <n v="212"/>
    <n v="306"/>
    <n v="923"/>
    <n v="229"/>
    <n v="233"/>
    <n v="190"/>
    <n v="393"/>
    <n v="122"/>
    <n v="250"/>
    <n v="750"/>
    <n v="210"/>
    <n v="280"/>
    <n v="100"/>
    <n v="104"/>
    <n v="110"/>
    <n v="182"/>
    <n v="128"/>
    <n v="79"/>
    <n v="1250"/>
    <n v="1441"/>
    <n v="652"/>
    <n v="765"/>
    <n v="1240"/>
    <n v="314"/>
    <n v="389"/>
    <n v="4098"/>
    <n v="32"/>
    <n v="1"/>
    <n v="85"/>
    <n v="327"/>
    <n v="11"/>
    <n v="97"/>
    <n v="20"/>
    <n v="134"/>
    <n v="28"/>
    <n v="428"/>
    <n v="32"/>
    <n v="38"/>
    <n v="17"/>
    <n v="62"/>
    <n v="150"/>
    <m/>
    <m/>
    <n v="5"/>
    <n v="118"/>
    <n v="120"/>
    <n v="37"/>
    <n v="26"/>
    <n v="900"/>
    <n v="1"/>
    <n v="19"/>
    <n v="3"/>
    <n v="9"/>
    <n v="3"/>
    <n v="24"/>
    <n v="193"/>
    <n v="168"/>
    <n v="5"/>
    <n v="1"/>
    <n v="43"/>
    <n v="16"/>
    <n v="137"/>
    <m/>
    <n v="16"/>
    <n v="37"/>
    <n v="56"/>
    <n v="163"/>
    <n v="-7"/>
    <n v="10"/>
    <n v="171"/>
    <n v="38"/>
    <n v="43"/>
    <n v="21"/>
    <n v="20"/>
    <n v="50"/>
    <n v="50"/>
    <n v="100"/>
    <n v="50"/>
    <n v="420"/>
    <n v="150"/>
    <n v="50"/>
    <n v="100"/>
    <n v="30"/>
    <n v="30"/>
    <n v="50"/>
    <n v="100"/>
    <n v="30"/>
    <n v="30"/>
    <n v="50"/>
    <n v="100"/>
    <n v="100"/>
    <n v="36"/>
    <n v="25"/>
    <n v="24"/>
    <n v="15"/>
    <n v="25"/>
    <n v="23"/>
    <n v="26"/>
    <n v="14"/>
    <n v="16"/>
    <n v="15"/>
    <n v="26"/>
    <n v="38"/>
    <n v="31"/>
    <n v="46"/>
    <n v="32"/>
    <n v="58"/>
    <n v="46"/>
    <n v="50"/>
    <n v="16"/>
    <n v="22"/>
    <n v="21"/>
    <n v="19"/>
    <n v="26"/>
    <n v="10"/>
    <n v="11"/>
    <n v="32"/>
    <m/>
    <m/>
    <m/>
    <m/>
    <m/>
    <m/>
    <m/>
    <m/>
    <m/>
    <m/>
    <m/>
    <m/>
    <m/>
    <m/>
    <m/>
    <m/>
  </r>
  <r>
    <x v="7"/>
    <x v="7"/>
    <x v="0"/>
    <x v="2"/>
    <x v="3"/>
    <x v="7"/>
    <x v="0"/>
    <x v="5"/>
    <x v="6"/>
    <x v="0"/>
    <x v="2"/>
    <x v="3"/>
    <m/>
    <n v="1666"/>
    <n v="1397"/>
    <n v="1179"/>
    <n v="1705"/>
    <m/>
    <n v="802"/>
    <n v="991"/>
    <n v="966"/>
    <m/>
    <n v="779"/>
    <n v="1159"/>
    <n v="914"/>
    <n v="1191"/>
    <n v="1313"/>
    <n v="464"/>
    <n v="464"/>
    <n v="464"/>
    <n v="464"/>
    <n v="464"/>
    <n v="464"/>
    <n v="1397"/>
    <m/>
    <n v="966"/>
    <n v="1159"/>
    <n v="1313"/>
    <n v="464"/>
    <n v="464"/>
    <n v="1313"/>
    <m/>
    <m/>
    <m/>
    <m/>
    <n v="1144"/>
    <n v="1463"/>
    <n v="1443"/>
    <n v="1316"/>
    <n v="1666"/>
    <n v="1270"/>
    <n v="1239"/>
    <n v="1437"/>
    <n v="1397"/>
    <n v="1333"/>
    <n v="1187"/>
    <n v="1179"/>
    <n v="1179"/>
    <n v="1167"/>
    <n v="1057"/>
    <n v="931"/>
    <n v="1734"/>
    <n v="1705"/>
    <m/>
    <m/>
    <m/>
    <m/>
    <n v="927"/>
    <n v="975"/>
    <n v="951"/>
    <n v="802"/>
    <n v="842"/>
    <n v="837"/>
    <n v="836"/>
    <n v="796"/>
    <n v="991"/>
    <n v="938"/>
    <n v="939"/>
    <n v="1025"/>
    <n v="966"/>
    <n v="1041"/>
    <n v="878"/>
    <n v="880"/>
    <n v="863"/>
    <m/>
    <n v="865"/>
    <n v="822"/>
    <n v="799"/>
    <n v="779"/>
    <n v="939"/>
    <n v="1309"/>
    <n v="1209"/>
    <n v="1159"/>
    <n v="812"/>
    <n v="759"/>
    <n v="806"/>
    <n v="833"/>
    <n v="914"/>
    <n v="1006"/>
    <n v="1083"/>
    <n v="1110"/>
    <n v="1191"/>
    <n v="1288"/>
    <n v="1335"/>
    <n v="1332"/>
    <n v="1313"/>
    <n v="464"/>
    <n v="464"/>
    <n v="464"/>
    <n v="464"/>
    <n v="464"/>
    <n v="464"/>
    <n v="464"/>
    <n v="464"/>
    <n v="464"/>
    <n v="464"/>
    <n v="464"/>
    <n v="464"/>
    <n v="464"/>
    <n v="464"/>
    <n v="464"/>
    <n v="464"/>
    <n v="464"/>
    <n v="464"/>
    <n v="464"/>
    <n v="464"/>
    <n v="464"/>
    <n v="464"/>
    <n v="464"/>
    <n v="464"/>
    <n v="464"/>
    <n v="464"/>
    <m/>
    <m/>
    <m/>
    <m/>
    <m/>
    <m/>
    <m/>
    <m/>
    <m/>
    <m/>
    <m/>
    <m/>
    <m/>
    <m/>
    <m/>
    <m/>
  </r>
  <r>
    <x v="7"/>
    <x v="7"/>
    <x v="0"/>
    <x v="2"/>
    <x v="3"/>
    <x v="7"/>
    <x v="0"/>
    <x v="5"/>
    <x v="6"/>
    <x v="0"/>
    <x v="2"/>
    <x v="4"/>
    <m/>
    <n v="14.4"/>
    <n v="32.200000000000003"/>
    <n v="19.3"/>
    <n v="9.1"/>
    <m/>
    <n v="17.2"/>
    <n v="20.100000000000001"/>
    <n v="12.3"/>
    <m/>
    <n v="5.8"/>
    <n v="7.7"/>
    <n v="19"/>
    <n v="18.8"/>
    <n v="52.5"/>
    <n v="22.3"/>
    <n v="14.9"/>
    <n v="10"/>
    <n v="18.100000000000001"/>
    <n v="29.4"/>
    <m/>
    <n v="32.200000000000003"/>
    <m/>
    <n v="12.3"/>
    <n v="7.7"/>
    <n v="52.5"/>
    <n v="10"/>
    <m/>
    <n v="52.5"/>
    <m/>
    <m/>
    <m/>
    <m/>
    <n v="8.1"/>
    <n v="11.4"/>
    <n v="10.9"/>
    <n v="12.1"/>
    <n v="14.4"/>
    <n v="21.2"/>
    <n v="23.2"/>
    <n v="31.4"/>
    <n v="32.200000000000003"/>
    <n v="24.4"/>
    <n v="24.4"/>
    <n v="21.1"/>
    <n v="19.3"/>
    <n v="4.9000000000000004"/>
    <n v="4.9000000000000004"/>
    <n v="4.7"/>
    <n v="9.1"/>
    <n v="9.1"/>
    <m/>
    <m/>
    <m/>
    <m/>
    <n v="11.8"/>
    <n v="12.5"/>
    <n v="11.6"/>
    <n v="17.2"/>
    <n v="20.8"/>
    <n v="21.2"/>
    <n v="19.7"/>
    <n v="19.3"/>
    <n v="20.100000000000001"/>
    <n v="17.2"/>
    <n v="17.7"/>
    <n v="19.8"/>
    <n v="12.3"/>
    <n v="13.9"/>
    <n v="17.2"/>
    <n v="15.5"/>
    <n v="14.7"/>
    <m/>
    <n v="23.5"/>
    <n v="17.100000000000001"/>
    <n v="14.8"/>
    <n v="5.8"/>
    <n v="6.1"/>
    <n v="8.5"/>
    <n v="7.9"/>
    <n v="7.7"/>
    <n v="11.3"/>
    <n v="14.6"/>
    <n v="13"/>
    <n v="17.399999999999999"/>
    <n v="19"/>
    <n v="19.3"/>
    <n v="17.5"/>
    <n v="17.899999999999999"/>
    <n v="18.8"/>
    <n v="20.7"/>
    <n v="23.4"/>
    <n v="33.299999999999997"/>
    <n v="52.5"/>
    <n v="20.7"/>
    <n v="20.5"/>
    <n v="22.5"/>
    <n v="22.3"/>
    <n v="24.7"/>
    <n v="23.9"/>
    <n v="21.3"/>
    <n v="18.399999999999999"/>
    <n v="14.9"/>
    <n v="13.4"/>
    <n v="11.3"/>
    <n v="10.9"/>
    <n v="10"/>
    <n v="11.5"/>
    <n v="12.1"/>
    <n v="15"/>
    <n v="18.100000000000001"/>
    <n v="22.3"/>
    <n v="23.7"/>
    <n v="26.7"/>
    <n v="23.7"/>
    <n v="29.4"/>
    <n v="43.8"/>
    <n v="54"/>
    <n v="72.5"/>
    <m/>
    <m/>
    <m/>
    <m/>
    <m/>
    <m/>
    <m/>
    <m/>
    <m/>
    <m/>
    <m/>
    <m/>
    <m/>
    <m/>
    <m/>
    <m/>
    <m/>
  </r>
  <r>
    <x v="7"/>
    <x v="7"/>
    <x v="0"/>
    <x v="2"/>
    <x v="3"/>
    <x v="7"/>
    <x v="0"/>
    <x v="5"/>
    <x v="6"/>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3"/>
    <x v="1"/>
    <n v="840"/>
    <n v="840"/>
    <n v="210"/>
    <n v="0"/>
    <n v="840"/>
    <n v="0"/>
    <n v="250"/>
    <n v="513"/>
    <n v="210"/>
    <n v="210"/>
    <n v="0"/>
    <n v="630"/>
    <n v="210"/>
    <n v="487"/>
    <n v="402"/>
    <n v="564"/>
    <n v="104"/>
    <n v="110"/>
    <n v="182"/>
    <n v="128"/>
    <n v="79"/>
    <n v="1890"/>
    <n v="840"/>
    <n v="973"/>
    <n v="840"/>
    <n v="1099"/>
    <n v="778"/>
    <n v="389"/>
    <n v="3752"/>
    <n v="420"/>
    <m/>
    <n v="420"/>
    <m/>
    <m/>
    <n v="420"/>
    <m/>
    <m/>
    <n v="420"/>
    <m/>
    <m/>
    <n v="210"/>
    <m/>
    <m/>
    <m/>
    <m/>
    <m/>
    <m/>
    <m/>
    <m/>
    <n v="840"/>
    <m/>
    <m/>
    <m/>
    <m/>
    <m/>
    <n v="210"/>
    <n v="40"/>
    <m/>
    <m/>
    <n v="210"/>
    <m/>
    <n v="11"/>
    <n v="42"/>
    <n v="250"/>
    <m/>
    <m/>
    <n v="210"/>
    <m/>
    <m/>
    <m/>
    <m/>
    <n v="210"/>
    <m/>
    <m/>
    <m/>
    <m/>
    <m/>
    <n v="210"/>
    <n v="420"/>
    <m/>
    <m/>
    <m/>
    <n v="210"/>
    <n v="0"/>
    <n v="0"/>
    <n v="0"/>
    <n v="122"/>
    <n v="127"/>
    <n v="127"/>
    <n v="111"/>
    <n v="127"/>
    <n v="97"/>
    <n v="97"/>
    <n v="81"/>
    <n v="500"/>
    <n v="25"/>
    <n v="24"/>
    <n v="15"/>
    <n v="25"/>
    <n v="23"/>
    <n v="26"/>
    <n v="14"/>
    <n v="16"/>
    <n v="15"/>
    <n v="26"/>
    <n v="38"/>
    <n v="31"/>
    <n v="46"/>
    <n v="32"/>
    <n v="58"/>
    <n v="46"/>
    <n v="50"/>
    <n v="16"/>
    <n v="22"/>
    <n v="21"/>
    <n v="19"/>
    <n v="26"/>
    <n v="10"/>
    <n v="11"/>
    <n v="32"/>
    <m/>
    <m/>
    <m/>
    <m/>
    <m/>
    <m/>
    <m/>
    <m/>
    <m/>
    <m/>
    <m/>
    <m/>
    <m/>
    <m/>
    <m/>
    <m/>
  </r>
  <r>
    <x v="7"/>
    <x v="7"/>
    <x v="0"/>
    <x v="2"/>
    <x v="3"/>
    <x v="7"/>
    <x v="0"/>
    <x v="5"/>
    <x v="6"/>
    <x v="0"/>
    <x v="3"/>
    <x v="2"/>
    <n v="445"/>
    <n v="290"/>
    <n v="515"/>
    <n v="212"/>
    <n v="306"/>
    <n v="923"/>
    <n v="229"/>
    <n v="233"/>
    <n v="190"/>
    <n v="393"/>
    <n v="104"/>
    <n v="516"/>
    <n v="267"/>
    <n v="190"/>
    <n v="230"/>
    <n v="200"/>
    <n v="250"/>
    <n v="181"/>
    <n v="182"/>
    <n v="128"/>
    <n v="79"/>
    <n v="1250"/>
    <n v="1441"/>
    <n v="652"/>
    <n v="1013"/>
    <n v="687"/>
    <n v="631"/>
    <n v="389"/>
    <n v="3793"/>
    <n v="32"/>
    <n v="1"/>
    <n v="85"/>
    <n v="327"/>
    <n v="11"/>
    <n v="97"/>
    <n v="20"/>
    <n v="134"/>
    <n v="28"/>
    <n v="428"/>
    <n v="32"/>
    <n v="38"/>
    <n v="17"/>
    <n v="62"/>
    <n v="150"/>
    <m/>
    <m/>
    <n v="5"/>
    <n v="118"/>
    <n v="120"/>
    <n v="37"/>
    <n v="26"/>
    <n v="900"/>
    <n v="1"/>
    <n v="19"/>
    <n v="3"/>
    <n v="9"/>
    <n v="3"/>
    <n v="24"/>
    <n v="193"/>
    <n v="168"/>
    <n v="5"/>
    <n v="1"/>
    <n v="43"/>
    <n v="16"/>
    <n v="137"/>
    <m/>
    <n v="16"/>
    <n v="37"/>
    <n v="56"/>
    <n v="163"/>
    <n v="-7"/>
    <n v="10"/>
    <n v="171"/>
    <n v="38"/>
    <n v="43"/>
    <n v="21"/>
    <n v="2"/>
    <n v="39"/>
    <n v="441"/>
    <n v="1"/>
    <n v="35"/>
    <n v="27"/>
    <n v="150"/>
    <n v="30"/>
    <n v="30"/>
    <n v="30"/>
    <n v="100"/>
    <n v="30"/>
    <n v="30"/>
    <n v="30"/>
    <n v="30"/>
    <n v="50"/>
    <n v="50"/>
    <n v="100"/>
    <n v="50"/>
    <n v="50"/>
    <n v="50"/>
    <n v="50"/>
    <n v="50"/>
    <n v="50"/>
    <n v="50"/>
    <n v="50"/>
    <n v="50"/>
    <n v="50"/>
    <n v="50"/>
    <n v="50"/>
    <n v="31"/>
    <n v="46"/>
    <n v="32"/>
    <n v="58"/>
    <n v="46"/>
    <n v="50"/>
    <n v="16"/>
    <n v="22"/>
    <n v="21"/>
    <n v="19"/>
    <n v="26"/>
    <n v="10"/>
    <n v="11"/>
    <n v="32"/>
    <m/>
    <m/>
    <m/>
    <m/>
    <m/>
    <m/>
    <m/>
    <m/>
    <m/>
    <m/>
    <m/>
    <m/>
    <m/>
    <m/>
    <m/>
    <m/>
  </r>
  <r>
    <x v="7"/>
    <x v="7"/>
    <x v="0"/>
    <x v="2"/>
    <x v="3"/>
    <x v="7"/>
    <x v="0"/>
    <x v="5"/>
    <x v="6"/>
    <x v="0"/>
    <x v="3"/>
    <x v="3"/>
    <n v="1113"/>
    <n v="1656"/>
    <n v="1355"/>
    <n v="1137"/>
    <n v="1663"/>
    <n v="775"/>
    <n v="802"/>
    <n v="1117"/>
    <n v="1099"/>
    <n v="903"/>
    <n v="794"/>
    <n v="911"/>
    <n v="854"/>
    <n v="1151"/>
    <n v="1323"/>
    <n v="1687"/>
    <n v="1541"/>
    <n v="1470"/>
    <n v="1470"/>
    <n v="1470"/>
    <n v="1470"/>
    <n v="1355"/>
    <n v="775"/>
    <n v="1099"/>
    <n v="911"/>
    <n v="1323"/>
    <n v="1470"/>
    <n v="1470"/>
    <n v="1323"/>
    <n v="1106"/>
    <n v="1105"/>
    <n v="1545"/>
    <n v="1113"/>
    <n v="1102"/>
    <n v="1421"/>
    <n v="1401"/>
    <n v="1274"/>
    <n v="1656"/>
    <n v="1228"/>
    <n v="1197"/>
    <n v="1395"/>
    <n v="1355"/>
    <n v="1291"/>
    <n v="1145"/>
    <n v="1137"/>
    <n v="1137"/>
    <n v="1125"/>
    <n v="1015"/>
    <n v="889"/>
    <n v="1692"/>
    <n v="1663"/>
    <n v="769"/>
    <n v="763"/>
    <n v="745"/>
    <n v="775"/>
    <n v="927"/>
    <n v="975"/>
    <n v="951"/>
    <n v="802"/>
    <n v="842"/>
    <n v="837"/>
    <n v="836"/>
    <n v="796"/>
    <n v="1117"/>
    <n v="938"/>
    <n v="939"/>
    <n v="1025"/>
    <n v="1099"/>
    <n v="1041"/>
    <n v="878"/>
    <n v="880"/>
    <n v="863"/>
    <n v="903"/>
    <n v="865"/>
    <n v="822"/>
    <n v="799"/>
    <n v="794"/>
    <n v="755"/>
    <n v="944"/>
    <n v="946"/>
    <n v="911"/>
    <n v="884"/>
    <n v="944"/>
    <n v="914"/>
    <n v="884"/>
    <n v="854"/>
    <n v="876"/>
    <n v="973"/>
    <n v="1070"/>
    <n v="1151"/>
    <n v="1248"/>
    <n v="1295"/>
    <n v="1342"/>
    <n v="1323"/>
    <n v="1773"/>
    <n v="1748"/>
    <n v="1722"/>
    <n v="1687"/>
    <n v="1662"/>
    <n v="1635"/>
    <n v="1611"/>
    <n v="1575"/>
    <n v="1541"/>
    <n v="1506"/>
    <n v="1482"/>
    <n v="1470"/>
    <n v="1470"/>
    <n v="1470"/>
    <n v="1470"/>
    <n v="1470"/>
    <n v="1470"/>
    <n v="1470"/>
    <n v="1470"/>
    <n v="1470"/>
    <n v="1470"/>
    <n v="1470"/>
    <n v="1470"/>
    <n v="1470"/>
    <n v="1470"/>
    <n v="1470"/>
    <m/>
    <m/>
    <m/>
    <m/>
    <m/>
    <m/>
    <m/>
    <m/>
    <m/>
    <m/>
    <m/>
    <m/>
    <m/>
    <m/>
    <m/>
    <m/>
  </r>
  <r>
    <x v="7"/>
    <x v="7"/>
    <x v="0"/>
    <x v="2"/>
    <x v="3"/>
    <x v="7"/>
    <x v="0"/>
    <x v="5"/>
    <x v="6"/>
    <x v="0"/>
    <x v="3"/>
    <x v="4"/>
    <n v="19.189655172413794"/>
    <n v="14.350086655112653"/>
    <n v="31.221198156682028"/>
    <n v="18.578431372549019"/>
    <n v="8.9216738197424892"/>
    <n v="9.7607052896725435"/>
    <n v="17.210300429184549"/>
    <n v="22.703252032520325"/>
    <n v="13.982188295165393"/>
    <n v="31.573426573426573"/>
    <n v="7.3112338858195214"/>
    <n v="17.059925093632959"/>
    <n v="19.40909090909091"/>
    <n v="20.553571428571431"/>
    <n v="26.46"/>
    <n v="33.74"/>
    <n v="33.942731277533042"/>
    <n v="31.681034482758619"/>
    <n v="57.421875"/>
    <n v="93.037974683544306"/>
    <n v="0"/>
    <n v="31.221198156682028"/>
    <n v="9.7607052896725435"/>
    <n v="13.982188295165393"/>
    <n v="17.059925093632959"/>
    <n v="26.46"/>
    <n v="31.681034482758619"/>
    <n v="0"/>
    <n v="26.46"/>
    <n v="10.6"/>
    <n v="10.231481481481481"/>
    <n v="13.115449915110357"/>
    <n v="19.189655172413794"/>
    <n v="7.7934936350777937"/>
    <n v="11.066978193146417"/>
    <n v="10.613636363636363"/>
    <n v="11.731123388581953"/>
    <n v="14.350086655112653"/>
    <n v="20.535117056856187"/>
    <n v="22.415730337078653"/>
    <n v="30.458515283842793"/>
    <n v="31.221198156682028"/>
    <n v="23.644688644688646"/>
    <n v="23.559670781893004"/>
    <n v="20.303571428571431"/>
    <n v="18.578431372549019"/>
    <n v="4.6835970024979181"/>
    <n v="4.6817343173431736"/>
    <n v="4.5218718209562567"/>
    <n v="8.914646996838778"/>
    <n v="8.9216738197424892"/>
    <n v="109.85714285714286"/>
    <n v="65.775862068965523"/>
    <n v="16.056034482758619"/>
    <n v="9.7607052896725435"/>
    <n v="11.793893129770991"/>
    <n v="12.468030690537084"/>
    <n v="11.597560975609756"/>
    <n v="17.210300429184549"/>
    <n v="20.841584158415841"/>
    <n v="21.243654822335024"/>
    <n v="19.716981132075471"/>
    <n v="19.320388349514563"/>
    <n v="22.703252032520325"/>
    <n v="17.242647058823529"/>
    <n v="17.716981132075471"/>
    <n v="19.787644787644787"/>
    <n v="13.982188295165393"/>
    <n v="13.879999999999999"/>
    <n v="17.215686274509807"/>
    <n v="15.547703180212014"/>
    <n v="15.690909090909091"/>
    <n v="31.573426573426573"/>
    <n v="7.9212454212454206"/>
    <n v="8.1547619047619051"/>
    <n v="7.7123552123552122"/>
    <n v="7.3112338858195214"/>
    <n v="5.7721712538226297"/>
    <n v="19.4238683127572"/>
    <n v="17.389705882352942"/>
    <n v="17.059925093632959"/>
    <n v="13"/>
    <n v="21.454545454545453"/>
    <n v="20.772727272727273"/>
    <n v="20.090909090909093"/>
    <n v="19.40909090909091"/>
    <n v="25.764705882352942"/>
    <n v="25.605263157894736"/>
    <n v="20.576923076923073"/>
    <n v="20.553571428571431"/>
    <n v="20.8"/>
    <n v="21.583333333333332"/>
    <n v="22.366666666666667"/>
    <n v="26.46"/>
    <n v="35.46"/>
    <n v="34.96"/>
    <n v="34.44"/>
    <n v="33.74"/>
    <n v="33.239999999999995"/>
    <n v="32.700000000000003"/>
    <n v="32.22"/>
    <n v="34.090909090909093"/>
    <n v="33.942731277533042"/>
    <n v="36.028708133971293"/>
    <n v="34.147465437788021"/>
    <n v="34.507042253521128"/>
    <n v="31.681034482758619"/>
    <n v="36.386138613861391"/>
    <n v="38.28125"/>
    <n v="47.41935483870968"/>
    <n v="57.421875"/>
    <n v="70.67307692307692"/>
    <n v="75"/>
    <n v="84.482758620689665"/>
    <n v="75"/>
    <n v="93.037974683544306"/>
    <n v="138.67924528301887"/>
    <n v="170.93023255813955"/>
    <n v="229.6875"/>
    <n v="0"/>
    <m/>
    <m/>
    <m/>
    <m/>
    <m/>
    <m/>
    <m/>
    <m/>
    <m/>
    <m/>
    <m/>
    <m/>
    <m/>
    <m/>
    <m/>
    <m/>
  </r>
  <r>
    <x v="7"/>
    <x v="7"/>
    <x v="0"/>
    <x v="2"/>
    <x v="3"/>
    <x v="7"/>
    <x v="0"/>
    <x v="5"/>
    <x v="6"/>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3"/>
    <x v="8"/>
    <m/>
    <m/>
    <m/>
    <m/>
    <m/>
    <m/>
    <m/>
    <m/>
    <m/>
    <m/>
    <m/>
    <m/>
    <m/>
    <m/>
    <m/>
    <m/>
    <m/>
    <m/>
    <m/>
    <m/>
    <m/>
    <m/>
    <m/>
    <m/>
    <m/>
    <m/>
    <m/>
    <m/>
    <m/>
    <m/>
    <m/>
    <m/>
    <m/>
    <m/>
    <m/>
    <m/>
    <m/>
    <m/>
    <m/>
    <m/>
    <n v="210"/>
    <m/>
    <n v="0"/>
    <n v="0"/>
    <n v="0"/>
    <n v="0"/>
    <n v="0"/>
    <n v="0"/>
    <n v="0"/>
    <n v="840"/>
    <n v="0"/>
    <n v="0"/>
    <n v="0"/>
    <n v="0"/>
    <n v="0"/>
    <n v="210"/>
    <n v="40"/>
    <n v="0"/>
    <n v="0"/>
    <n v="210"/>
    <n v="0"/>
    <n v="11"/>
    <n v="0"/>
    <n v="235"/>
    <n v="0"/>
    <n v="0"/>
    <n v="210"/>
    <n v="0"/>
    <n v="0"/>
    <n v="0"/>
    <n v="0"/>
    <n v="0"/>
    <n v="0"/>
    <n v="0"/>
    <n v="0"/>
    <n v="0"/>
    <n v="0"/>
    <n v="210"/>
    <n v="420"/>
    <n v="0"/>
    <n v="0"/>
    <n v="0"/>
    <n v="210"/>
    <n v="0"/>
    <n v="0"/>
    <n v="0"/>
    <m/>
    <m/>
    <m/>
    <m/>
    <m/>
    <m/>
    <m/>
    <m/>
    <m/>
    <m/>
    <m/>
    <m/>
    <m/>
    <m/>
    <m/>
    <m/>
    <m/>
    <m/>
    <m/>
    <m/>
    <m/>
    <m/>
    <m/>
    <m/>
    <m/>
    <m/>
    <m/>
    <m/>
    <m/>
    <m/>
    <m/>
    <m/>
    <m/>
    <m/>
    <m/>
    <m/>
    <m/>
    <m/>
    <m/>
    <m/>
    <m/>
    <m/>
    <m/>
    <m/>
    <m/>
    <m/>
    <m/>
    <m/>
    <m/>
    <m/>
  </r>
  <r>
    <x v="7"/>
    <x v="7"/>
    <x v="0"/>
    <x v="2"/>
    <x v="3"/>
    <x v="7"/>
    <x v="0"/>
    <x v="5"/>
    <x v="6"/>
    <x v="0"/>
    <x v="3"/>
    <x v="9"/>
    <m/>
    <m/>
    <m/>
    <m/>
    <m/>
    <m/>
    <m/>
    <m/>
    <m/>
    <m/>
    <m/>
    <m/>
    <m/>
    <m/>
    <m/>
    <m/>
    <m/>
    <m/>
    <m/>
    <m/>
    <m/>
    <m/>
    <m/>
    <m/>
    <m/>
    <m/>
    <m/>
    <m/>
    <m/>
    <m/>
    <m/>
    <m/>
    <m/>
    <m/>
    <m/>
    <m/>
    <m/>
    <m/>
    <m/>
    <m/>
    <m/>
    <m/>
    <n v="40"/>
    <n v="40"/>
    <n v="40"/>
    <n v="40"/>
    <n v="40"/>
    <n v="40"/>
    <n v="40"/>
    <n v="900"/>
    <n v="40"/>
    <n v="40"/>
    <n v="40"/>
    <n v="40"/>
    <n v="40"/>
    <m/>
    <m/>
    <n v="20"/>
    <m/>
    <m/>
    <n v="20"/>
    <m/>
    <n v="40"/>
    <n v="40"/>
    <m/>
    <m/>
    <m/>
    <m/>
    <n v="50"/>
    <n v="150"/>
    <n v="50"/>
    <n v="50"/>
    <n v="150"/>
    <n v="30"/>
    <n v="30"/>
    <n v="150"/>
    <n v="20"/>
    <n v="50"/>
    <n v="50"/>
    <n v="100"/>
    <n v="50"/>
    <n v="20"/>
    <n v="150"/>
    <n v="30"/>
    <n v="30"/>
    <n v="30"/>
    <n v="100"/>
    <n v="30"/>
    <n v="30"/>
    <n v="30"/>
    <n v="30"/>
    <n v="50"/>
    <n v="50"/>
    <n v="100"/>
    <n v="50"/>
    <n v="50"/>
    <n v="50"/>
    <n v="50"/>
    <n v="50"/>
    <n v="50"/>
    <n v="50"/>
    <n v="50"/>
    <n v="50"/>
    <n v="50"/>
    <n v="50"/>
    <n v="50"/>
    <m/>
    <m/>
    <m/>
    <m/>
    <m/>
    <m/>
    <m/>
    <m/>
    <m/>
    <m/>
    <m/>
    <m/>
    <m/>
    <m/>
    <m/>
    <m/>
    <m/>
    <m/>
    <m/>
    <m/>
    <m/>
    <m/>
    <m/>
    <m/>
    <m/>
    <m/>
    <m/>
    <m/>
    <m/>
    <m/>
  </r>
  <r>
    <x v="7"/>
    <x v="7"/>
    <x v="0"/>
    <x v="2"/>
    <x v="3"/>
    <x v="7"/>
    <x v="0"/>
    <x v="5"/>
    <x v="6"/>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3"/>
    <x v="12"/>
    <m/>
    <m/>
    <m/>
    <m/>
    <m/>
    <m/>
    <m/>
    <m/>
    <m/>
    <m/>
    <m/>
    <m/>
    <m/>
    <m/>
    <m/>
    <m/>
    <m/>
    <m/>
    <m/>
    <m/>
    <m/>
    <m/>
    <m/>
    <m/>
    <m/>
    <m/>
    <m/>
    <m/>
    <m/>
    <m/>
    <m/>
    <m/>
    <m/>
    <m/>
    <m/>
    <m/>
    <m/>
    <m/>
    <m/>
    <m/>
    <m/>
    <m/>
    <s v="2month SO AVR"/>
    <m/>
    <m/>
    <m/>
    <s v="Order canceled from 3F?"/>
    <m/>
    <m/>
    <s v="Ordered 840"/>
    <m/>
    <m/>
    <m/>
    <m/>
    <m/>
    <m/>
    <m/>
    <m/>
    <m/>
    <m/>
    <m/>
    <m/>
    <m/>
    <m/>
    <m/>
    <m/>
    <m/>
    <m/>
    <m/>
    <m/>
    <m/>
    <m/>
    <m/>
    <m/>
    <m/>
    <m/>
    <m/>
    <m/>
    <m/>
    <m/>
    <m/>
    <s v="PCR Order&gt;"/>
    <m/>
    <m/>
    <s v="Colony Brand?"/>
    <m/>
    <m/>
    <m/>
    <m/>
    <m/>
    <m/>
    <m/>
    <m/>
    <m/>
    <m/>
    <m/>
    <m/>
    <m/>
    <m/>
    <m/>
    <m/>
    <m/>
    <m/>
    <m/>
    <m/>
    <m/>
    <m/>
    <m/>
    <m/>
    <m/>
    <m/>
    <m/>
    <m/>
    <m/>
    <m/>
    <m/>
    <m/>
    <m/>
    <m/>
    <m/>
    <m/>
    <m/>
    <m/>
    <m/>
    <m/>
    <m/>
    <m/>
    <m/>
    <m/>
    <m/>
    <m/>
    <m/>
    <m/>
    <m/>
    <m/>
    <m/>
  </r>
  <r>
    <x v="7"/>
    <x v="7"/>
    <x v="0"/>
    <x v="2"/>
    <x v="3"/>
    <x v="7"/>
    <x v="0"/>
    <x v="5"/>
    <x v="6"/>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4"/>
    <x v="1"/>
    <n v="420"/>
    <n v="1366"/>
    <n v="840"/>
    <n v="846"/>
    <n v="1260"/>
    <n v="218"/>
    <n v="422"/>
    <m/>
    <n v="420"/>
    <n v="420"/>
    <n v="420"/>
    <n v="840"/>
    <n v="840"/>
    <n v="840"/>
    <n v="210"/>
    <m/>
    <n v="840"/>
    <m/>
    <n v="420"/>
    <n v="210"/>
    <n v="420"/>
    <n v="2626"/>
    <n v="2324"/>
    <n v="842"/>
    <n v="1680"/>
    <n v="1890"/>
    <n v="840"/>
    <n v="1050"/>
    <n v="6736"/>
    <n v="210"/>
    <n v="210"/>
    <m/>
    <m/>
    <n v="630"/>
    <n v="1"/>
    <n v="420"/>
    <m/>
    <n v="315"/>
    <n v="420"/>
    <m/>
    <n v="420"/>
    <m/>
    <n v="210"/>
    <n v="425"/>
    <m/>
    <n v="211"/>
    <n v="630"/>
    <m/>
    <n v="210"/>
    <m/>
    <n v="420"/>
    <m/>
    <n v="210"/>
    <m/>
    <n v="8"/>
    <n v="2"/>
    <n v="420"/>
    <m/>
    <m/>
    <m/>
    <m/>
    <m/>
    <m/>
    <m/>
    <n v="420"/>
    <m/>
    <m/>
    <m/>
    <m/>
    <m/>
    <m/>
    <m/>
    <n v="420"/>
    <m/>
    <n v="420"/>
    <m/>
    <m/>
    <n v="420"/>
    <m/>
    <m/>
    <n v="420"/>
    <n v="420"/>
    <m/>
    <n v="420"/>
    <m/>
    <m/>
    <n v="420"/>
    <m/>
    <m/>
    <n v="420"/>
    <m/>
    <m/>
    <n v="210"/>
    <m/>
    <m/>
    <m/>
    <m/>
    <m/>
    <m/>
    <m/>
    <m/>
    <n v="840"/>
    <m/>
    <m/>
    <m/>
    <m/>
    <m/>
    <n v="420"/>
    <m/>
    <m/>
    <m/>
    <m/>
    <m/>
    <m/>
    <n v="210"/>
    <m/>
    <n v="420"/>
    <m/>
    <m/>
    <m/>
    <m/>
    <m/>
    <m/>
    <m/>
    <m/>
    <m/>
    <m/>
    <m/>
    <m/>
    <m/>
    <m/>
    <m/>
    <m/>
    <m/>
    <m/>
    <m/>
  </r>
  <r>
    <x v="7"/>
    <x v="7"/>
    <x v="0"/>
    <x v="2"/>
    <x v="3"/>
    <x v="7"/>
    <x v="0"/>
    <x v="5"/>
    <x v="6"/>
    <x v="0"/>
    <x v="4"/>
    <x v="2"/>
    <n v="478"/>
    <n v="1617"/>
    <n v="266"/>
    <n v="821"/>
    <n v="663"/>
    <n v="424"/>
    <n v="194"/>
    <n v="310"/>
    <n v="464"/>
    <n v="912"/>
    <n v="333"/>
    <n v="1069"/>
    <n v="445"/>
    <n v="290"/>
    <n v="515"/>
    <n v="272"/>
    <n v="190"/>
    <n v="1100"/>
    <n v="190"/>
    <n v="260"/>
    <n v="180"/>
    <n v="2361"/>
    <n v="1908"/>
    <n v="968"/>
    <n v="2314"/>
    <n v="1250"/>
    <n v="1562"/>
    <n v="630"/>
    <n v="6440"/>
    <n v="107"/>
    <n v="110"/>
    <n v="209"/>
    <n v="52"/>
    <n v="62"/>
    <n v="190"/>
    <n v="303"/>
    <n v="303"/>
    <n v="759"/>
    <n v="186"/>
    <n v="6"/>
    <n v="11"/>
    <n v="63"/>
    <n v="485"/>
    <n v="229"/>
    <m/>
    <n v="107"/>
    <n v="54"/>
    <n v="18"/>
    <n v="426"/>
    <n v="55"/>
    <n v="110"/>
    <n v="20"/>
    <n v="57"/>
    <n v="193"/>
    <n v="154"/>
    <n v="13"/>
    <n v="49"/>
    <n v="108"/>
    <n v="24"/>
    <n v="13"/>
    <n v="109"/>
    <n v="13"/>
    <n v="173"/>
    <n v="2"/>
    <n v="2"/>
    <n v="139"/>
    <n v="221"/>
    <n v="102"/>
    <n v="76"/>
    <n v="431"/>
    <n v="81"/>
    <n v="306"/>
    <n v="18"/>
    <n v="62"/>
    <n v="76"/>
    <n v="167"/>
    <n v="28"/>
    <n v="464"/>
    <n v="72"/>
    <n v="31"/>
    <n v="502"/>
    <n v="32"/>
    <n v="1"/>
    <n v="85"/>
    <n v="327"/>
    <n v="11"/>
    <n v="97"/>
    <n v="20"/>
    <n v="134"/>
    <n v="28"/>
    <n v="428"/>
    <n v="32"/>
    <n v="38"/>
    <n v="17"/>
    <n v="62"/>
    <n v="150"/>
    <n v="30"/>
    <n v="30"/>
    <n v="30"/>
    <n v="30"/>
    <n v="30"/>
    <n v="50"/>
    <n v="50"/>
    <n v="900"/>
    <n v="50"/>
    <n v="100"/>
    <n v="50"/>
    <n v="30"/>
    <n v="30"/>
    <n v="30"/>
    <n v="100"/>
    <n v="30"/>
    <n v="30"/>
    <n v="50"/>
    <n v="50"/>
    <n v="100"/>
    <n v="30"/>
    <n v="50"/>
    <n v="50"/>
    <n v="50"/>
    <m/>
    <m/>
    <m/>
    <m/>
    <m/>
    <m/>
    <m/>
    <m/>
    <m/>
    <m/>
    <m/>
    <m/>
    <m/>
    <m/>
    <m/>
    <m/>
  </r>
  <r>
    <x v="7"/>
    <x v="7"/>
    <x v="0"/>
    <x v="2"/>
    <x v="3"/>
    <x v="7"/>
    <x v="0"/>
    <x v="5"/>
    <x v="6"/>
    <x v="0"/>
    <x v="4"/>
    <x v="3"/>
    <n v="845"/>
    <n v="582"/>
    <n v="1158"/>
    <n v="1175"/>
    <n v="1774"/>
    <n v="1575"/>
    <n v="1789"/>
    <n v="1434"/>
    <n v="1348"/>
    <n v="896"/>
    <n v="975"/>
    <n v="760"/>
    <n v="1155"/>
    <n v="1698"/>
    <n v="1397"/>
    <n v="1145"/>
    <n v="1795"/>
    <n v="695"/>
    <n v="925"/>
    <n v="875"/>
    <n v="1115"/>
    <n v="1158"/>
    <n v="1575"/>
    <n v="1348"/>
    <n v="760"/>
    <n v="1397"/>
    <n v="695"/>
    <n v="1115"/>
    <n v="1397"/>
    <n v="936"/>
    <n v="1106"/>
    <n v="897"/>
    <n v="845"/>
    <n v="1407"/>
    <n v="1220"/>
    <n v="1336"/>
    <n v="1033"/>
    <n v="582"/>
    <n v="395"/>
    <n v="809"/>
    <n v="1216"/>
    <n v="1158"/>
    <n v="882"/>
    <n v="1081"/>
    <n v="1081"/>
    <n v="1175"/>
    <n v="1854"/>
    <n v="2154"/>
    <n v="1032"/>
    <n v="1464"/>
    <n v="1774"/>
    <n v="1754"/>
    <n v="2117"/>
    <n v="1714"/>
    <n v="1575"/>
    <n v="1560"/>
    <n v="1930"/>
    <n v="1821"/>
    <n v="1789"/>
    <n v="1776"/>
    <n v="1667"/>
    <n v="1654"/>
    <n v="1436"/>
    <n v="1434"/>
    <n v="1852"/>
    <n v="1713"/>
    <n v="1492"/>
    <n v="1348"/>
    <n v="1314"/>
    <n v="881"/>
    <n v="800"/>
    <n v="494"/>
    <n v="896"/>
    <n v="831"/>
    <n v="1175"/>
    <n v="1008"/>
    <n v="975"/>
    <n v="931"/>
    <n v="902"/>
    <n v="838"/>
    <n v="760"/>
    <n v="1148"/>
    <n v="1147"/>
    <n v="1587"/>
    <n v="1155"/>
    <n v="1144"/>
    <n v="1463"/>
    <n v="1443"/>
    <n v="1316"/>
    <n v="1698"/>
    <n v="1270"/>
    <n v="1239"/>
    <n v="1437"/>
    <n v="1397"/>
    <n v="1333"/>
    <n v="1187"/>
    <n v="1175"/>
    <n v="1145"/>
    <n v="1115"/>
    <n v="1085"/>
    <n v="1055"/>
    <n v="1845"/>
    <n v="1795"/>
    <n v="895"/>
    <n v="845"/>
    <n v="745"/>
    <n v="695"/>
    <n v="1085"/>
    <n v="1055"/>
    <n v="1025"/>
    <n v="925"/>
    <n v="895"/>
    <n v="865"/>
    <n v="815"/>
    <n v="975"/>
    <n v="875"/>
    <n v="1265"/>
    <n v="1215"/>
    <n v="1165"/>
    <n v="1115"/>
    <m/>
    <m/>
    <m/>
    <m/>
    <m/>
    <m/>
    <m/>
    <m/>
    <m/>
    <m/>
    <m/>
    <m/>
    <m/>
    <m/>
    <m/>
    <m/>
  </r>
  <r>
    <x v="7"/>
    <x v="7"/>
    <x v="0"/>
    <x v="2"/>
    <x v="3"/>
    <x v="7"/>
    <x v="0"/>
    <x v="5"/>
    <x v="6"/>
    <x v="0"/>
    <x v="4"/>
    <x v="4"/>
    <n v="2.6"/>
    <n v="3.9"/>
    <n v="6.6"/>
    <n v="8.9"/>
    <n v="20.3"/>
    <n v="38"/>
    <n v="28.9"/>
    <n v="13.3"/>
    <n v="7.4"/>
    <n v="5.6"/>
    <n v="4.4000000000000004"/>
    <n v="8.3000000000000007"/>
    <n v="19.899999999999999"/>
    <n v="14.7"/>
    <n v="23.1"/>
    <n v="30.1"/>
    <n v="7.9"/>
    <n v="15.8"/>
    <n v="17.8"/>
    <n v="24.3"/>
    <m/>
    <n v="6.6"/>
    <n v="38"/>
    <n v="7.4"/>
    <n v="8.3000000000000007"/>
    <n v="23.1"/>
    <n v="15.8"/>
    <m/>
    <n v="23.1"/>
    <n v="7.5"/>
    <n v="6.8"/>
    <n v="4.9000000000000004"/>
    <n v="2.6"/>
    <n v="4"/>
    <n v="3.9"/>
    <n v="5.3"/>
    <n v="5"/>
    <n v="3.9"/>
    <n v="2.5"/>
    <n v="5.0999999999999996"/>
    <n v="6.9"/>
    <n v="6.6"/>
    <n v="10.8"/>
    <n v="8.9"/>
    <n v="8.1999999999999993"/>
    <n v="8.9"/>
    <n v="14.7"/>
    <n v="16.100000000000001"/>
    <n v="11.9"/>
    <n v="13.7"/>
    <n v="20.3"/>
    <n v="18.8"/>
    <n v="20.5"/>
    <n v="24.6"/>
    <n v="38"/>
    <n v="25.7"/>
    <n v="36.1"/>
    <n v="27.4"/>
    <n v="28.9"/>
    <n v="29.7"/>
    <n v="25.3"/>
    <n v="15.4"/>
    <n v="15.4"/>
    <n v="13.3"/>
    <n v="9.6"/>
    <n v="9.4"/>
    <n v="7.5"/>
    <n v="7.4"/>
    <n v="7.3"/>
    <n v="8.1"/>
    <n v="6.4"/>
    <n v="7"/>
    <n v="5.6"/>
    <n v="5.0999999999999996"/>
    <n v="7.7"/>
    <n v="4.5999999999999996"/>
    <n v="4.4000000000000004"/>
    <n v="7.3"/>
    <n v="6.9"/>
    <n v="4.4000000000000004"/>
    <n v="8.3000000000000007"/>
    <n v="11"/>
    <n v="10.6"/>
    <n v="13.5"/>
    <n v="19.899999999999999"/>
    <n v="8.1"/>
    <n v="11.4"/>
    <n v="10.9"/>
    <n v="12.1"/>
    <n v="14.7"/>
    <n v="21.2"/>
    <n v="20.9"/>
    <n v="24.9"/>
    <n v="23.1"/>
    <n v="24.7"/>
    <n v="39.6"/>
    <n v="34.6"/>
    <n v="30.1"/>
    <n v="5.3"/>
    <n v="5"/>
    <n v="4.5999999999999996"/>
    <n v="8"/>
    <n v="7.9"/>
    <n v="17.2"/>
    <n v="17.600000000000001"/>
    <n v="15.5"/>
    <n v="15.8"/>
    <n v="24.7"/>
    <n v="22"/>
    <n v="19.7"/>
    <n v="17.8"/>
    <n v="17.2"/>
    <n v="15.4"/>
    <n v="14.6"/>
    <n v="17.399999999999999"/>
    <n v="24.3"/>
    <n v="42.2"/>
    <n v="60.8"/>
    <n v="116.5"/>
    <m/>
    <m/>
    <m/>
    <m/>
    <m/>
    <m/>
    <m/>
    <m/>
    <m/>
    <m/>
    <m/>
    <m/>
    <m/>
    <m/>
    <m/>
    <m/>
    <m/>
  </r>
  <r>
    <x v="7"/>
    <x v="7"/>
    <x v="0"/>
    <x v="2"/>
    <x v="3"/>
    <x v="7"/>
    <x v="0"/>
    <x v="5"/>
    <x v="6"/>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6"/>
    <x v="0"/>
    <x v="5"/>
    <x v="1"/>
    <n v="1950"/>
    <n v="300"/>
    <n v="100"/>
    <n v="1795"/>
    <n v="1375"/>
    <n v="150"/>
    <n v="420"/>
    <n v="555"/>
    <n v="401"/>
    <n v="2550"/>
    <n v="425"/>
    <n v="651"/>
    <n v="420"/>
    <n v="1366"/>
    <n v="840"/>
    <n v="846"/>
    <n v="1260"/>
    <n v="218"/>
    <n v="422"/>
    <m/>
    <n v="420"/>
    <n v="2350"/>
    <n v="3320"/>
    <n v="1376"/>
    <n v="3626"/>
    <n v="2626"/>
    <n v="2324"/>
    <n v="842"/>
    <n v="10948"/>
    <n v="75"/>
    <n v="75"/>
    <n v="1300"/>
    <n v="500"/>
    <n v="75"/>
    <n v="75"/>
    <n v="50"/>
    <n v="50"/>
    <n v="50"/>
    <n v="50"/>
    <n v="50"/>
    <m/>
    <m/>
    <n v="135"/>
    <n v="400"/>
    <m/>
    <n v="1260"/>
    <n v="600"/>
    <m/>
    <m/>
    <m/>
    <n v="775"/>
    <m/>
    <n v="50"/>
    <n v="50"/>
    <n v="50"/>
    <m/>
    <n v="420"/>
    <m/>
    <m/>
    <n v="75"/>
    <n v="105"/>
    <m/>
    <m/>
    <n v="375"/>
    <n v="150"/>
    <n v="101"/>
    <n v="75"/>
    <n v="75"/>
    <n v="240"/>
    <n v="840"/>
    <n v="420"/>
    <n v="630"/>
    <n v="420"/>
    <n v="4"/>
    <n v="1"/>
    <n v="420"/>
    <m/>
    <n v="441"/>
    <m/>
    <n v="210"/>
    <m/>
    <n v="210"/>
    <n v="210"/>
    <m/>
    <m/>
    <n v="630"/>
    <n v="1"/>
    <n v="420"/>
    <m/>
    <n v="315"/>
    <n v="420"/>
    <m/>
    <n v="420"/>
    <m/>
    <n v="210"/>
    <n v="425"/>
    <m/>
    <n v="211"/>
    <n v="630"/>
    <m/>
    <n v="210"/>
    <m/>
    <n v="420"/>
    <m/>
    <n v="210"/>
    <m/>
    <n v="8"/>
    <n v="2"/>
    <n v="420"/>
    <m/>
    <m/>
    <m/>
    <m/>
    <m/>
    <m/>
    <m/>
    <n v="420"/>
    <m/>
    <m/>
    <m/>
    <m/>
    <m/>
    <m/>
    <m/>
    <m/>
    <m/>
    <m/>
    <m/>
    <m/>
    <m/>
    <m/>
    <m/>
    <m/>
    <m/>
    <m/>
    <m/>
  </r>
  <r>
    <x v="7"/>
    <x v="7"/>
    <x v="0"/>
    <x v="2"/>
    <x v="3"/>
    <x v="7"/>
    <x v="0"/>
    <x v="5"/>
    <x v="6"/>
    <x v="0"/>
    <x v="5"/>
    <x v="2"/>
    <n v="908"/>
    <n v="662"/>
    <n v="824"/>
    <n v="1704"/>
    <n v="266"/>
    <n v="811"/>
    <n v="297"/>
    <n v="891"/>
    <n v="435"/>
    <n v="1298"/>
    <n v="280"/>
    <n v="1986"/>
    <n v="478"/>
    <n v="1617"/>
    <n v="266"/>
    <n v="821"/>
    <n v="663"/>
    <n v="424"/>
    <n v="194"/>
    <n v="310"/>
    <n v="464"/>
    <n v="2394"/>
    <n v="2781"/>
    <n v="1623"/>
    <n v="3564"/>
    <n v="2361"/>
    <n v="1908"/>
    <n v="968"/>
    <n v="10329"/>
    <n v="181"/>
    <n v="427"/>
    <n v="10"/>
    <n v="290"/>
    <n v="13"/>
    <n v="88"/>
    <n v="69"/>
    <n v="429"/>
    <n v="63"/>
    <n v="204"/>
    <n v="189"/>
    <n v="411"/>
    <n v="20"/>
    <n v="16"/>
    <n v="27"/>
    <n v="1165"/>
    <n v="496"/>
    <n v="-1"/>
    <n v="109"/>
    <n v="24"/>
    <n v="20"/>
    <n v="114"/>
    <n v="13"/>
    <n v="14"/>
    <n v="109"/>
    <n v="675"/>
    <n v="145"/>
    <n v="42"/>
    <n v="99"/>
    <n v="11"/>
    <n v="120"/>
    <n v="120"/>
    <n v="396"/>
    <n v="138"/>
    <n v="117"/>
    <n v="38"/>
    <n v="135"/>
    <n v="27"/>
    <n v="235"/>
    <n v="32"/>
    <n v="430"/>
    <n v="157"/>
    <n v="150"/>
    <n v="529"/>
    <n v="39"/>
    <n v="105"/>
    <n v="213"/>
    <n v="-77"/>
    <n v="760"/>
    <n v="68"/>
    <n v="1110"/>
    <n v="48"/>
    <n v="107"/>
    <n v="110"/>
    <n v="209"/>
    <n v="52"/>
    <n v="62"/>
    <n v="190"/>
    <n v="303"/>
    <n v="303"/>
    <n v="759"/>
    <n v="186"/>
    <n v="6"/>
    <n v="11"/>
    <n v="63"/>
    <n v="485"/>
    <n v="229"/>
    <m/>
    <n v="107"/>
    <n v="54"/>
    <n v="18"/>
    <n v="426"/>
    <n v="55"/>
    <n v="110"/>
    <n v="20"/>
    <n v="57"/>
    <n v="193"/>
    <n v="154"/>
    <n v="13"/>
    <n v="49"/>
    <n v="108"/>
    <n v="24"/>
    <n v="13"/>
    <n v="109"/>
    <n v="13"/>
    <n v="173"/>
    <n v="2"/>
    <n v="2"/>
    <n v="139"/>
    <n v="221"/>
    <n v="102"/>
    <m/>
    <m/>
    <m/>
    <m/>
    <m/>
    <m/>
    <m/>
    <m/>
    <m/>
    <m/>
    <m/>
    <m/>
    <m/>
    <m/>
    <m/>
    <m/>
  </r>
  <r>
    <x v="7"/>
    <x v="7"/>
    <x v="0"/>
    <x v="2"/>
    <x v="3"/>
    <x v="7"/>
    <x v="0"/>
    <x v="5"/>
    <x v="6"/>
    <x v="0"/>
    <x v="5"/>
    <x v="3"/>
    <n v="1521"/>
    <n v="1388"/>
    <n v="662"/>
    <n v="761"/>
    <n v="2036"/>
    <n v="1164"/>
    <n v="1288"/>
    <n v="945"/>
    <n v="891"/>
    <n v="2076"/>
    <n v="2222"/>
    <n v="903"/>
    <n v="845"/>
    <n v="582"/>
    <n v="1158"/>
    <n v="1175"/>
    <n v="1774"/>
    <n v="1575"/>
    <n v="1789"/>
    <n v="1434"/>
    <n v="1348"/>
    <n v="662"/>
    <n v="1164"/>
    <n v="891"/>
    <n v="903"/>
    <n v="1158"/>
    <n v="1575"/>
    <n v="1348"/>
    <n v="1158"/>
    <n v="526"/>
    <n v="97"/>
    <n v="1490"/>
    <n v="1521"/>
    <n v="1753"/>
    <n v="1803"/>
    <n v="1833"/>
    <n v="1354"/>
    <n v="1388"/>
    <n v="1184"/>
    <n v="1096"/>
    <n v="697"/>
    <n v="662"/>
    <n v="781"/>
    <n v="1165"/>
    <m/>
    <n v="761"/>
    <n v="901"/>
    <n v="1212"/>
    <n v="1185"/>
    <n v="1375"/>
    <n v="2036"/>
    <n v="1813"/>
    <n v="1799"/>
    <n v="1740"/>
    <n v="1164"/>
    <n v="1019"/>
    <n v="1185"/>
    <n v="1296"/>
    <n v="1288"/>
    <n v="1167"/>
    <n v="1226"/>
    <n v="830"/>
    <n v="687"/>
    <n v="945"/>
    <n v="1157"/>
    <n v="1003"/>
    <n v="1126"/>
    <n v="891"/>
    <n v="889"/>
    <n v="1455"/>
    <n v="1706"/>
    <n v="2186"/>
    <n v="2076"/>
    <n v="2043"/>
    <n v="1940"/>
    <n v="2145"/>
    <n v="2222"/>
    <n v="1924"/>
    <n v="1852"/>
    <n v="951"/>
    <n v="903"/>
    <n v="936"/>
    <n v="1106"/>
    <n v="897"/>
    <n v="845"/>
    <n v="1407"/>
    <n v="1220"/>
    <n v="1336"/>
    <n v="1033"/>
    <n v="582"/>
    <n v="395"/>
    <n v="809"/>
    <n v="1216"/>
    <n v="1158"/>
    <n v="882"/>
    <n v="1081"/>
    <n v="1081"/>
    <n v="1175"/>
    <n v="1854"/>
    <n v="2154"/>
    <n v="1032"/>
    <n v="1464"/>
    <n v="1774"/>
    <n v="1754"/>
    <n v="2117"/>
    <n v="1714"/>
    <n v="1575"/>
    <n v="1560"/>
    <n v="1930"/>
    <n v="1821"/>
    <n v="1789"/>
    <n v="1776"/>
    <n v="1667"/>
    <n v="1654"/>
    <n v="1436"/>
    <n v="1434"/>
    <n v="1852"/>
    <n v="1713"/>
    <n v="1492"/>
    <n v="1348"/>
    <m/>
    <m/>
    <m/>
    <m/>
    <m/>
    <m/>
    <m/>
    <m/>
    <m/>
    <m/>
    <m/>
    <m/>
    <m/>
    <m/>
    <m/>
    <m/>
  </r>
  <r>
    <x v="7"/>
    <x v="7"/>
    <x v="0"/>
    <x v="2"/>
    <x v="3"/>
    <x v="7"/>
    <x v="0"/>
    <x v="5"/>
    <x v="6"/>
    <x v="0"/>
    <x v="5"/>
    <x v="4"/>
    <n v="11.5"/>
    <n v="8.3000000000000007"/>
    <n v="1.9"/>
    <n v="14.3"/>
    <n v="10.6"/>
    <n v="14"/>
    <n v="7.2"/>
    <n v="10.1"/>
    <n v="3.4"/>
    <n v="10"/>
    <n v="5.3"/>
    <n v="8.4"/>
    <n v="2.6"/>
    <n v="3.9"/>
    <n v="6.6"/>
    <n v="8.9"/>
    <n v="20.3"/>
    <n v="38"/>
    <n v="28.9"/>
    <n v="15.5"/>
    <m/>
    <n v="1.9"/>
    <n v="14"/>
    <n v="3.4"/>
    <n v="8.4"/>
    <n v="6.6"/>
    <n v="38"/>
    <m/>
    <n v="6.6"/>
    <n v="3.2"/>
    <n v="1"/>
    <n v="8.4"/>
    <n v="11.5"/>
    <n v="10.3"/>
    <n v="9.4"/>
    <n v="7.1"/>
    <n v="7.6"/>
    <n v="8.3000000000000007"/>
    <n v="8.9"/>
    <n v="3.3"/>
    <n v="2"/>
    <n v="1.9"/>
    <n v="2.2000000000000002"/>
    <n v="3.2"/>
    <m/>
    <n v="14.3"/>
    <n v="16.100000000000001"/>
    <n v="32.799999999999997"/>
    <n v="21.9"/>
    <n v="7.4"/>
    <n v="10.6"/>
    <n v="9.1999999999999993"/>
    <n v="8.4"/>
    <n v="9"/>
    <n v="14"/>
    <n v="13"/>
    <n v="7.9"/>
    <n v="8.3000000000000007"/>
    <n v="7.2"/>
    <n v="7.2"/>
    <n v="7.4"/>
    <n v="9.1"/>
    <n v="6.2"/>
    <n v="10.1"/>
    <n v="6.7"/>
    <n v="5.7"/>
    <n v="5.6"/>
    <n v="3.4"/>
    <n v="3.4"/>
    <n v="7.4"/>
    <n v="8.1999999999999993"/>
    <n v="13.5"/>
    <n v="10"/>
    <n v="9.6"/>
    <n v="4.7"/>
    <n v="5.6"/>
    <n v="5.3"/>
    <n v="6.7"/>
    <n v="5.8"/>
    <n v="9"/>
    <n v="8.4"/>
    <n v="7.5"/>
    <n v="6.8"/>
    <n v="4.9000000000000004"/>
    <n v="2.6"/>
    <n v="4"/>
    <n v="3.9"/>
    <n v="5.3"/>
    <n v="5"/>
    <n v="3.9"/>
    <n v="2.5"/>
    <n v="5.0999999999999996"/>
    <n v="6.9"/>
    <n v="6.6"/>
    <n v="10.8"/>
    <n v="8.9"/>
    <n v="8.1999999999999993"/>
    <n v="8.9"/>
    <n v="14.7"/>
    <n v="16.100000000000001"/>
    <n v="11.9"/>
    <n v="13.7"/>
    <n v="20.3"/>
    <n v="18.8"/>
    <n v="20.5"/>
    <n v="24.6"/>
    <n v="38"/>
    <n v="25.7"/>
    <n v="36.1"/>
    <n v="27.4"/>
    <n v="28.9"/>
    <n v="29.7"/>
    <n v="25.3"/>
    <n v="15.4"/>
    <n v="15.4"/>
    <n v="15.5"/>
    <n v="20"/>
    <n v="26.5"/>
    <n v="73.099999999999994"/>
    <m/>
    <m/>
    <m/>
    <m/>
    <m/>
    <m/>
    <m/>
    <m/>
    <m/>
    <m/>
    <m/>
    <m/>
    <m/>
    <m/>
    <m/>
    <m/>
    <m/>
  </r>
  <r>
    <x v="0"/>
    <x v="0"/>
    <x v="0"/>
    <x v="0"/>
    <x v="0"/>
    <x v="0"/>
    <x v="0"/>
    <x v="0"/>
    <x v="7"/>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0"/>
    <x v="3"/>
    <m/>
    <m/>
    <m/>
    <n v="29"/>
    <n v="29"/>
    <n v="29"/>
    <n v="29"/>
    <n v="29"/>
    <n v="29"/>
    <n v="29"/>
    <n v="29"/>
    <n v="29"/>
    <n v="29"/>
    <n v="29"/>
    <n v="29"/>
    <n v="29"/>
    <n v="29"/>
    <m/>
    <m/>
    <m/>
    <m/>
    <m/>
    <n v="29"/>
    <n v="29"/>
    <n v="29"/>
    <n v="29"/>
    <n v="29"/>
    <m/>
    <n v="29"/>
    <m/>
    <m/>
    <m/>
    <m/>
    <m/>
    <m/>
    <m/>
    <m/>
    <m/>
    <m/>
    <m/>
    <m/>
    <m/>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n v="29"/>
    <m/>
    <m/>
    <m/>
    <m/>
    <m/>
    <m/>
    <m/>
    <m/>
    <m/>
    <m/>
    <m/>
    <m/>
    <m/>
    <m/>
    <m/>
    <m/>
    <m/>
    <m/>
    <m/>
    <m/>
    <m/>
    <m/>
    <m/>
    <m/>
    <m/>
    <m/>
    <m/>
    <m/>
    <m/>
    <m/>
    <m/>
    <m/>
    <m/>
  </r>
  <r>
    <x v="0"/>
    <x v="0"/>
    <x v="0"/>
    <x v="0"/>
    <x v="0"/>
    <x v="0"/>
    <x v="0"/>
    <x v="0"/>
    <x v="7"/>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1"/>
    <x v="5"/>
    <m/>
    <m/>
    <m/>
    <m/>
    <m/>
    <m/>
    <m/>
    <m/>
    <m/>
    <m/>
    <m/>
    <n v="22"/>
    <m/>
    <m/>
    <m/>
    <m/>
    <m/>
    <m/>
    <m/>
    <m/>
    <m/>
    <m/>
    <m/>
    <m/>
    <n v="22"/>
    <m/>
    <m/>
    <m/>
    <n v="22"/>
    <m/>
    <m/>
    <m/>
    <m/>
    <m/>
    <m/>
    <m/>
    <m/>
    <m/>
    <m/>
    <m/>
    <m/>
    <m/>
    <m/>
    <m/>
    <m/>
    <m/>
    <m/>
    <m/>
    <m/>
    <m/>
    <m/>
    <m/>
    <m/>
    <m/>
    <m/>
    <m/>
    <m/>
    <m/>
    <m/>
    <m/>
    <m/>
    <m/>
    <m/>
    <m/>
    <m/>
    <m/>
    <m/>
    <m/>
    <m/>
    <m/>
    <m/>
    <m/>
    <m/>
    <m/>
    <m/>
    <m/>
    <m/>
    <m/>
    <m/>
    <n v="18"/>
    <n v="4"/>
    <m/>
    <m/>
    <m/>
    <m/>
    <m/>
    <m/>
    <m/>
    <m/>
    <m/>
    <m/>
    <m/>
    <m/>
    <m/>
    <m/>
    <m/>
    <m/>
    <m/>
    <m/>
    <m/>
    <m/>
    <m/>
    <m/>
    <m/>
    <m/>
    <m/>
    <m/>
    <m/>
    <m/>
    <m/>
    <m/>
    <m/>
    <m/>
    <m/>
    <m/>
    <m/>
    <m/>
    <m/>
    <m/>
    <m/>
    <m/>
    <m/>
    <m/>
    <m/>
    <m/>
    <m/>
    <m/>
    <m/>
    <m/>
    <m/>
    <m/>
    <m/>
    <m/>
    <m/>
    <m/>
    <m/>
  </r>
  <r>
    <x v="0"/>
    <x v="0"/>
    <x v="0"/>
    <x v="0"/>
    <x v="0"/>
    <x v="0"/>
    <x v="0"/>
    <x v="0"/>
    <x v="7"/>
    <x v="0"/>
    <x v="1"/>
    <x v="1"/>
    <m/>
    <m/>
    <m/>
    <m/>
    <m/>
    <m/>
    <m/>
    <m/>
    <m/>
    <m/>
    <m/>
    <n v="22"/>
    <m/>
    <m/>
    <m/>
    <m/>
    <m/>
    <m/>
    <m/>
    <m/>
    <m/>
    <m/>
    <m/>
    <m/>
    <n v="22"/>
    <m/>
    <m/>
    <m/>
    <n v="22"/>
    <m/>
    <m/>
    <m/>
    <m/>
    <m/>
    <m/>
    <m/>
    <m/>
    <m/>
    <m/>
    <m/>
    <m/>
    <m/>
    <m/>
    <m/>
    <m/>
    <m/>
    <m/>
    <m/>
    <m/>
    <m/>
    <m/>
    <m/>
    <m/>
    <m/>
    <m/>
    <m/>
    <m/>
    <m/>
    <m/>
    <m/>
    <m/>
    <m/>
    <m/>
    <m/>
    <m/>
    <m/>
    <m/>
    <m/>
    <m/>
    <m/>
    <m/>
    <m/>
    <m/>
    <m/>
    <m/>
    <m/>
    <m/>
    <m/>
    <m/>
    <n v="18"/>
    <n v="4"/>
    <m/>
    <m/>
    <m/>
    <m/>
    <m/>
    <m/>
    <m/>
    <m/>
    <m/>
    <m/>
    <m/>
    <m/>
    <m/>
    <m/>
    <m/>
    <m/>
    <m/>
    <m/>
    <m/>
    <m/>
    <m/>
    <m/>
    <m/>
    <m/>
    <m/>
    <m/>
    <m/>
    <m/>
    <m/>
    <m/>
    <m/>
    <m/>
    <m/>
    <m/>
    <m/>
    <m/>
    <m/>
    <m/>
    <m/>
    <m/>
    <m/>
    <m/>
    <m/>
    <m/>
    <m/>
    <m/>
    <m/>
    <m/>
    <m/>
    <m/>
    <m/>
    <m/>
    <m/>
    <m/>
    <m/>
  </r>
  <r>
    <x v="0"/>
    <x v="0"/>
    <x v="0"/>
    <x v="0"/>
    <x v="0"/>
    <x v="0"/>
    <x v="0"/>
    <x v="0"/>
    <x v="7"/>
    <x v="0"/>
    <x v="1"/>
    <x v="2"/>
    <m/>
    <n v="26"/>
    <n v="-1"/>
    <m/>
    <m/>
    <m/>
    <m/>
    <n v="2"/>
    <n v="1"/>
    <m/>
    <m/>
    <n v="3"/>
    <n v="16"/>
    <m/>
    <m/>
    <m/>
    <m/>
    <m/>
    <m/>
    <m/>
    <m/>
    <n v="25"/>
    <m/>
    <n v="3"/>
    <n v="3"/>
    <n v="16"/>
    <m/>
    <m/>
    <n v="22"/>
    <m/>
    <m/>
    <m/>
    <m/>
    <m/>
    <m/>
    <n v="7"/>
    <n v="20"/>
    <n v="-1"/>
    <m/>
    <m/>
    <n v="-1"/>
    <m/>
    <m/>
    <m/>
    <m/>
    <m/>
    <m/>
    <m/>
    <m/>
    <m/>
    <m/>
    <m/>
    <m/>
    <m/>
    <m/>
    <m/>
    <m/>
    <m/>
    <m/>
    <m/>
    <m/>
    <m/>
    <n v="1"/>
    <n v="1"/>
    <m/>
    <m/>
    <m/>
    <n v="1"/>
    <m/>
    <m/>
    <m/>
    <m/>
    <m/>
    <m/>
    <m/>
    <m/>
    <m/>
    <m/>
    <m/>
    <m/>
    <n v="3"/>
    <n v="16"/>
    <m/>
    <m/>
    <m/>
    <m/>
    <m/>
    <m/>
    <m/>
    <m/>
    <m/>
    <m/>
    <m/>
    <m/>
    <m/>
    <m/>
    <m/>
    <m/>
    <m/>
    <m/>
    <m/>
    <m/>
    <m/>
    <m/>
    <m/>
    <m/>
    <m/>
    <m/>
    <m/>
    <m/>
    <m/>
    <m/>
    <m/>
    <m/>
    <m/>
    <m/>
    <m/>
    <m/>
    <m/>
    <m/>
    <m/>
    <m/>
    <m/>
    <m/>
    <m/>
    <m/>
    <m/>
    <m/>
    <m/>
    <m/>
    <m/>
    <m/>
    <m/>
    <m/>
    <m/>
    <m/>
  </r>
  <r>
    <x v="0"/>
    <x v="0"/>
    <x v="0"/>
    <x v="0"/>
    <x v="0"/>
    <x v="0"/>
    <x v="0"/>
    <x v="0"/>
    <x v="7"/>
    <x v="0"/>
    <x v="1"/>
    <x v="3"/>
    <n v="30"/>
    <n v="1"/>
    <n v="1"/>
    <n v="1"/>
    <n v="2"/>
    <n v="2"/>
    <n v="4"/>
    <n v="3"/>
    <n v="2"/>
    <n v="1"/>
    <n v="1"/>
    <n v="1"/>
    <n v="1"/>
    <n v="1"/>
    <n v="1"/>
    <n v="1"/>
    <n v="1"/>
    <n v="1"/>
    <n v="1"/>
    <n v="1"/>
    <n v="1"/>
    <n v="1"/>
    <n v="2"/>
    <n v="2"/>
    <n v="1"/>
    <n v="1"/>
    <n v="1"/>
    <n v="1"/>
    <n v="1"/>
    <n v="30"/>
    <n v="30"/>
    <n v="30"/>
    <n v="30"/>
    <n v="29"/>
    <n v="29"/>
    <n v="29"/>
    <n v="1"/>
    <n v="1"/>
    <n v="1"/>
    <n v="1"/>
    <n v="1"/>
    <n v="1"/>
    <n v="1"/>
    <n v="1"/>
    <n v="1"/>
    <n v="1"/>
    <n v="2"/>
    <n v="2"/>
    <n v="2"/>
    <n v="2"/>
    <n v="2"/>
    <n v="2"/>
    <n v="2"/>
    <n v="2"/>
    <n v="2"/>
    <n v="2"/>
    <n v="2"/>
    <n v="4"/>
    <n v="4"/>
    <n v="4"/>
    <n v="5"/>
    <n v="5"/>
    <n v="4"/>
    <n v="3"/>
    <n v="2"/>
    <n v="2"/>
    <n v="2"/>
    <n v="2"/>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0"/>
    <x v="0"/>
    <x v="0"/>
    <x v="0"/>
    <x v="0"/>
    <x v="0"/>
    <x v="0"/>
    <x v="0"/>
    <x v="7"/>
    <x v="0"/>
    <x v="1"/>
    <x v="4"/>
    <n v="5.8"/>
    <n v="-5"/>
    <m/>
    <m/>
    <m/>
    <m/>
    <n v="10"/>
    <n v="15"/>
    <m/>
    <m/>
    <n v="0.3"/>
    <n v="0.3"/>
    <m/>
    <m/>
    <m/>
    <m/>
    <m/>
    <m/>
    <m/>
    <m/>
    <m/>
    <m/>
    <m/>
    <m/>
    <n v="0.3"/>
    <m/>
    <m/>
    <m/>
    <m/>
    <m/>
    <n v="21.4"/>
    <n v="5.6"/>
    <n v="5.8"/>
    <n v="5.6"/>
    <n v="5.6"/>
    <n v="8.1"/>
    <n v="-2.5"/>
    <n v="-5"/>
    <n v="-5"/>
    <n v="-5"/>
    <m/>
    <m/>
    <m/>
    <m/>
    <m/>
    <m/>
    <m/>
    <m/>
    <m/>
    <m/>
    <m/>
    <m/>
    <m/>
    <m/>
    <m/>
    <m/>
    <m/>
    <n v="20"/>
    <n v="10"/>
    <n v="10"/>
    <n v="12.5"/>
    <n v="12.5"/>
    <n v="10"/>
    <n v="15"/>
    <n v="10"/>
    <n v="10"/>
    <n v="10"/>
    <m/>
    <m/>
    <m/>
    <m/>
    <m/>
    <m/>
    <m/>
    <m/>
    <n v="1.7"/>
    <n v="0.3"/>
    <n v="0.3"/>
    <n v="0.3"/>
    <n v="0.3"/>
    <n v="0.3"/>
    <m/>
    <m/>
    <m/>
    <m/>
    <m/>
    <m/>
    <m/>
    <m/>
    <m/>
    <m/>
    <m/>
    <m/>
    <m/>
    <m/>
    <m/>
    <m/>
    <m/>
    <m/>
    <m/>
    <m/>
    <m/>
    <m/>
    <m/>
    <m/>
    <m/>
    <m/>
    <m/>
    <m/>
    <m/>
    <m/>
    <m/>
    <m/>
    <m/>
    <m/>
    <m/>
    <m/>
    <m/>
    <m/>
    <m/>
    <m/>
    <m/>
    <m/>
    <m/>
    <m/>
    <m/>
    <m/>
    <m/>
    <m/>
    <m/>
    <m/>
    <m/>
    <m/>
    <m/>
    <m/>
    <m/>
  </r>
  <r>
    <x v="0"/>
    <x v="0"/>
    <x v="0"/>
    <x v="0"/>
    <x v="0"/>
    <x v="0"/>
    <x v="0"/>
    <x v="0"/>
    <x v="7"/>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2"/>
    <x v="2"/>
    <m/>
    <n v="26"/>
    <n v="-1"/>
    <m/>
    <m/>
    <m/>
    <m/>
    <n v="2"/>
    <n v="1"/>
    <m/>
    <m/>
    <m/>
    <m/>
    <m/>
    <m/>
    <m/>
    <m/>
    <m/>
    <m/>
    <m/>
    <m/>
    <n v="25"/>
    <m/>
    <n v="3"/>
    <m/>
    <m/>
    <m/>
    <m/>
    <n v="3"/>
    <m/>
    <m/>
    <m/>
    <m/>
    <m/>
    <m/>
    <n v="7"/>
    <n v="20"/>
    <n v="-1"/>
    <m/>
    <m/>
    <n v="-1"/>
    <m/>
    <m/>
    <m/>
    <m/>
    <m/>
    <m/>
    <m/>
    <m/>
    <m/>
    <m/>
    <m/>
    <m/>
    <m/>
    <m/>
    <m/>
    <m/>
    <m/>
    <m/>
    <m/>
    <m/>
    <m/>
    <n v="1"/>
    <n v="1"/>
    <m/>
    <m/>
    <m/>
    <n v="1"/>
    <m/>
    <m/>
    <m/>
    <m/>
    <m/>
    <m/>
    <m/>
    <m/>
    <m/>
    <m/>
    <m/>
    <m/>
    <m/>
    <m/>
    <m/>
    <m/>
    <m/>
    <m/>
    <m/>
    <m/>
    <m/>
    <m/>
    <m/>
    <m/>
    <m/>
    <m/>
    <m/>
    <m/>
    <m/>
    <m/>
    <m/>
    <m/>
    <m/>
    <m/>
    <m/>
    <m/>
    <m/>
    <m/>
    <m/>
    <m/>
    <m/>
    <m/>
    <m/>
    <m/>
    <m/>
    <m/>
    <m/>
    <m/>
    <m/>
    <m/>
    <m/>
    <m/>
    <m/>
    <m/>
    <m/>
    <m/>
    <m/>
    <m/>
    <m/>
    <m/>
    <m/>
    <m/>
    <m/>
    <m/>
    <m/>
    <m/>
    <m/>
    <m/>
  </r>
  <r>
    <x v="0"/>
    <x v="0"/>
    <x v="0"/>
    <x v="0"/>
    <x v="0"/>
    <x v="0"/>
    <x v="0"/>
    <x v="0"/>
    <x v="7"/>
    <x v="0"/>
    <x v="2"/>
    <x v="3"/>
    <m/>
    <n v="9"/>
    <n v="1"/>
    <n v="1"/>
    <n v="2"/>
    <m/>
    <n v="4"/>
    <n v="4"/>
    <n v="2"/>
    <m/>
    <m/>
    <m/>
    <m/>
    <m/>
    <m/>
    <m/>
    <m/>
    <m/>
    <m/>
    <m/>
    <m/>
    <n v="1"/>
    <m/>
    <n v="2"/>
    <m/>
    <m/>
    <m/>
    <m/>
    <m/>
    <m/>
    <m/>
    <m/>
    <m/>
    <n v="29"/>
    <n v="29"/>
    <n v="29"/>
    <n v="9"/>
    <n v="9"/>
    <n v="1"/>
    <n v="1"/>
    <n v="1"/>
    <n v="1"/>
    <n v="1"/>
    <n v="1"/>
    <n v="1"/>
    <n v="1"/>
    <n v="2"/>
    <n v="2"/>
    <n v="2"/>
    <m/>
    <n v="2"/>
    <m/>
    <m/>
    <m/>
    <m/>
    <n v="2"/>
    <n v="2"/>
    <n v="4"/>
    <n v="4"/>
    <n v="4"/>
    <n v="5"/>
    <n v="5"/>
    <n v="4"/>
    <n v="4"/>
    <n v="2"/>
    <n v="2"/>
    <n v="2"/>
    <n v="2"/>
    <n v="1"/>
    <n v="1"/>
    <n v="1"/>
    <m/>
    <m/>
    <n v="1"/>
    <n v="1"/>
    <m/>
    <m/>
    <m/>
    <m/>
    <m/>
    <m/>
    <m/>
    <m/>
    <m/>
    <m/>
    <m/>
    <m/>
    <m/>
    <m/>
    <m/>
    <m/>
    <m/>
    <m/>
    <m/>
    <m/>
    <m/>
    <m/>
    <m/>
    <m/>
    <m/>
    <m/>
    <m/>
    <m/>
    <m/>
    <m/>
    <m/>
    <m/>
    <m/>
    <m/>
    <m/>
    <m/>
    <m/>
    <m/>
    <m/>
    <m/>
    <m/>
    <m/>
    <m/>
    <m/>
    <m/>
    <m/>
    <m/>
    <m/>
    <m/>
    <m/>
    <m/>
    <m/>
    <m/>
    <m/>
    <m/>
    <m/>
    <m/>
    <m/>
    <m/>
    <m/>
    <m/>
  </r>
  <r>
    <x v="0"/>
    <x v="0"/>
    <x v="0"/>
    <x v="0"/>
    <x v="0"/>
    <x v="0"/>
    <x v="0"/>
    <x v="0"/>
    <x v="7"/>
    <x v="0"/>
    <x v="2"/>
    <x v="4"/>
    <m/>
    <n v="-45"/>
    <m/>
    <m/>
    <m/>
    <m/>
    <n v="10"/>
    <n v="20"/>
    <m/>
    <m/>
    <m/>
    <m/>
    <m/>
    <m/>
    <m/>
    <m/>
    <m/>
    <m/>
    <m/>
    <m/>
    <m/>
    <m/>
    <m/>
    <m/>
    <m/>
    <m/>
    <m/>
    <m/>
    <m/>
    <m/>
    <m/>
    <m/>
    <m/>
    <n v="5.6"/>
    <n v="5.6"/>
    <n v="8.1"/>
    <n v="-22.5"/>
    <n v="-45"/>
    <n v="-5"/>
    <n v="-5"/>
    <m/>
    <m/>
    <m/>
    <m/>
    <m/>
    <m/>
    <m/>
    <m/>
    <m/>
    <m/>
    <m/>
    <m/>
    <m/>
    <m/>
    <m/>
    <m/>
    <m/>
    <n v="20"/>
    <n v="10"/>
    <n v="10"/>
    <n v="12.5"/>
    <n v="12.5"/>
    <n v="10"/>
    <n v="20"/>
    <n v="10"/>
    <n v="10"/>
    <n v="10"/>
    <m/>
    <m/>
    <m/>
    <m/>
    <m/>
    <m/>
    <m/>
    <m/>
    <m/>
    <m/>
    <m/>
    <m/>
    <m/>
    <m/>
    <m/>
    <m/>
    <m/>
    <m/>
    <m/>
    <m/>
    <m/>
    <m/>
    <m/>
    <m/>
    <m/>
    <m/>
    <m/>
    <m/>
    <m/>
    <m/>
    <m/>
    <m/>
    <m/>
    <m/>
    <m/>
    <m/>
    <m/>
    <m/>
    <m/>
    <m/>
    <m/>
    <m/>
    <m/>
    <m/>
    <m/>
    <m/>
    <m/>
    <m/>
    <m/>
    <m/>
    <m/>
    <m/>
    <m/>
    <m/>
    <m/>
    <m/>
    <m/>
    <m/>
    <m/>
    <m/>
    <m/>
    <m/>
    <m/>
    <m/>
    <m/>
    <m/>
    <m/>
    <m/>
    <m/>
  </r>
  <r>
    <x v="0"/>
    <x v="0"/>
    <x v="0"/>
    <x v="0"/>
    <x v="0"/>
    <x v="0"/>
    <x v="0"/>
    <x v="0"/>
    <x v="7"/>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3"/>
    <x v="1"/>
    <n v="0"/>
    <n v="0"/>
    <n v="0"/>
    <n v="0"/>
    <n v="0"/>
    <n v="0"/>
    <n v="0"/>
    <n v="0"/>
    <n v="0"/>
    <n v="0"/>
    <n v="0"/>
    <n v="22"/>
    <n v="0"/>
    <n v="0"/>
    <n v="0"/>
    <n v="0"/>
    <n v="0"/>
    <n v="0"/>
    <n v="0"/>
    <n v="0"/>
    <n v="0"/>
    <n v="0"/>
    <n v="0"/>
    <n v="0"/>
    <n v="22"/>
    <n v="0"/>
    <n v="0"/>
    <n v="0"/>
    <n v="22"/>
    <m/>
    <m/>
    <m/>
    <m/>
    <m/>
    <m/>
    <m/>
    <m/>
    <m/>
    <m/>
    <m/>
    <m/>
    <m/>
    <m/>
    <m/>
    <m/>
    <m/>
    <m/>
    <m/>
    <m/>
    <m/>
    <m/>
    <m/>
    <m/>
    <m/>
    <m/>
    <m/>
    <m/>
    <m/>
    <m/>
    <m/>
    <m/>
    <m/>
    <m/>
    <m/>
    <m/>
    <m/>
    <m/>
    <m/>
    <m/>
    <m/>
    <m/>
    <m/>
    <m/>
    <m/>
    <m/>
    <m/>
    <m/>
    <m/>
    <m/>
    <n v="18"/>
    <n v="4"/>
    <m/>
    <n v="0"/>
    <n v="0"/>
    <n v="0"/>
    <n v="0"/>
    <n v="0"/>
    <n v="0"/>
    <n v="0"/>
    <n v="0"/>
    <n v="0"/>
    <n v="0"/>
    <n v="0"/>
    <n v="0"/>
    <n v="0"/>
    <n v="0"/>
    <n v="0"/>
    <n v="0"/>
    <n v="0"/>
    <n v="0"/>
    <n v="0"/>
    <n v="0"/>
    <n v="0"/>
    <n v="0"/>
    <n v="0"/>
    <n v="0"/>
    <n v="0"/>
    <n v="0"/>
    <n v="0"/>
    <n v="0"/>
    <n v="0"/>
    <n v="0"/>
    <n v="0"/>
    <n v="0"/>
    <n v="0"/>
    <n v="0"/>
    <n v="0"/>
    <n v="0"/>
    <n v="0"/>
    <n v="0"/>
    <m/>
    <m/>
    <m/>
    <m/>
    <m/>
    <m/>
    <m/>
    <m/>
    <m/>
    <m/>
    <m/>
    <m/>
    <m/>
    <m/>
    <m/>
    <m/>
  </r>
  <r>
    <x v="0"/>
    <x v="0"/>
    <x v="0"/>
    <x v="0"/>
    <x v="0"/>
    <x v="0"/>
    <x v="0"/>
    <x v="0"/>
    <x v="7"/>
    <x v="0"/>
    <x v="3"/>
    <x v="2"/>
    <n v="0"/>
    <n v="26"/>
    <n v="-1"/>
    <n v="0"/>
    <n v="0"/>
    <n v="0"/>
    <n v="0"/>
    <n v="2"/>
    <n v="1"/>
    <n v="0"/>
    <n v="0"/>
    <n v="3"/>
    <n v="16"/>
    <n v="0"/>
    <n v="0"/>
    <n v="0"/>
    <n v="0"/>
    <n v="0"/>
    <n v="0"/>
    <n v="0"/>
    <n v="0"/>
    <n v="25"/>
    <n v="0"/>
    <n v="3"/>
    <n v="3"/>
    <n v="16"/>
    <n v="0"/>
    <n v="0"/>
    <n v="22"/>
    <m/>
    <m/>
    <m/>
    <m/>
    <m/>
    <m/>
    <n v="7"/>
    <n v="20"/>
    <n v="-1"/>
    <m/>
    <m/>
    <n v="-1"/>
    <m/>
    <m/>
    <m/>
    <m/>
    <m/>
    <m/>
    <m/>
    <m/>
    <m/>
    <m/>
    <m/>
    <m/>
    <m/>
    <m/>
    <m/>
    <m/>
    <m/>
    <m/>
    <m/>
    <m/>
    <m/>
    <n v="1"/>
    <n v="1"/>
    <m/>
    <m/>
    <m/>
    <n v="1"/>
    <m/>
    <m/>
    <m/>
    <m/>
    <m/>
    <m/>
    <m/>
    <m/>
    <m/>
    <m/>
    <m/>
    <m/>
    <n v="3"/>
    <n v="16"/>
    <n v="0"/>
    <n v="0"/>
    <n v="0"/>
    <n v="0"/>
    <n v="0"/>
    <n v="0"/>
    <n v="0"/>
    <n v="0"/>
    <n v="0"/>
    <n v="0"/>
    <n v="0"/>
    <n v="0"/>
    <n v="0"/>
    <n v="0"/>
    <n v="0"/>
    <n v="0"/>
    <n v="0"/>
    <n v="0"/>
    <n v="0"/>
    <n v="0"/>
    <n v="0"/>
    <n v="0"/>
    <n v="0"/>
    <n v="0"/>
    <n v="0"/>
    <n v="0"/>
    <n v="0"/>
    <n v="0"/>
    <n v="0"/>
    <n v="0"/>
    <n v="0"/>
    <n v="0"/>
    <n v="0"/>
    <n v="0"/>
    <n v="0"/>
    <n v="0"/>
    <n v="0"/>
    <n v="0"/>
    <m/>
    <m/>
    <m/>
    <m/>
    <m/>
    <m/>
    <m/>
    <m/>
    <m/>
    <m/>
    <m/>
    <m/>
    <m/>
    <m/>
    <m/>
    <m/>
  </r>
  <r>
    <x v="0"/>
    <x v="0"/>
    <x v="0"/>
    <x v="0"/>
    <x v="0"/>
    <x v="0"/>
    <x v="0"/>
    <x v="0"/>
    <x v="7"/>
    <x v="0"/>
    <x v="3"/>
    <x v="3"/>
    <n v="30"/>
    <n v="1"/>
    <n v="1"/>
    <n v="1"/>
    <n v="2"/>
    <n v="2"/>
    <n v="4"/>
    <n v="3"/>
    <n v="2"/>
    <n v="1"/>
    <n v="1"/>
    <n v="0"/>
    <n v="1"/>
    <n v="1"/>
    <n v="1"/>
    <n v="1"/>
    <n v="1"/>
    <n v="1"/>
    <n v="1"/>
    <n v="1"/>
    <n v="1"/>
    <n v="1"/>
    <n v="2"/>
    <n v="2"/>
    <n v="0"/>
    <n v="1"/>
    <n v="1"/>
    <n v="1"/>
    <n v="1"/>
    <n v="30"/>
    <n v="30"/>
    <n v="30"/>
    <n v="30"/>
    <n v="29"/>
    <n v="29"/>
    <n v="29"/>
    <n v="1"/>
    <n v="1"/>
    <n v="1"/>
    <n v="1"/>
    <n v="1"/>
    <n v="1"/>
    <n v="1"/>
    <n v="1"/>
    <n v="1"/>
    <n v="1"/>
    <n v="2"/>
    <n v="2"/>
    <n v="2"/>
    <n v="0"/>
    <n v="2"/>
    <n v="2"/>
    <n v="2"/>
    <n v="2"/>
    <n v="2"/>
    <n v="2"/>
    <n v="2"/>
    <n v="4"/>
    <n v="4"/>
    <n v="4"/>
    <n v="5"/>
    <n v="5"/>
    <n v="4"/>
    <n v="3"/>
    <n v="2"/>
    <n v="2"/>
    <n v="2"/>
    <n v="2"/>
    <n v="1"/>
    <n v="1"/>
    <n v="1"/>
    <n v="0"/>
    <n v="1"/>
    <n v="1"/>
    <n v="1"/>
    <n v="0"/>
    <n v="1"/>
    <n v="1"/>
    <n v="1"/>
    <n v="1"/>
    <n v="0"/>
    <n v="1"/>
    <n v="1"/>
    <n v="1"/>
    <n v="1"/>
    <n v="1"/>
    <n v="1"/>
    <n v="1"/>
    <n v="1"/>
    <n v="1"/>
    <n v="1"/>
    <n v="1"/>
    <n v="1"/>
    <n v="1"/>
    <n v="1"/>
    <n v="1"/>
    <n v="1"/>
    <n v="1"/>
    <n v="1"/>
    <n v="1"/>
    <n v="1"/>
    <n v="1"/>
    <n v="1"/>
    <n v="1"/>
    <n v="1"/>
    <n v="1"/>
    <n v="1"/>
    <n v="1"/>
    <n v="1"/>
    <n v="1"/>
    <n v="1"/>
    <n v="1"/>
    <n v="1"/>
    <n v="1"/>
    <n v="1"/>
    <n v="1"/>
    <n v="1"/>
    <n v="1"/>
    <n v="1"/>
    <n v="1"/>
    <m/>
    <m/>
    <m/>
    <m/>
    <m/>
    <m/>
    <m/>
    <m/>
    <m/>
    <m/>
    <m/>
    <m/>
    <m/>
    <m/>
    <m/>
    <m/>
  </r>
  <r>
    <x v="0"/>
    <x v="0"/>
    <x v="0"/>
    <x v="0"/>
    <x v="0"/>
    <x v="0"/>
    <x v="0"/>
    <x v="0"/>
    <x v="7"/>
    <x v="0"/>
    <x v="3"/>
    <x v="4"/>
    <n v="5.7692307692307683"/>
    <n v="-5"/>
    <n v="0"/>
    <n v="0"/>
    <n v="0"/>
    <n v="0"/>
    <n v="10"/>
    <n v="15"/>
    <n v="0"/>
    <n v="0"/>
    <n v="0.26315789473684209"/>
    <n v="0"/>
    <n v="0"/>
    <n v="0"/>
    <n v="0"/>
    <n v="0"/>
    <n v="0"/>
    <n v="0"/>
    <n v="0"/>
    <n v="0"/>
    <n v="0"/>
    <n v="0"/>
    <n v="0"/>
    <n v="0"/>
    <n v="0"/>
    <n v="0"/>
    <n v="0"/>
    <n v="0"/>
    <n v="0"/>
    <m/>
    <n v="21.428571428571427"/>
    <n v="5.5555555555555554"/>
    <n v="5.7692307692307683"/>
    <n v="5.5769230769230766"/>
    <n v="5.5769230769230766"/>
    <n v="8.0555555555555554"/>
    <n v="-2.5"/>
    <n v="-5"/>
    <n v="-5"/>
    <n v="-5"/>
    <n v="0"/>
    <n v="0"/>
    <n v="0"/>
    <n v="0"/>
    <n v="0"/>
    <n v="0"/>
    <n v="0"/>
    <n v="0"/>
    <n v="0"/>
    <n v="0"/>
    <n v="0"/>
    <n v="0"/>
    <n v="0"/>
    <n v="0"/>
    <n v="0"/>
    <n v="0"/>
    <n v="0"/>
    <n v="20"/>
    <n v="10"/>
    <n v="10"/>
    <n v="12.5"/>
    <n v="12.5"/>
    <n v="10"/>
    <n v="15"/>
    <n v="10"/>
    <n v="10"/>
    <n v="10"/>
    <n v="0"/>
    <n v="0"/>
    <n v="0"/>
    <n v="0"/>
    <n v="0"/>
    <n v="0"/>
    <n v="0"/>
    <n v="0"/>
    <n v="0"/>
    <n v="0.26315789473684209"/>
    <n v="0.26315789473684209"/>
    <n v="0.26315789473684209"/>
    <n v="0.26315789473684209"/>
    <n v="0"/>
    <n v="0"/>
    <n v="0"/>
    <n v="0"/>
    <n v="0"/>
    <n v="0"/>
    <n v="0"/>
    <n v="0"/>
    <n v="0"/>
    <n v="0"/>
    <n v="0"/>
    <n v="0"/>
    <n v="0"/>
    <n v="0"/>
    <n v="0"/>
    <n v="0"/>
    <n v="0"/>
    <n v="0"/>
    <n v="0"/>
    <n v="0"/>
    <n v="0"/>
    <n v="0"/>
    <n v="0"/>
    <n v="0"/>
    <n v="0"/>
    <n v="0"/>
    <n v="0"/>
    <n v="0"/>
    <n v="0"/>
    <n v="0"/>
    <n v="0"/>
    <n v="0"/>
    <n v="0"/>
    <n v="0"/>
    <n v="0"/>
    <n v="0"/>
    <n v="0"/>
    <n v="0"/>
    <n v="0"/>
    <n v="0"/>
    <m/>
    <m/>
    <m/>
    <m/>
    <m/>
    <m/>
    <m/>
    <m/>
    <m/>
    <m/>
    <m/>
    <m/>
    <m/>
    <m/>
    <m/>
    <m/>
  </r>
  <r>
    <x v="0"/>
    <x v="0"/>
    <x v="0"/>
    <x v="0"/>
    <x v="0"/>
    <x v="0"/>
    <x v="0"/>
    <x v="0"/>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3"/>
    <x v="8"/>
    <m/>
    <m/>
    <m/>
    <m/>
    <m/>
    <m/>
    <m/>
    <m/>
    <m/>
    <m/>
    <m/>
    <m/>
    <m/>
    <m/>
    <m/>
    <m/>
    <m/>
    <m/>
    <m/>
    <m/>
    <m/>
    <m/>
    <m/>
    <m/>
    <m/>
    <m/>
    <m/>
    <m/>
    <m/>
    <m/>
    <m/>
    <m/>
    <m/>
    <m/>
    <m/>
    <m/>
    <m/>
    <m/>
    <m/>
    <m/>
    <m/>
    <m/>
    <m/>
    <m/>
    <m/>
    <m/>
    <m/>
    <m/>
    <m/>
    <m/>
    <m/>
    <m/>
    <m/>
    <m/>
    <m/>
    <m/>
    <m/>
    <m/>
    <m/>
    <m/>
    <m/>
    <m/>
    <m/>
    <m/>
    <m/>
    <m/>
    <m/>
    <m/>
    <m/>
    <m/>
    <m/>
    <m/>
    <m/>
    <m/>
    <m/>
    <m/>
    <m/>
    <m/>
    <m/>
    <m/>
    <m/>
    <m/>
    <m/>
    <m/>
    <m/>
    <m/>
    <m/>
    <m/>
    <m/>
    <m/>
    <n v="0"/>
    <n v="0"/>
    <n v="0"/>
    <n v="0"/>
    <n v="0"/>
    <n v="0"/>
    <n v="0"/>
    <n v="0"/>
    <n v="0"/>
    <n v="0"/>
    <n v="0"/>
    <n v="0"/>
    <n v="0"/>
    <n v="0"/>
    <n v="0"/>
    <n v="0"/>
    <n v="0"/>
    <n v="0"/>
    <n v="0"/>
    <n v="0"/>
    <n v="0"/>
    <n v="0"/>
    <n v="0"/>
    <n v="0"/>
    <n v="0"/>
    <n v="0"/>
    <n v="0"/>
    <n v="0"/>
    <n v="0"/>
    <n v="0"/>
    <m/>
    <m/>
    <m/>
    <m/>
    <m/>
    <m/>
    <m/>
    <m/>
    <m/>
    <m/>
    <m/>
    <m/>
    <m/>
    <m/>
    <m/>
    <m/>
  </r>
  <r>
    <x v="0"/>
    <x v="0"/>
    <x v="0"/>
    <x v="0"/>
    <x v="0"/>
    <x v="0"/>
    <x v="0"/>
    <x v="0"/>
    <x v="7"/>
    <x v="0"/>
    <x v="3"/>
    <x v="9"/>
    <m/>
    <m/>
    <m/>
    <m/>
    <m/>
    <m/>
    <m/>
    <m/>
    <m/>
    <m/>
    <m/>
    <m/>
    <m/>
    <m/>
    <m/>
    <m/>
    <m/>
    <m/>
    <m/>
    <m/>
    <m/>
    <m/>
    <m/>
    <m/>
    <m/>
    <m/>
    <m/>
    <m/>
    <m/>
    <m/>
    <m/>
    <m/>
    <m/>
    <m/>
    <m/>
    <m/>
    <m/>
    <m/>
    <m/>
    <m/>
    <m/>
    <m/>
    <m/>
    <m/>
    <m/>
    <m/>
    <m/>
    <m/>
    <m/>
    <m/>
    <m/>
    <m/>
    <m/>
    <m/>
    <m/>
    <m/>
    <m/>
    <m/>
    <m/>
    <m/>
    <m/>
    <m/>
    <m/>
    <m/>
    <m/>
    <m/>
    <m/>
    <m/>
    <m/>
    <m/>
    <m/>
    <m/>
    <m/>
    <m/>
    <m/>
    <m/>
    <m/>
    <m/>
    <m/>
    <m/>
    <m/>
    <m/>
    <m/>
    <m/>
    <m/>
    <m/>
    <m/>
    <m/>
    <m/>
    <m/>
    <n v="0"/>
    <n v="0"/>
    <n v="0"/>
    <n v="0"/>
    <n v="0"/>
    <n v="0"/>
    <n v="0"/>
    <n v="0"/>
    <n v="0"/>
    <n v="0"/>
    <n v="0"/>
    <n v="0"/>
    <m/>
    <m/>
    <m/>
    <m/>
    <m/>
    <m/>
    <m/>
    <m/>
    <m/>
    <m/>
    <m/>
    <m/>
    <m/>
    <m/>
    <m/>
    <m/>
    <m/>
    <m/>
    <m/>
    <m/>
    <m/>
    <m/>
    <m/>
    <m/>
    <m/>
    <m/>
    <m/>
    <m/>
    <m/>
    <m/>
    <m/>
    <m/>
    <m/>
    <m/>
  </r>
  <r>
    <x v="0"/>
    <x v="0"/>
    <x v="0"/>
    <x v="0"/>
    <x v="0"/>
    <x v="0"/>
    <x v="0"/>
    <x v="0"/>
    <x v="7"/>
    <x v="0"/>
    <x v="3"/>
    <x v="10"/>
    <m/>
    <m/>
    <m/>
    <m/>
    <m/>
    <m/>
    <m/>
    <m/>
    <m/>
    <m/>
    <m/>
    <m/>
    <m/>
    <m/>
    <m/>
    <m/>
    <m/>
    <m/>
    <m/>
    <m/>
    <m/>
    <m/>
    <m/>
    <m/>
    <m/>
    <m/>
    <m/>
    <m/>
    <m/>
    <m/>
    <m/>
    <m/>
    <m/>
    <m/>
    <m/>
    <m/>
    <m/>
    <m/>
    <m/>
    <m/>
    <m/>
    <m/>
    <m/>
    <m/>
    <m/>
    <m/>
    <m/>
    <m/>
    <m/>
    <n v="0"/>
    <m/>
    <m/>
    <m/>
    <m/>
    <m/>
    <m/>
    <m/>
    <m/>
    <m/>
    <m/>
    <m/>
    <m/>
    <m/>
    <m/>
    <m/>
    <m/>
    <m/>
    <m/>
    <m/>
    <m/>
    <m/>
    <n v="0"/>
    <m/>
    <m/>
    <m/>
    <n v="0"/>
    <m/>
    <m/>
    <m/>
    <m/>
    <n v="0"/>
    <m/>
    <m/>
    <m/>
    <m/>
    <m/>
    <m/>
    <m/>
    <m/>
    <m/>
    <m/>
    <m/>
    <m/>
    <m/>
    <m/>
    <m/>
    <m/>
    <m/>
    <m/>
    <m/>
    <m/>
    <m/>
    <m/>
    <m/>
    <m/>
    <m/>
    <m/>
    <m/>
    <m/>
    <m/>
    <m/>
    <m/>
    <m/>
    <m/>
    <m/>
    <m/>
    <m/>
    <m/>
    <m/>
    <m/>
    <m/>
    <m/>
    <m/>
    <m/>
    <m/>
    <m/>
    <m/>
    <m/>
    <m/>
    <m/>
    <m/>
    <m/>
    <m/>
    <m/>
    <m/>
    <m/>
  </r>
  <r>
    <x v="0"/>
    <x v="0"/>
    <x v="0"/>
    <x v="0"/>
    <x v="0"/>
    <x v="0"/>
    <x v="0"/>
    <x v="0"/>
    <x v="7"/>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4"/>
    <x v="0"/>
    <m/>
    <m/>
    <m/>
    <m/>
    <m/>
    <m/>
    <m/>
    <m/>
    <m/>
    <m/>
    <m/>
    <m/>
    <m/>
    <m/>
    <m/>
    <m/>
    <m/>
    <m/>
    <m/>
    <m/>
    <m/>
    <m/>
    <m/>
    <m/>
    <m/>
    <m/>
    <m/>
    <m/>
    <m/>
    <n v="80"/>
    <m/>
    <m/>
    <n v="80"/>
    <n v="50"/>
    <m/>
    <n v="50"/>
    <m/>
    <m/>
    <n v="50"/>
    <n v="50"/>
    <n v="50"/>
    <n v="50"/>
    <m/>
    <m/>
    <m/>
    <m/>
    <m/>
    <m/>
    <m/>
    <m/>
    <m/>
    <m/>
    <m/>
    <m/>
    <m/>
    <m/>
    <m/>
    <m/>
    <m/>
    <m/>
    <m/>
    <m/>
    <m/>
    <m/>
    <m/>
    <m/>
    <m/>
    <m/>
    <m/>
    <m/>
    <m/>
    <m/>
    <m/>
    <m/>
    <m/>
    <m/>
    <m/>
    <m/>
    <m/>
    <m/>
    <m/>
    <m/>
    <m/>
    <m/>
    <m/>
    <m/>
    <m/>
    <m/>
    <m/>
    <m/>
    <m/>
    <m/>
    <m/>
    <m/>
    <m/>
    <m/>
    <m/>
    <m/>
    <m/>
    <m/>
    <m/>
    <m/>
    <m/>
    <m/>
    <m/>
    <m/>
    <m/>
    <m/>
    <m/>
    <m/>
    <m/>
    <m/>
    <m/>
    <m/>
    <m/>
    <m/>
    <m/>
    <m/>
    <m/>
    <m/>
    <m/>
    <m/>
    <m/>
    <m/>
    <m/>
    <m/>
    <m/>
    <m/>
    <m/>
    <m/>
    <m/>
    <m/>
    <m/>
    <m/>
    <m/>
    <m/>
  </r>
  <r>
    <x v="0"/>
    <x v="0"/>
    <x v="0"/>
    <x v="0"/>
    <x v="0"/>
    <x v="0"/>
    <x v="0"/>
    <x v="0"/>
    <x v="7"/>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4"/>
    <x v="2"/>
    <n v="8"/>
    <n v="-1"/>
    <n v="1"/>
    <n v="1"/>
    <n v="1"/>
    <m/>
    <n v="1"/>
    <m/>
    <m/>
    <m/>
    <m/>
    <m/>
    <m/>
    <n v="26"/>
    <n v="-1"/>
    <m/>
    <m/>
    <m/>
    <m/>
    <m/>
    <m/>
    <n v="8"/>
    <n v="2"/>
    <n v="1"/>
    <m/>
    <n v="25"/>
    <m/>
    <m/>
    <n v="28"/>
    <n v="4"/>
    <n v="3"/>
    <n v="1"/>
    <m/>
    <m/>
    <m/>
    <n v="1"/>
    <n v="-2"/>
    <m/>
    <n v="1"/>
    <m/>
    <m/>
    <m/>
    <n v="1"/>
    <m/>
    <m/>
    <m/>
    <m/>
    <n v="1"/>
    <m/>
    <m/>
    <m/>
    <m/>
    <m/>
    <m/>
    <m/>
    <n v="1"/>
    <m/>
    <m/>
    <m/>
    <m/>
    <m/>
    <m/>
    <m/>
    <m/>
    <m/>
    <m/>
    <m/>
    <m/>
    <m/>
    <m/>
    <m/>
    <m/>
    <m/>
    <m/>
    <m/>
    <m/>
    <m/>
    <m/>
    <m/>
    <m/>
    <m/>
    <m/>
    <m/>
    <m/>
    <m/>
    <m/>
    <m/>
    <n v="7"/>
    <n v="20"/>
    <n v="-1"/>
    <m/>
    <m/>
    <n v="-1"/>
    <m/>
    <m/>
    <m/>
    <m/>
    <m/>
    <m/>
    <m/>
    <m/>
    <m/>
    <m/>
    <m/>
    <m/>
    <m/>
    <m/>
    <m/>
    <m/>
    <m/>
    <m/>
    <m/>
    <m/>
    <m/>
    <m/>
    <m/>
    <m/>
    <m/>
    <m/>
    <m/>
    <m/>
    <m/>
    <m/>
    <m/>
    <m/>
    <m/>
    <m/>
    <m/>
    <m/>
    <m/>
    <m/>
    <m/>
    <m/>
    <m/>
    <m/>
    <m/>
  </r>
  <r>
    <x v="0"/>
    <x v="0"/>
    <x v="0"/>
    <x v="0"/>
    <x v="0"/>
    <x v="0"/>
    <x v="0"/>
    <x v="0"/>
    <x v="7"/>
    <x v="0"/>
    <x v="4"/>
    <x v="3"/>
    <n v="34"/>
    <n v="35"/>
    <n v="33"/>
    <n v="33"/>
    <n v="32"/>
    <n v="31"/>
    <n v="30"/>
    <n v="30"/>
    <n v="30"/>
    <n v="29"/>
    <n v="29"/>
    <n v="29"/>
    <n v="30"/>
    <n v="1"/>
    <n v="1"/>
    <n v="1"/>
    <n v="1"/>
    <n v="1"/>
    <n v="1"/>
    <n v="1"/>
    <n v="1"/>
    <n v="33"/>
    <n v="31"/>
    <n v="30"/>
    <n v="29"/>
    <n v="1"/>
    <n v="1"/>
    <n v="1"/>
    <n v="1"/>
    <n v="40"/>
    <n v="37"/>
    <n v="34"/>
    <n v="34"/>
    <n v="34"/>
    <n v="34"/>
    <n v="34"/>
    <n v="35"/>
    <n v="35"/>
    <n v="34"/>
    <n v="34"/>
    <n v="30"/>
    <n v="33"/>
    <n v="33"/>
    <n v="33"/>
    <n v="33"/>
    <n v="33"/>
    <n v="36"/>
    <n v="32"/>
    <n v="32"/>
    <n v="32"/>
    <n v="32"/>
    <n v="31"/>
    <n v="31"/>
    <n v="31"/>
    <n v="31"/>
    <n v="30"/>
    <n v="30"/>
    <n v="30"/>
    <n v="30"/>
    <n v="30"/>
    <n v="30"/>
    <n v="30"/>
    <n v="30"/>
    <n v="30"/>
    <n v="30"/>
    <n v="30"/>
    <n v="30"/>
    <n v="30"/>
    <n v="30"/>
    <n v="29"/>
    <n v="29"/>
    <n v="29"/>
    <n v="29"/>
    <n v="29"/>
    <n v="29"/>
    <n v="29"/>
    <n v="29"/>
    <n v="29"/>
    <n v="29"/>
    <n v="29"/>
    <n v="29"/>
    <n v="30"/>
    <n v="30"/>
    <n v="30"/>
    <n v="30"/>
    <n v="29"/>
    <n v="29"/>
    <n v="29"/>
    <n v="1"/>
    <n v="1"/>
    <n v="1"/>
    <n v="1"/>
    <n v="1"/>
    <n v="1"/>
    <n v="1"/>
    <n v="1"/>
    <n v="1"/>
    <n v="1"/>
    <n v="1"/>
    <n v="1"/>
    <n v="1"/>
    <n v="1"/>
    <n v="1"/>
    <n v="1"/>
    <n v="1"/>
    <n v="1"/>
    <n v="1"/>
    <n v="1"/>
    <n v="1"/>
    <n v="1"/>
    <n v="1"/>
    <n v="1"/>
    <n v="1"/>
    <n v="1"/>
    <n v="1"/>
    <n v="1"/>
    <n v="1"/>
    <n v="1"/>
    <n v="1"/>
    <n v="1"/>
    <m/>
    <m/>
    <m/>
    <m/>
    <m/>
    <m/>
    <m/>
    <m/>
    <m/>
    <m/>
    <m/>
    <m/>
    <m/>
    <m/>
    <m/>
    <m/>
  </r>
  <r>
    <x v="0"/>
    <x v="0"/>
    <x v="0"/>
    <x v="0"/>
    <x v="0"/>
    <x v="0"/>
    <x v="0"/>
    <x v="0"/>
    <x v="7"/>
    <x v="0"/>
    <x v="4"/>
    <x v="4"/>
    <n v="-170"/>
    <n v="87.5"/>
    <n v="165"/>
    <n v="165"/>
    <n v="160"/>
    <n v="155"/>
    <m/>
    <m/>
    <m/>
    <m/>
    <m/>
    <m/>
    <n v="5.8"/>
    <n v="-5"/>
    <m/>
    <m/>
    <m/>
    <m/>
    <m/>
    <m/>
    <m/>
    <n v="165"/>
    <n v="155"/>
    <m/>
    <m/>
    <m/>
    <m/>
    <m/>
    <m/>
    <n v="50"/>
    <n v="92.5"/>
    <n v="-170"/>
    <n v="-170"/>
    <m/>
    <m/>
    <n v="-170"/>
    <n v="175"/>
    <n v="87.5"/>
    <n v="170"/>
    <n v="170"/>
    <n v="150"/>
    <n v="165"/>
    <n v="165"/>
    <n v="165"/>
    <n v="165"/>
    <n v="165"/>
    <n v="180"/>
    <m/>
    <m/>
    <m/>
    <n v="160"/>
    <n v="155"/>
    <n v="155"/>
    <n v="155"/>
    <n v="155"/>
    <m/>
    <m/>
    <m/>
    <m/>
    <m/>
    <m/>
    <m/>
    <m/>
    <m/>
    <m/>
    <m/>
    <m/>
    <m/>
    <m/>
    <m/>
    <m/>
    <m/>
    <m/>
    <m/>
    <m/>
    <m/>
    <m/>
    <m/>
    <m/>
    <m/>
    <m/>
    <m/>
    <n v="21.4"/>
    <n v="5.6"/>
    <n v="5.8"/>
    <n v="5.6"/>
    <n v="5.6"/>
    <n v="8.1"/>
    <n v="-2.5"/>
    <n v="-5"/>
    <n v="-5"/>
    <n v="-5"/>
    <m/>
    <m/>
    <m/>
    <m/>
    <m/>
    <m/>
    <m/>
    <m/>
    <m/>
    <m/>
    <m/>
    <m/>
    <m/>
    <m/>
    <m/>
    <m/>
    <m/>
    <m/>
    <m/>
    <m/>
    <m/>
    <m/>
    <m/>
    <m/>
    <m/>
    <m/>
    <m/>
    <m/>
    <m/>
    <m/>
    <m/>
    <m/>
    <m/>
    <m/>
    <m/>
    <m/>
    <m/>
    <m/>
    <m/>
    <m/>
    <m/>
    <m/>
    <m/>
    <m/>
  </r>
  <r>
    <x v="0"/>
    <x v="0"/>
    <x v="0"/>
    <x v="0"/>
    <x v="0"/>
    <x v="0"/>
    <x v="0"/>
    <x v="0"/>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7"/>
    <x v="0"/>
    <x v="5"/>
    <x v="1"/>
    <m/>
    <m/>
    <n v="45"/>
    <m/>
    <m/>
    <m/>
    <m/>
    <m/>
    <m/>
    <m/>
    <m/>
    <m/>
    <m/>
    <m/>
    <m/>
    <m/>
    <m/>
    <m/>
    <m/>
    <m/>
    <m/>
    <n v="45"/>
    <m/>
    <m/>
    <m/>
    <m/>
    <m/>
    <m/>
    <m/>
    <m/>
    <m/>
    <m/>
    <m/>
    <m/>
    <m/>
    <m/>
    <m/>
    <m/>
    <m/>
    <m/>
    <n v="45"/>
    <m/>
    <m/>
    <m/>
    <m/>
    <m/>
    <m/>
    <m/>
    <m/>
    <m/>
    <m/>
    <m/>
    <m/>
    <m/>
    <m/>
    <m/>
    <m/>
    <m/>
    <m/>
    <m/>
    <m/>
    <m/>
    <m/>
    <m/>
    <m/>
    <m/>
    <m/>
    <m/>
    <m/>
    <m/>
    <m/>
    <m/>
    <m/>
    <m/>
    <m/>
    <m/>
    <m/>
    <m/>
    <m/>
    <m/>
    <m/>
    <m/>
    <m/>
    <m/>
    <m/>
    <m/>
    <m/>
    <m/>
    <m/>
    <m/>
    <m/>
    <m/>
    <m/>
    <m/>
    <m/>
    <m/>
    <m/>
    <m/>
    <m/>
    <m/>
    <m/>
    <m/>
    <m/>
    <m/>
    <m/>
    <m/>
    <m/>
    <m/>
    <m/>
    <m/>
    <m/>
    <m/>
    <m/>
    <m/>
    <m/>
    <m/>
    <m/>
    <m/>
    <m/>
    <m/>
    <m/>
    <m/>
    <m/>
    <m/>
    <m/>
    <m/>
    <m/>
    <m/>
    <m/>
    <m/>
    <m/>
    <m/>
    <m/>
    <m/>
    <m/>
    <m/>
  </r>
  <r>
    <x v="0"/>
    <x v="0"/>
    <x v="0"/>
    <x v="0"/>
    <x v="0"/>
    <x v="0"/>
    <x v="0"/>
    <x v="0"/>
    <x v="7"/>
    <x v="0"/>
    <x v="5"/>
    <x v="2"/>
    <n v="55"/>
    <m/>
    <n v="4"/>
    <n v="4"/>
    <n v="2"/>
    <n v="1"/>
    <n v="7"/>
    <n v="12"/>
    <n v="1"/>
    <n v="1"/>
    <m/>
    <n v="2"/>
    <n v="8"/>
    <n v="-1"/>
    <n v="1"/>
    <n v="1"/>
    <n v="1"/>
    <m/>
    <n v="1"/>
    <m/>
    <m/>
    <n v="59"/>
    <n v="7"/>
    <n v="20"/>
    <n v="3"/>
    <n v="8"/>
    <n v="2"/>
    <n v="1"/>
    <n v="38"/>
    <n v="-1"/>
    <n v="4"/>
    <n v="31"/>
    <n v="21"/>
    <n v="-2"/>
    <m/>
    <n v="2"/>
    <m/>
    <m/>
    <n v="-1"/>
    <m/>
    <n v="1"/>
    <n v="4"/>
    <n v="2"/>
    <m/>
    <m/>
    <n v="2"/>
    <n v="2"/>
    <m/>
    <m/>
    <m/>
    <m/>
    <m/>
    <n v="1"/>
    <m/>
    <m/>
    <m/>
    <m/>
    <m/>
    <n v="7"/>
    <n v="4"/>
    <n v="2"/>
    <n v="2"/>
    <m/>
    <n v="4"/>
    <m/>
    <n v="1"/>
    <m/>
    <m/>
    <m/>
    <n v="1"/>
    <m/>
    <m/>
    <m/>
    <m/>
    <m/>
    <m/>
    <m/>
    <m/>
    <m/>
    <m/>
    <n v="2"/>
    <n v="4"/>
    <n v="3"/>
    <n v="1"/>
    <m/>
    <m/>
    <m/>
    <n v="1"/>
    <n v="-2"/>
    <m/>
    <n v="1"/>
    <m/>
    <m/>
    <m/>
    <n v="1"/>
    <m/>
    <m/>
    <m/>
    <m/>
    <n v="1"/>
    <m/>
    <m/>
    <m/>
    <m/>
    <m/>
    <m/>
    <m/>
    <n v="1"/>
    <m/>
    <m/>
    <m/>
    <m/>
    <m/>
    <m/>
    <m/>
    <m/>
    <m/>
    <m/>
    <m/>
    <m/>
    <m/>
    <m/>
    <m/>
    <m/>
    <m/>
    <m/>
    <m/>
    <m/>
    <m/>
    <m/>
    <m/>
    <m/>
    <m/>
    <m/>
    <m/>
    <m/>
  </r>
  <r>
    <x v="0"/>
    <x v="0"/>
    <x v="0"/>
    <x v="0"/>
    <x v="0"/>
    <x v="0"/>
    <x v="0"/>
    <x v="0"/>
    <x v="7"/>
    <x v="0"/>
    <x v="5"/>
    <x v="3"/>
    <n v="6"/>
    <n v="6"/>
    <n v="63"/>
    <n v="59"/>
    <n v="4"/>
    <n v="58"/>
    <n v="57"/>
    <n v="48"/>
    <n v="47"/>
    <n v="46"/>
    <n v="47"/>
    <n v="43"/>
    <n v="34"/>
    <n v="35"/>
    <n v="33"/>
    <n v="33"/>
    <n v="32"/>
    <n v="31"/>
    <n v="30"/>
    <n v="30"/>
    <n v="30"/>
    <n v="63"/>
    <n v="58"/>
    <n v="47"/>
    <n v="43"/>
    <n v="33"/>
    <n v="31"/>
    <n v="30"/>
    <n v="33"/>
    <n v="63"/>
    <n v="45"/>
    <n v="32"/>
    <n v="6"/>
    <n v="6"/>
    <n v="6"/>
    <n v="6"/>
    <n v="6"/>
    <n v="6"/>
    <n v="19"/>
    <n v="20"/>
    <n v="50"/>
    <n v="63"/>
    <n v="61"/>
    <n v="60"/>
    <n v="60"/>
    <n v="59"/>
    <n v="59"/>
    <n v="59"/>
    <n v="59"/>
    <n v="59"/>
    <n v="4"/>
    <n v="59"/>
    <n v="58"/>
    <n v="58"/>
    <n v="58"/>
    <n v="58"/>
    <n v="58"/>
    <n v="58"/>
    <n v="57"/>
    <n v="53"/>
    <n v="51"/>
    <n v="4"/>
    <n v="4"/>
    <n v="48"/>
    <n v="48"/>
    <n v="47"/>
    <n v="47"/>
    <n v="47"/>
    <n v="47"/>
    <n v="46"/>
    <n v="42"/>
    <n v="42"/>
    <n v="46"/>
    <n v="42"/>
    <n v="46"/>
    <n v="46"/>
    <n v="47"/>
    <n v="45"/>
    <n v="45"/>
    <n v="45"/>
    <n v="43"/>
    <n v="40"/>
    <n v="37"/>
    <n v="34"/>
    <n v="34"/>
    <n v="34"/>
    <n v="34"/>
    <n v="34"/>
    <n v="35"/>
    <n v="35"/>
    <n v="34"/>
    <n v="34"/>
    <n v="30"/>
    <n v="33"/>
    <n v="33"/>
    <n v="33"/>
    <n v="33"/>
    <n v="33"/>
    <n v="36"/>
    <n v="32"/>
    <n v="32"/>
    <n v="32"/>
    <n v="32"/>
    <n v="31"/>
    <n v="31"/>
    <n v="31"/>
    <n v="31"/>
    <n v="30"/>
    <n v="30"/>
    <n v="30"/>
    <n v="30"/>
    <n v="30"/>
    <n v="30"/>
    <n v="30"/>
    <n v="30"/>
    <n v="30"/>
    <n v="30"/>
    <n v="30"/>
    <n v="30"/>
    <n v="30"/>
    <m/>
    <m/>
    <m/>
    <m/>
    <m/>
    <m/>
    <m/>
    <m/>
    <m/>
    <m/>
    <m/>
    <m/>
    <m/>
    <m/>
    <m/>
    <m/>
  </r>
  <r>
    <x v="0"/>
    <x v="0"/>
    <x v="0"/>
    <x v="0"/>
    <x v="0"/>
    <x v="0"/>
    <x v="0"/>
    <x v="0"/>
    <x v="7"/>
    <x v="0"/>
    <x v="5"/>
    <x v="4"/>
    <m/>
    <n v="5"/>
    <n v="52.5"/>
    <n v="147.5"/>
    <n v="20"/>
    <n v="26.4"/>
    <n v="23.8"/>
    <n v="240"/>
    <n v="235"/>
    <m/>
    <n v="39.200000000000003"/>
    <n v="26.9"/>
    <n v="-170"/>
    <n v="87.5"/>
    <n v="165"/>
    <n v="165"/>
    <n v="160"/>
    <n v="155"/>
    <m/>
    <m/>
    <m/>
    <n v="52.5"/>
    <n v="26.4"/>
    <n v="235"/>
    <n v="26.9"/>
    <n v="165"/>
    <n v="155"/>
    <m/>
    <n v="165"/>
    <n v="5.8"/>
    <n v="4.3"/>
    <n v="7.6"/>
    <m/>
    <n v="30"/>
    <n v="30"/>
    <m/>
    <n v="7.5"/>
    <n v="5"/>
    <n v="13.6"/>
    <n v="14.3"/>
    <n v="31.3"/>
    <n v="52.5"/>
    <n v="76.3"/>
    <n v="75"/>
    <n v="75"/>
    <n v="147.5"/>
    <m/>
    <n v="295"/>
    <n v="295"/>
    <n v="295"/>
    <n v="20"/>
    <n v="295"/>
    <m/>
    <n v="41.4"/>
    <n v="26.4"/>
    <n v="22.3"/>
    <n v="19.3"/>
    <n v="19.3"/>
    <n v="23.8"/>
    <n v="33.1"/>
    <n v="36.4"/>
    <n v="4"/>
    <n v="4"/>
    <n v="240"/>
    <n v="120"/>
    <n v="235"/>
    <n v="235"/>
    <n v="235"/>
    <n v="235"/>
    <m/>
    <m/>
    <m/>
    <m/>
    <m/>
    <m/>
    <n v="115"/>
    <n v="39.200000000000003"/>
    <n v="25"/>
    <n v="22.5"/>
    <n v="22.5"/>
    <n v="26.9"/>
    <n v="50"/>
    <n v="92.5"/>
    <n v="-170"/>
    <n v="-170"/>
    <m/>
    <m/>
    <n v="-170"/>
    <n v="175"/>
    <n v="87.5"/>
    <n v="170"/>
    <n v="170"/>
    <n v="150"/>
    <n v="165"/>
    <n v="165"/>
    <n v="165"/>
    <n v="165"/>
    <n v="165"/>
    <n v="180"/>
    <m/>
    <m/>
    <m/>
    <n v="160"/>
    <n v="155"/>
    <n v="155"/>
    <n v="155"/>
    <n v="155"/>
    <m/>
    <m/>
    <m/>
    <m/>
    <m/>
    <m/>
    <m/>
    <m/>
    <m/>
    <m/>
    <m/>
    <m/>
    <m/>
    <m/>
    <m/>
    <m/>
    <m/>
    <m/>
    <m/>
    <m/>
    <m/>
    <m/>
    <m/>
    <m/>
    <m/>
    <m/>
    <m/>
    <m/>
    <m/>
  </r>
  <r>
    <x v="1"/>
    <x v="1"/>
    <x v="0"/>
    <x v="0"/>
    <x v="0"/>
    <x v="1"/>
    <x v="0"/>
    <x v="1"/>
    <x v="7"/>
    <x v="0"/>
    <x v="0"/>
    <x v="0"/>
    <m/>
    <m/>
    <m/>
    <m/>
    <m/>
    <m/>
    <m/>
    <m/>
    <m/>
    <m/>
    <m/>
    <m/>
    <m/>
    <m/>
    <m/>
    <m/>
    <m/>
    <m/>
    <m/>
    <m/>
    <m/>
    <m/>
    <m/>
    <m/>
    <m/>
    <m/>
    <m/>
    <m/>
    <m/>
    <n v="30"/>
    <n v="30"/>
    <n v="30"/>
    <n v="30"/>
    <n v="30"/>
    <m/>
    <m/>
    <m/>
    <m/>
    <m/>
    <m/>
    <m/>
    <m/>
    <m/>
    <m/>
    <m/>
    <m/>
    <m/>
    <m/>
    <m/>
    <m/>
    <m/>
    <m/>
    <m/>
    <m/>
    <m/>
    <m/>
    <m/>
    <m/>
    <m/>
    <m/>
    <m/>
    <m/>
    <m/>
    <m/>
    <m/>
    <m/>
    <m/>
    <m/>
    <m/>
    <n v="30"/>
    <n v="30"/>
    <n v="30"/>
    <n v="30"/>
    <n v="30"/>
    <n v="30"/>
    <n v="30"/>
    <n v="30"/>
    <n v="30"/>
    <n v="30"/>
    <n v="30"/>
    <n v="30"/>
    <n v="30"/>
    <n v="30"/>
    <n v="30"/>
    <n v="30"/>
    <n v="30"/>
    <m/>
    <m/>
    <m/>
    <m/>
    <m/>
    <m/>
    <m/>
    <m/>
    <m/>
    <m/>
    <m/>
    <m/>
    <m/>
    <m/>
    <m/>
    <m/>
    <m/>
    <m/>
    <m/>
    <m/>
    <m/>
    <m/>
    <m/>
    <m/>
    <m/>
    <m/>
    <m/>
    <m/>
    <m/>
    <m/>
    <m/>
    <m/>
    <m/>
    <m/>
    <m/>
    <m/>
    <m/>
    <m/>
    <m/>
    <m/>
    <m/>
    <m/>
    <m/>
    <m/>
    <m/>
    <m/>
    <m/>
    <m/>
    <m/>
    <m/>
  </r>
  <r>
    <x v="1"/>
    <x v="1"/>
    <x v="0"/>
    <x v="0"/>
    <x v="0"/>
    <x v="1"/>
    <x v="0"/>
    <x v="1"/>
    <x v="7"/>
    <x v="0"/>
    <x v="0"/>
    <x v="1"/>
    <m/>
    <m/>
    <m/>
    <n v="696"/>
    <n v="766"/>
    <n v="621"/>
    <n v="848"/>
    <n v="1076"/>
    <n v="801"/>
    <n v="1092"/>
    <n v="2282"/>
    <n v="2206"/>
    <n v="1742"/>
    <n v="677"/>
    <n v="677"/>
    <m/>
    <m/>
    <m/>
    <m/>
    <m/>
    <m/>
    <m/>
    <n v="2083"/>
    <n v="2725"/>
    <n v="5580"/>
    <n v="3096"/>
    <m/>
    <m/>
    <n v="13484"/>
    <m/>
    <m/>
    <m/>
    <m/>
    <m/>
    <m/>
    <m/>
    <m/>
    <m/>
    <m/>
    <m/>
    <m/>
    <m/>
    <n v="256"/>
    <n v="222"/>
    <n v="218"/>
    <m/>
    <n v="231"/>
    <n v="170"/>
    <n v="183"/>
    <n v="179"/>
    <n v="3"/>
    <n v="194"/>
    <n v="212"/>
    <n v="215"/>
    <m/>
    <n v="266"/>
    <n v="245"/>
    <n v="294"/>
    <n v="43"/>
    <n v="277"/>
    <n v="257"/>
    <n v="288"/>
    <n v="237"/>
    <n v="17"/>
    <n v="270"/>
    <n v="261"/>
    <n v="257"/>
    <n v="13"/>
    <n v="218"/>
    <n v="218"/>
    <n v="249"/>
    <n v="268"/>
    <n v="139"/>
    <n v="689"/>
    <n v="574"/>
    <n v="689"/>
    <n v="330"/>
    <n v="536"/>
    <n v="536"/>
    <n v="689"/>
    <n v="445"/>
    <n v="597"/>
    <n v="522"/>
    <n v="447"/>
    <n v="176"/>
    <m/>
    <n v="242"/>
    <n v="242"/>
    <n v="193"/>
    <m/>
    <n v="242"/>
    <n v="242"/>
    <n v="193"/>
    <m/>
    <m/>
    <m/>
    <m/>
    <m/>
    <m/>
    <m/>
    <m/>
    <m/>
    <m/>
    <m/>
    <m/>
    <m/>
    <m/>
    <m/>
    <m/>
    <m/>
    <m/>
    <m/>
    <m/>
    <m/>
    <m/>
    <m/>
    <m/>
    <m/>
    <m/>
    <m/>
    <m/>
    <m/>
    <m/>
    <m/>
    <m/>
    <m/>
    <m/>
    <m/>
    <m/>
    <m/>
    <m/>
    <m/>
    <m/>
    <m/>
    <m/>
    <m/>
  </r>
  <r>
    <x v="1"/>
    <x v="1"/>
    <x v="0"/>
    <x v="0"/>
    <x v="0"/>
    <x v="1"/>
    <x v="0"/>
    <x v="1"/>
    <x v="7"/>
    <x v="0"/>
    <x v="0"/>
    <x v="2"/>
    <m/>
    <m/>
    <m/>
    <n v="940"/>
    <n v="1010"/>
    <n v="865"/>
    <n v="1092"/>
    <n v="1320"/>
    <n v="1045"/>
    <n v="1336"/>
    <n v="2526"/>
    <n v="2450"/>
    <n v="1986"/>
    <n v="921"/>
    <n v="921"/>
    <m/>
    <m/>
    <m/>
    <m/>
    <m/>
    <m/>
    <m/>
    <n v="2815"/>
    <n v="3457"/>
    <n v="6312"/>
    <n v="3828"/>
    <m/>
    <m/>
    <n v="16412"/>
    <m/>
    <m/>
    <m/>
    <m/>
    <m/>
    <m/>
    <m/>
    <m/>
    <m/>
    <m/>
    <m/>
    <m/>
    <m/>
    <n v="256"/>
    <n v="222"/>
    <n v="236"/>
    <n v="226"/>
    <n v="231"/>
    <n v="170"/>
    <n v="183"/>
    <n v="179"/>
    <n v="247"/>
    <n v="194"/>
    <n v="212"/>
    <n v="233"/>
    <n v="226"/>
    <n v="266"/>
    <n v="245"/>
    <n v="294"/>
    <n v="287"/>
    <n v="277"/>
    <n v="257"/>
    <n v="288"/>
    <n v="237"/>
    <n v="261"/>
    <n v="270"/>
    <n v="261"/>
    <n v="257"/>
    <n v="257"/>
    <n v="218"/>
    <n v="218"/>
    <n v="249"/>
    <n v="268"/>
    <n v="383"/>
    <n v="689"/>
    <n v="574"/>
    <n v="689"/>
    <n v="574"/>
    <n v="536"/>
    <n v="536"/>
    <n v="689"/>
    <n v="689"/>
    <n v="597"/>
    <n v="522"/>
    <n v="447"/>
    <n v="207"/>
    <n v="213"/>
    <n v="242"/>
    <n v="242"/>
    <n v="224"/>
    <n v="213"/>
    <n v="242"/>
    <n v="242"/>
    <n v="224"/>
    <n v="213"/>
    <m/>
    <m/>
    <m/>
    <m/>
    <m/>
    <m/>
    <m/>
    <m/>
    <m/>
    <m/>
    <m/>
    <m/>
    <m/>
    <m/>
    <m/>
    <m/>
    <m/>
    <m/>
    <m/>
    <m/>
    <m/>
    <m/>
    <m/>
    <m/>
    <m/>
    <m/>
    <m/>
    <m/>
    <m/>
    <m/>
    <m/>
    <m/>
    <m/>
    <m/>
    <m/>
    <m/>
    <m/>
    <m/>
    <m/>
    <m/>
    <m/>
    <m/>
  </r>
  <r>
    <x v="1"/>
    <x v="1"/>
    <x v="0"/>
    <x v="0"/>
    <x v="0"/>
    <x v="1"/>
    <x v="0"/>
    <x v="1"/>
    <x v="7"/>
    <x v="0"/>
    <x v="0"/>
    <x v="3"/>
    <m/>
    <m/>
    <m/>
    <n v="11724"/>
    <n v="11479"/>
    <n v="11235"/>
    <n v="10990"/>
    <n v="10745"/>
    <n v="10502"/>
    <n v="10257"/>
    <n v="10011"/>
    <n v="9765"/>
    <n v="9522"/>
    <n v="9278"/>
    <n v="9034"/>
    <n v="9034"/>
    <n v="9034"/>
    <m/>
    <m/>
    <m/>
    <m/>
    <m/>
    <n v="11235"/>
    <n v="10502"/>
    <n v="9765"/>
    <n v="9034"/>
    <n v="9034"/>
    <m/>
    <n v="9034"/>
    <m/>
    <m/>
    <m/>
    <m/>
    <m/>
    <m/>
    <m/>
    <m/>
    <m/>
    <m/>
    <m/>
    <m/>
    <m/>
    <n v="11969"/>
    <n v="11969"/>
    <n v="11950"/>
    <n v="11724"/>
    <n v="11724"/>
    <n v="11724"/>
    <n v="11723"/>
    <n v="11724"/>
    <n v="11479"/>
    <n v="11478"/>
    <n v="11479"/>
    <n v="11461"/>
    <n v="11235"/>
    <n v="11235"/>
    <n v="11235"/>
    <n v="11234"/>
    <n v="10990"/>
    <n v="10990"/>
    <n v="10990"/>
    <n v="10990"/>
    <n v="10990"/>
    <n v="10745"/>
    <n v="10746"/>
    <n v="10746"/>
    <n v="10746"/>
    <n v="10502"/>
    <n v="10502"/>
    <n v="10501"/>
    <n v="10501"/>
    <n v="10501"/>
    <n v="10257"/>
    <n v="10256"/>
    <n v="10256"/>
    <n v="10256"/>
    <n v="10011"/>
    <n v="10011"/>
    <n v="10010"/>
    <n v="10010"/>
    <n v="9765"/>
    <n v="9766"/>
    <n v="9765"/>
    <n v="9765"/>
    <n v="9734"/>
    <n v="9522"/>
    <n v="9521"/>
    <n v="9521"/>
    <n v="9490"/>
    <n v="9278"/>
    <n v="9277"/>
    <n v="9277"/>
    <n v="9246"/>
    <n v="9034"/>
    <n v="9034"/>
    <n v="9034"/>
    <n v="9034"/>
    <n v="9034"/>
    <n v="9034"/>
    <n v="9034"/>
    <n v="9034"/>
    <n v="9034"/>
    <n v="9034"/>
    <m/>
    <m/>
    <m/>
    <m/>
    <m/>
    <m/>
    <m/>
    <m/>
    <m/>
    <m/>
    <m/>
    <m/>
    <m/>
    <m/>
    <m/>
    <m/>
    <m/>
    <m/>
    <m/>
    <m/>
    <m/>
    <m/>
    <m/>
    <m/>
    <m/>
    <m/>
    <m/>
    <m/>
    <m/>
    <m/>
    <m/>
    <m/>
    <m/>
  </r>
  <r>
    <x v="1"/>
    <x v="1"/>
    <x v="0"/>
    <x v="0"/>
    <x v="0"/>
    <x v="1"/>
    <x v="0"/>
    <x v="1"/>
    <x v="7"/>
    <x v="0"/>
    <x v="0"/>
    <x v="4"/>
    <m/>
    <m/>
    <m/>
    <n v="58"/>
    <n v="50.7"/>
    <n v="41"/>
    <n v="41.6"/>
    <n v="42.5"/>
    <n v="39.299999999999997"/>
    <n v="16.7"/>
    <n v="16.399999999999999"/>
    <n v="24.6"/>
    <n v="40.9"/>
    <n v="50.4"/>
    <m/>
    <m/>
    <m/>
    <m/>
    <m/>
    <m/>
    <m/>
    <m/>
    <n v="41"/>
    <n v="39.299999999999997"/>
    <n v="24.6"/>
    <m/>
    <m/>
    <m/>
    <m/>
    <m/>
    <m/>
    <m/>
    <m/>
    <m/>
    <m/>
    <m/>
    <m/>
    <m/>
    <m/>
    <m/>
    <m/>
    <m/>
    <n v="55.2"/>
    <n v="57.2"/>
    <n v="60.4"/>
    <n v="58"/>
    <n v="60.2"/>
    <n v="57.8"/>
    <n v="55"/>
    <n v="52.7"/>
    <n v="50.7"/>
    <n v="48.6"/>
    <n v="45.4"/>
    <n v="43.5"/>
    <n v="41"/>
    <n v="41.3"/>
    <n v="40"/>
    <n v="41.7"/>
    <n v="41.6"/>
    <n v="41.9"/>
    <n v="41.7"/>
    <n v="42.7"/>
    <n v="42.1"/>
    <n v="42.5"/>
    <n v="44.4"/>
    <n v="44.8"/>
    <n v="44.4"/>
    <n v="39.299999999999997"/>
    <n v="29.1"/>
    <n v="24.3"/>
    <n v="20.2"/>
    <n v="18"/>
    <n v="16.7"/>
    <n v="17.600000000000001"/>
    <n v="17"/>
    <n v="17"/>
    <n v="16.399999999999999"/>
    <n v="16.5"/>
    <n v="17"/>
    <n v="20.3"/>
    <n v="24.6"/>
    <n v="29.9"/>
    <n v="36.1"/>
    <n v="43.3"/>
    <n v="42.9"/>
    <n v="40.9"/>
    <n v="40.9"/>
    <n v="41.6"/>
    <n v="41.8"/>
    <n v="50.4"/>
    <n v="68.3"/>
    <n v="106.1"/>
    <n v="217"/>
    <m/>
    <m/>
    <m/>
    <m/>
    <m/>
    <m/>
    <m/>
    <m/>
    <m/>
    <m/>
    <m/>
    <m/>
    <m/>
    <m/>
    <m/>
    <m/>
    <m/>
    <m/>
    <m/>
    <m/>
    <m/>
    <m/>
    <m/>
    <m/>
    <m/>
    <m/>
    <m/>
    <m/>
    <m/>
    <m/>
    <m/>
    <m/>
    <m/>
    <m/>
    <m/>
    <m/>
    <m/>
    <m/>
    <m/>
    <m/>
    <m/>
    <m/>
    <m/>
  </r>
  <r>
    <x v="1"/>
    <x v="1"/>
    <x v="0"/>
    <x v="0"/>
    <x v="0"/>
    <x v="1"/>
    <x v="0"/>
    <x v="1"/>
    <x v="7"/>
    <x v="0"/>
    <x v="1"/>
    <x v="5"/>
    <n v="1350"/>
    <n v="1350"/>
    <n v="1094"/>
    <n v="406"/>
    <n v="750"/>
    <m/>
    <n v="4237"/>
    <n v="1378"/>
    <n v="1199"/>
    <n v="5699"/>
    <n v="1507"/>
    <n v="1347"/>
    <n v="1942"/>
    <n v="235"/>
    <m/>
    <m/>
    <m/>
    <m/>
    <m/>
    <m/>
    <m/>
    <n v="3794"/>
    <n v="1156"/>
    <n v="6814"/>
    <n v="8553"/>
    <n v="2177"/>
    <m/>
    <m/>
    <n v="18700"/>
    <m/>
    <m/>
    <n v="750"/>
    <n v="600"/>
    <n v="750"/>
    <n v="250"/>
    <n v="250"/>
    <n v="100"/>
    <m/>
    <n v="50"/>
    <n v="50"/>
    <n v="500"/>
    <n v="494"/>
    <n v="256"/>
    <n v="50"/>
    <n v="50"/>
    <n v="50"/>
    <n v="39"/>
    <n v="275"/>
    <n v="436"/>
    <m/>
    <m/>
    <m/>
    <m/>
    <m/>
    <m/>
    <n v="340"/>
    <n v="19"/>
    <n v="3662"/>
    <n v="216"/>
    <n v="177"/>
    <n v="350"/>
    <n v="351"/>
    <n v="200"/>
    <n v="300"/>
    <n v="381"/>
    <n v="261"/>
    <n v="257"/>
    <n v="300"/>
    <n v="300"/>
    <n v="300"/>
    <n v="1300"/>
    <n v="1299"/>
    <n v="2500"/>
    <n v="689"/>
    <n v="274"/>
    <m/>
    <n v="544"/>
    <m/>
    <m/>
    <n v="689"/>
    <n v="658"/>
    <n v="597"/>
    <n v="522"/>
    <n v="447"/>
    <n v="176"/>
    <n v="200"/>
    <n v="189"/>
    <n v="46"/>
    <m/>
    <m/>
    <m/>
    <m/>
    <m/>
    <m/>
    <m/>
    <m/>
    <m/>
    <m/>
    <m/>
    <m/>
    <m/>
    <m/>
    <m/>
    <m/>
    <m/>
    <m/>
    <m/>
    <m/>
    <m/>
    <m/>
    <m/>
    <m/>
    <m/>
    <m/>
    <m/>
    <m/>
    <m/>
    <m/>
    <m/>
    <m/>
    <m/>
    <m/>
    <m/>
    <m/>
    <m/>
    <m/>
    <m/>
    <m/>
    <m/>
    <m/>
    <m/>
    <m/>
    <m/>
    <m/>
    <m/>
    <m/>
  </r>
  <r>
    <x v="1"/>
    <x v="1"/>
    <x v="0"/>
    <x v="0"/>
    <x v="0"/>
    <x v="1"/>
    <x v="0"/>
    <x v="1"/>
    <x v="7"/>
    <x v="0"/>
    <x v="1"/>
    <x v="1"/>
    <n v="1350"/>
    <n v="1350"/>
    <n v="1094"/>
    <n v="406"/>
    <n v="750"/>
    <m/>
    <n v="4237"/>
    <n v="1377"/>
    <n v="1199"/>
    <n v="5700"/>
    <n v="1507"/>
    <n v="1347"/>
    <n v="2041"/>
    <n v="1200"/>
    <n v="900"/>
    <m/>
    <m/>
    <m/>
    <m/>
    <m/>
    <m/>
    <n v="3794"/>
    <n v="1156"/>
    <n v="6813"/>
    <n v="8554"/>
    <n v="4141"/>
    <m/>
    <m/>
    <n v="20664"/>
    <m/>
    <m/>
    <n v="750"/>
    <n v="600"/>
    <n v="750"/>
    <n v="250"/>
    <n v="250"/>
    <n v="100"/>
    <m/>
    <n v="50"/>
    <n v="50"/>
    <n v="500"/>
    <n v="494"/>
    <n v="256"/>
    <n v="50"/>
    <n v="50"/>
    <n v="50"/>
    <n v="39"/>
    <n v="275"/>
    <n v="436"/>
    <m/>
    <m/>
    <m/>
    <m/>
    <m/>
    <m/>
    <n v="340"/>
    <n v="19"/>
    <n v="3662"/>
    <n v="216"/>
    <n v="177"/>
    <n v="350"/>
    <n v="350"/>
    <n v="200"/>
    <n v="300"/>
    <n v="381"/>
    <n v="261"/>
    <n v="257"/>
    <n v="300"/>
    <n v="300"/>
    <n v="300"/>
    <n v="1300"/>
    <n v="1300"/>
    <n v="2500"/>
    <n v="689"/>
    <n v="274"/>
    <m/>
    <n v="544"/>
    <m/>
    <m/>
    <n v="689"/>
    <n v="658"/>
    <n v="597"/>
    <n v="521"/>
    <n v="447"/>
    <n v="176"/>
    <n v="300"/>
    <n v="300"/>
    <n v="300"/>
    <n v="300"/>
    <n v="300"/>
    <n v="300"/>
    <n v="300"/>
    <n v="300"/>
    <m/>
    <m/>
    <m/>
    <m/>
    <m/>
    <m/>
    <m/>
    <m/>
    <m/>
    <m/>
    <m/>
    <m/>
    <m/>
    <m/>
    <m/>
    <m/>
    <m/>
    <m/>
    <m/>
    <m/>
    <m/>
    <m/>
    <m/>
    <m/>
    <m/>
    <m/>
    <m/>
    <m/>
    <m/>
    <m/>
    <m/>
    <m/>
    <m/>
    <m/>
    <m/>
    <m/>
    <m/>
    <m/>
    <m/>
    <m/>
    <m/>
    <m/>
    <m/>
  </r>
  <r>
    <x v="1"/>
    <x v="1"/>
    <x v="0"/>
    <x v="0"/>
    <x v="0"/>
    <x v="1"/>
    <x v="0"/>
    <x v="1"/>
    <x v="7"/>
    <x v="0"/>
    <x v="1"/>
    <x v="2"/>
    <n v="2854"/>
    <n v="2323"/>
    <n v="1422"/>
    <n v="1380"/>
    <n v="1815"/>
    <n v="1227"/>
    <n v="1190"/>
    <n v="1417"/>
    <n v="1113"/>
    <n v="1805"/>
    <n v="2626"/>
    <n v="4561"/>
    <n v="2281"/>
    <n v="1200"/>
    <n v="1200"/>
    <n v="1200"/>
    <n v="1500"/>
    <m/>
    <m/>
    <m/>
    <m/>
    <n v="6599"/>
    <n v="4422"/>
    <n v="3720"/>
    <n v="8992"/>
    <n v="4681"/>
    <n v="2700"/>
    <m/>
    <n v="21815"/>
    <n v="759"/>
    <n v="648"/>
    <n v="727"/>
    <n v="720"/>
    <n v="677"/>
    <n v="553"/>
    <n v="400"/>
    <n v="325"/>
    <n v="368"/>
    <n v="381"/>
    <n v="323"/>
    <n v="371"/>
    <n v="347"/>
    <n v="396"/>
    <n v="359"/>
    <n v="312"/>
    <n v="313"/>
    <n v="309"/>
    <n v="363"/>
    <n v="389"/>
    <n v="383"/>
    <n v="371"/>
    <n v="310"/>
    <n v="284"/>
    <n v="349"/>
    <n v="284"/>
    <n v="286"/>
    <n v="291"/>
    <n v="290"/>
    <n v="323"/>
    <n v="278"/>
    <n v="334"/>
    <n v="276"/>
    <n v="273"/>
    <n v="256"/>
    <n v="288"/>
    <n v="273"/>
    <n v="263"/>
    <n v="289"/>
    <n v="515"/>
    <n v="360"/>
    <n v="282"/>
    <n v="312"/>
    <n v="336"/>
    <n v="477"/>
    <n v="681"/>
    <n v="563"/>
    <n v="905"/>
    <n v="1018"/>
    <n v="1084"/>
    <n v="1206"/>
    <n v="1253"/>
    <n v="1081"/>
    <n v="300"/>
    <n v="300"/>
    <n v="300"/>
    <n v="300"/>
    <n v="300"/>
    <n v="300"/>
    <n v="300"/>
    <n v="300"/>
    <n v="300"/>
    <n v="300"/>
    <n v="300"/>
    <n v="300"/>
    <n v="300"/>
    <n v="300"/>
    <n v="300"/>
    <n v="300"/>
    <n v="300"/>
    <n v="300"/>
    <n v="300"/>
    <n v="300"/>
    <n v="300"/>
    <m/>
    <m/>
    <m/>
    <m/>
    <m/>
    <m/>
    <m/>
    <m/>
    <m/>
    <m/>
    <m/>
    <m/>
    <m/>
    <m/>
    <m/>
    <m/>
    <m/>
    <m/>
    <m/>
    <m/>
    <m/>
    <m/>
    <m/>
    <m/>
    <m/>
    <m/>
    <m/>
    <m/>
    <m/>
    <m/>
    <m/>
    <m/>
    <m/>
  </r>
  <r>
    <x v="1"/>
    <x v="1"/>
    <x v="0"/>
    <x v="0"/>
    <x v="0"/>
    <x v="1"/>
    <x v="0"/>
    <x v="1"/>
    <x v="7"/>
    <x v="0"/>
    <x v="1"/>
    <x v="3"/>
    <n v="12613"/>
    <n v="11135"/>
    <n v="10661"/>
    <n v="9785"/>
    <n v="8760"/>
    <n v="7516"/>
    <n v="10591"/>
    <n v="10429"/>
    <n v="10610"/>
    <n v="12399"/>
    <n v="13464"/>
    <n v="10550"/>
    <n v="10733"/>
    <n v="10733"/>
    <n v="10433"/>
    <n v="9233"/>
    <n v="7733"/>
    <n v="7733"/>
    <n v="7733"/>
    <n v="7733"/>
    <n v="7733"/>
    <n v="10661"/>
    <n v="7516"/>
    <n v="10610"/>
    <n v="10550"/>
    <n v="10433"/>
    <n v="7733"/>
    <n v="7733"/>
    <n v="10433"/>
    <n v="12572"/>
    <n v="11886"/>
    <n v="11745"/>
    <n v="12613"/>
    <n v="12077"/>
    <n v="11801"/>
    <n v="11679"/>
    <n v="11507"/>
    <n v="11135"/>
    <n v="10819"/>
    <n v="10544"/>
    <n v="10579"/>
    <n v="10661"/>
    <n v="10521"/>
    <n v="10364"/>
    <n v="10132"/>
    <n v="9785"/>
    <n v="9566"/>
    <n v="9431"/>
    <n v="9328"/>
    <n v="9185"/>
    <n v="8760"/>
    <n v="8442"/>
    <n v="8132"/>
    <n v="7780"/>
    <n v="7516"/>
    <n v="7539"/>
    <n v="7286"/>
    <n v="12679"/>
    <n v="10591"/>
    <n v="10545"/>
    <n v="10476"/>
    <n v="10489"/>
    <n v="10462"/>
    <n v="10429"/>
    <n v="10464"/>
    <n v="10605"/>
    <n v="10625"/>
    <n v="10610"/>
    <n v="10456"/>
    <n v="10376"/>
    <n v="10442"/>
    <n v="11300"/>
    <n v="12399"/>
    <n v="14066"/>
    <n v="14258"/>
    <n v="14021"/>
    <n v="13464"/>
    <n v="12849"/>
    <n v="11970"/>
    <n v="11040"/>
    <n v="10550"/>
    <n v="10489"/>
    <n v="10710"/>
    <n v="10857"/>
    <n v="10733"/>
    <n v="10733"/>
    <n v="10733"/>
    <n v="10733"/>
    <n v="10733"/>
    <n v="10733"/>
    <n v="10733"/>
    <n v="10733"/>
    <n v="10733"/>
    <n v="10433"/>
    <n v="10133"/>
    <n v="9833"/>
    <n v="9533"/>
    <n v="9233"/>
    <n v="8933"/>
    <n v="8633"/>
    <n v="8333"/>
    <n v="8033"/>
    <n v="7733"/>
    <n v="7733"/>
    <n v="7733"/>
    <n v="7733"/>
    <n v="7733"/>
    <n v="7733"/>
    <n v="7733"/>
    <n v="7733"/>
    <n v="7733"/>
    <n v="7733"/>
    <n v="7733"/>
    <n v="7733"/>
    <n v="7733"/>
    <n v="7733"/>
    <n v="7733"/>
    <n v="7733"/>
    <n v="7733"/>
    <n v="7733"/>
    <m/>
    <m/>
    <m/>
    <m/>
    <m/>
    <m/>
    <m/>
    <m/>
    <m/>
    <m/>
    <m/>
    <m/>
    <m/>
    <m/>
    <m/>
    <m/>
  </r>
  <r>
    <x v="1"/>
    <x v="1"/>
    <x v="0"/>
    <x v="0"/>
    <x v="0"/>
    <x v="1"/>
    <x v="0"/>
    <x v="1"/>
    <x v="7"/>
    <x v="0"/>
    <x v="1"/>
    <x v="4"/>
    <n v="27.1"/>
    <n v="30.6"/>
    <n v="31.6"/>
    <n v="27"/>
    <n v="28.9"/>
    <n v="25.6"/>
    <n v="37.4"/>
    <n v="32"/>
    <n v="29.4"/>
    <n v="17"/>
    <n v="11.9"/>
    <n v="23.1"/>
    <n v="35.799999999999997"/>
    <n v="35.799999999999997"/>
    <n v="34.799999999999997"/>
    <n v="30.8"/>
    <m/>
    <m/>
    <m/>
    <m/>
    <m/>
    <n v="31.6"/>
    <n v="25.6"/>
    <n v="29.4"/>
    <n v="23.1"/>
    <n v="34.799999999999997"/>
    <m/>
    <m/>
    <n v="34.799999999999997"/>
    <n v="18.899999999999999"/>
    <n v="19.3"/>
    <n v="22"/>
    <n v="27.1"/>
    <n v="29.8"/>
    <n v="32.799999999999997"/>
    <n v="33"/>
    <n v="32.1"/>
    <n v="30.6"/>
    <n v="30.1"/>
    <n v="29.5"/>
    <n v="30.6"/>
    <n v="31.6"/>
    <n v="31.8"/>
    <n v="30.7"/>
    <n v="28.8"/>
    <n v="27"/>
    <n v="26.3"/>
    <n v="27.1"/>
    <n v="27.5"/>
    <n v="28.7"/>
    <n v="28.9"/>
    <n v="28.3"/>
    <n v="27.1"/>
    <n v="26.4"/>
    <n v="25.6"/>
    <n v="24.9"/>
    <n v="24.3"/>
    <n v="42.7"/>
    <n v="37.4"/>
    <n v="36.9"/>
    <n v="38.299999999999997"/>
    <n v="38.799999999999997"/>
    <n v="38.200000000000003"/>
    <n v="32"/>
    <n v="30.8"/>
    <n v="31"/>
    <n v="30.2"/>
    <n v="29.4"/>
    <n v="29.6"/>
    <n v="24.8"/>
    <n v="22"/>
    <n v="19.100000000000001"/>
    <n v="17"/>
    <n v="16.5"/>
    <n v="14.9"/>
    <n v="12.8"/>
    <n v="11.9"/>
    <n v="13"/>
    <n v="14.5"/>
    <n v="17.100000000000001"/>
    <n v="23.1"/>
    <n v="35"/>
    <n v="35.700000000000003"/>
    <n v="36.200000000000003"/>
    <n v="35.799999999999997"/>
    <n v="35.799999999999997"/>
    <n v="35.799999999999997"/>
    <n v="35.799999999999997"/>
    <n v="35.799999999999997"/>
    <n v="35.799999999999997"/>
    <n v="35.799999999999997"/>
    <n v="35.799999999999997"/>
    <n v="35.799999999999997"/>
    <n v="34.799999999999997"/>
    <n v="33.799999999999997"/>
    <n v="32.799999999999997"/>
    <n v="31.8"/>
    <n v="30.8"/>
    <n v="37.200000000000003"/>
    <n v="48"/>
    <n v="69.400000000000006"/>
    <n v="133.9"/>
    <m/>
    <m/>
    <m/>
    <m/>
    <m/>
    <m/>
    <m/>
    <m/>
    <m/>
    <m/>
    <m/>
    <m/>
    <m/>
    <m/>
    <m/>
    <m/>
    <m/>
    <m/>
    <m/>
    <m/>
    <m/>
    <m/>
    <m/>
    <m/>
    <m/>
    <m/>
    <m/>
    <m/>
    <m/>
    <m/>
    <m/>
    <m/>
    <m/>
    <m/>
  </r>
  <r>
    <x v="1"/>
    <x v="1"/>
    <x v="0"/>
    <x v="0"/>
    <x v="0"/>
    <x v="1"/>
    <x v="0"/>
    <x v="1"/>
    <x v="7"/>
    <x v="0"/>
    <x v="2"/>
    <x v="0"/>
    <m/>
    <m/>
    <m/>
    <m/>
    <m/>
    <m/>
    <m/>
    <m/>
    <m/>
    <m/>
    <m/>
    <m/>
    <m/>
    <m/>
    <m/>
    <m/>
    <m/>
    <m/>
    <m/>
    <m/>
    <m/>
    <m/>
    <m/>
    <m/>
    <m/>
    <m/>
    <m/>
    <m/>
    <m/>
    <n v="30"/>
    <n v="30"/>
    <n v="30"/>
    <n v="30"/>
    <n v="30"/>
    <m/>
    <m/>
    <m/>
    <m/>
    <m/>
    <m/>
    <m/>
    <m/>
    <m/>
    <m/>
    <m/>
    <m/>
    <m/>
    <m/>
    <m/>
    <m/>
    <m/>
    <m/>
    <m/>
    <m/>
    <m/>
    <m/>
    <m/>
    <m/>
    <m/>
    <m/>
    <m/>
    <m/>
    <m/>
    <m/>
    <m/>
    <m/>
    <m/>
    <m/>
    <m/>
    <n v="30"/>
    <n v="30"/>
    <n v="30"/>
    <n v="30"/>
    <n v="30"/>
    <n v="30"/>
    <n v="30"/>
    <n v="30"/>
    <n v="30"/>
    <n v="30"/>
    <n v="30"/>
    <n v="30"/>
    <n v="30"/>
    <n v="30"/>
    <n v="30"/>
    <n v="30"/>
    <n v="30"/>
    <m/>
    <m/>
    <m/>
    <m/>
    <m/>
    <m/>
    <m/>
    <m/>
    <m/>
    <m/>
    <m/>
    <m/>
    <m/>
    <m/>
    <m/>
    <m/>
    <m/>
    <m/>
    <m/>
    <m/>
    <m/>
    <m/>
    <m/>
    <m/>
    <m/>
    <m/>
    <m/>
    <m/>
    <m/>
    <m/>
    <m/>
    <m/>
    <m/>
    <m/>
    <m/>
    <m/>
    <m/>
    <m/>
    <m/>
    <m/>
    <m/>
    <m/>
    <m/>
    <m/>
    <m/>
    <m/>
    <m/>
    <m/>
    <m/>
    <m/>
  </r>
  <r>
    <x v="1"/>
    <x v="1"/>
    <x v="0"/>
    <x v="0"/>
    <x v="0"/>
    <x v="1"/>
    <x v="0"/>
    <x v="1"/>
    <x v="7"/>
    <x v="0"/>
    <x v="2"/>
    <x v="1"/>
    <n v="1350"/>
    <n v="1350"/>
    <n v="1094"/>
    <n v="406"/>
    <n v="750"/>
    <m/>
    <n v="4237"/>
    <n v="1377"/>
    <n v="1199"/>
    <n v="5700"/>
    <n v="1506"/>
    <n v="1347"/>
    <n v="1942"/>
    <n v="235"/>
    <m/>
    <m/>
    <m/>
    <m/>
    <m/>
    <m/>
    <m/>
    <n v="3794"/>
    <n v="1156"/>
    <n v="6813"/>
    <n v="8553"/>
    <n v="2177"/>
    <m/>
    <m/>
    <n v="18699"/>
    <m/>
    <m/>
    <n v="750"/>
    <n v="600"/>
    <n v="750"/>
    <n v="250"/>
    <n v="250"/>
    <n v="100"/>
    <m/>
    <n v="50"/>
    <n v="50"/>
    <n v="500"/>
    <n v="494"/>
    <n v="256"/>
    <n v="50"/>
    <n v="50"/>
    <n v="50"/>
    <n v="39"/>
    <n v="275"/>
    <n v="436"/>
    <m/>
    <m/>
    <m/>
    <m/>
    <m/>
    <m/>
    <n v="340"/>
    <n v="19"/>
    <n v="3662"/>
    <n v="216"/>
    <n v="177"/>
    <n v="350"/>
    <n v="350"/>
    <n v="200"/>
    <n v="300"/>
    <n v="381"/>
    <n v="261"/>
    <n v="257"/>
    <n v="300"/>
    <n v="300"/>
    <n v="300"/>
    <n v="1300"/>
    <n v="1300"/>
    <n v="2500"/>
    <n v="689"/>
    <n v="274"/>
    <m/>
    <n v="543"/>
    <m/>
    <m/>
    <n v="689"/>
    <n v="658"/>
    <n v="597"/>
    <n v="522"/>
    <n v="447"/>
    <n v="176"/>
    <n v="200"/>
    <n v="189"/>
    <n v="46"/>
    <m/>
    <m/>
    <m/>
    <m/>
    <m/>
    <m/>
    <m/>
    <m/>
    <m/>
    <m/>
    <m/>
    <m/>
    <m/>
    <m/>
    <m/>
    <m/>
    <m/>
    <m/>
    <m/>
    <m/>
    <m/>
    <m/>
    <m/>
    <m/>
    <m/>
    <m/>
    <m/>
    <m/>
    <m/>
    <m/>
    <m/>
    <m/>
    <m/>
    <m/>
    <m/>
    <m/>
    <m/>
    <m/>
    <m/>
    <m/>
    <m/>
    <m/>
    <m/>
    <m/>
    <m/>
    <m/>
    <m/>
    <m/>
  </r>
  <r>
    <x v="1"/>
    <x v="1"/>
    <x v="0"/>
    <x v="0"/>
    <x v="0"/>
    <x v="1"/>
    <x v="0"/>
    <x v="1"/>
    <x v="7"/>
    <x v="0"/>
    <x v="2"/>
    <x v="2"/>
    <n v="2854"/>
    <n v="2323"/>
    <n v="1422"/>
    <n v="1380"/>
    <n v="1815"/>
    <n v="1227"/>
    <n v="1190"/>
    <n v="1417"/>
    <n v="1113"/>
    <n v="1805"/>
    <n v="2337"/>
    <n v="2872"/>
    <n v="2694"/>
    <n v="820"/>
    <n v="1467"/>
    <n v="1360"/>
    <n v="1700"/>
    <n v="1360"/>
    <n v="1360"/>
    <n v="1288"/>
    <m/>
    <n v="6599"/>
    <n v="4422"/>
    <n v="3720"/>
    <n v="7014"/>
    <n v="4981"/>
    <n v="4420"/>
    <n v="2648"/>
    <n v="20137"/>
    <n v="759"/>
    <n v="648"/>
    <n v="727"/>
    <n v="720"/>
    <n v="677"/>
    <n v="553"/>
    <n v="400"/>
    <n v="325"/>
    <n v="368"/>
    <n v="381"/>
    <n v="323"/>
    <n v="371"/>
    <n v="347"/>
    <n v="396"/>
    <n v="359"/>
    <n v="312"/>
    <n v="313"/>
    <n v="309"/>
    <n v="363"/>
    <n v="389"/>
    <n v="383"/>
    <n v="371"/>
    <n v="310"/>
    <n v="284"/>
    <n v="349"/>
    <n v="284"/>
    <n v="286"/>
    <n v="291"/>
    <n v="290"/>
    <n v="323"/>
    <n v="278"/>
    <n v="334"/>
    <n v="276"/>
    <n v="273"/>
    <n v="256"/>
    <n v="288"/>
    <n v="273"/>
    <n v="263"/>
    <n v="289"/>
    <n v="515"/>
    <n v="360"/>
    <n v="282"/>
    <n v="312"/>
    <n v="336"/>
    <n v="477"/>
    <n v="681"/>
    <n v="563"/>
    <n v="616"/>
    <n v="805"/>
    <n v="494"/>
    <n v="751"/>
    <n v="822"/>
    <n v="604"/>
    <n v="535"/>
    <n v="721"/>
    <n v="522"/>
    <n v="312"/>
    <n v="198"/>
    <n v="164"/>
    <n v="201"/>
    <n v="257"/>
    <n v="421"/>
    <n v="380"/>
    <n v="379"/>
    <n v="287"/>
    <n v="340"/>
    <n v="340"/>
    <n v="340"/>
    <n v="340"/>
    <n v="340"/>
    <n v="340"/>
    <n v="340"/>
    <n v="340"/>
    <n v="340"/>
    <n v="340"/>
    <n v="340"/>
    <n v="340"/>
    <n v="340"/>
    <n v="340"/>
    <n v="340"/>
    <n v="340"/>
    <n v="340"/>
    <n v="340"/>
    <n v="34"/>
    <n v="340"/>
    <n v="340"/>
    <n v="234"/>
    <m/>
    <m/>
    <m/>
    <m/>
    <m/>
    <m/>
    <m/>
    <m/>
    <m/>
    <m/>
    <m/>
    <m/>
    <m/>
    <m/>
    <m/>
    <m/>
    <m/>
    <m/>
    <m/>
    <m/>
  </r>
  <r>
    <x v="1"/>
    <x v="1"/>
    <x v="0"/>
    <x v="0"/>
    <x v="0"/>
    <x v="1"/>
    <x v="0"/>
    <x v="1"/>
    <x v="7"/>
    <x v="0"/>
    <x v="2"/>
    <x v="3"/>
    <m/>
    <n v="11056"/>
    <n v="10661"/>
    <n v="9785"/>
    <n v="8814"/>
    <m/>
    <n v="12572"/>
    <n v="10522"/>
    <n v="10611"/>
    <m/>
    <n v="13948"/>
    <n v="12423"/>
    <n v="11671"/>
    <n v="11086"/>
    <n v="9619"/>
    <n v="5708"/>
    <n v="4008"/>
    <n v="2648"/>
    <n v="1288"/>
    <m/>
    <m/>
    <n v="10661"/>
    <m/>
    <n v="10611"/>
    <n v="12423"/>
    <n v="9619"/>
    <n v="2648"/>
    <m/>
    <n v="9619"/>
    <m/>
    <m/>
    <m/>
    <m/>
    <n v="12077"/>
    <n v="11801"/>
    <n v="11679"/>
    <n v="11507"/>
    <n v="11056"/>
    <n v="10819"/>
    <n v="10544"/>
    <n v="10579"/>
    <n v="10661"/>
    <n v="10521"/>
    <n v="10364"/>
    <n v="10132"/>
    <n v="9785"/>
    <n v="9566"/>
    <n v="9431"/>
    <n v="9328"/>
    <n v="9185"/>
    <n v="8814"/>
    <m/>
    <m/>
    <m/>
    <m/>
    <n v="7539"/>
    <n v="7286"/>
    <n v="12679"/>
    <n v="12572"/>
    <n v="10545"/>
    <n v="10476"/>
    <n v="10489"/>
    <n v="10462"/>
    <n v="10522"/>
    <n v="10464"/>
    <n v="10605"/>
    <n v="10627"/>
    <n v="10611"/>
    <n v="10456"/>
    <n v="10376"/>
    <n v="10442"/>
    <n v="11464"/>
    <m/>
    <n v="14066"/>
    <n v="14258"/>
    <n v="14021"/>
    <n v="13948"/>
    <n v="13143"/>
    <n v="12649"/>
    <n v="12587"/>
    <n v="12423"/>
    <n v="12416"/>
    <n v="12403"/>
    <n v="12129"/>
    <n v="11783"/>
    <n v="11671"/>
    <n v="11662"/>
    <n v="11544"/>
    <n v="11343"/>
    <n v="11086"/>
    <n v="10665"/>
    <n v="10285"/>
    <n v="9906"/>
    <n v="9619"/>
    <n v="6728"/>
    <n v="6388"/>
    <n v="6048"/>
    <n v="5708"/>
    <n v="5368"/>
    <n v="5028"/>
    <n v="4688"/>
    <n v="4348"/>
    <n v="4008"/>
    <n v="3668"/>
    <n v="3328"/>
    <n v="2988"/>
    <n v="2648"/>
    <n v="2308"/>
    <n v="1968"/>
    <n v="1628"/>
    <n v="1288"/>
    <n v="948"/>
    <n v="914"/>
    <n v="574"/>
    <n v="234"/>
    <m/>
    <m/>
    <m/>
    <m/>
    <m/>
    <m/>
    <m/>
    <m/>
    <m/>
    <m/>
    <m/>
    <m/>
    <m/>
    <m/>
    <m/>
    <m/>
    <m/>
    <m/>
    <m/>
    <m/>
    <m/>
  </r>
  <r>
    <x v="1"/>
    <x v="1"/>
    <x v="0"/>
    <x v="0"/>
    <x v="0"/>
    <x v="1"/>
    <x v="0"/>
    <x v="1"/>
    <x v="7"/>
    <x v="0"/>
    <x v="2"/>
    <x v="4"/>
    <m/>
    <n v="30.4"/>
    <n v="31.6"/>
    <n v="27"/>
    <n v="29.1"/>
    <m/>
    <n v="44.4"/>
    <n v="32.299999999999997"/>
    <n v="29.4"/>
    <m/>
    <n v="20.100000000000001"/>
    <n v="23.1"/>
    <n v="47"/>
    <n v="30.7"/>
    <n v="28.3"/>
    <n v="16.8"/>
    <n v="11.8"/>
    <n v="7.8"/>
    <n v="5"/>
    <m/>
    <m/>
    <n v="31.6"/>
    <m/>
    <n v="29.4"/>
    <n v="23.1"/>
    <n v="28.3"/>
    <n v="7.8"/>
    <m/>
    <n v="28.3"/>
    <m/>
    <m/>
    <m/>
    <m/>
    <n v="29.8"/>
    <n v="32.799999999999997"/>
    <n v="33"/>
    <n v="32.1"/>
    <n v="30.4"/>
    <n v="30.1"/>
    <n v="29.5"/>
    <n v="30.6"/>
    <n v="31.6"/>
    <n v="31.8"/>
    <n v="30.7"/>
    <n v="28.8"/>
    <n v="27"/>
    <n v="26.3"/>
    <n v="27.1"/>
    <n v="27.5"/>
    <n v="28.7"/>
    <n v="29.1"/>
    <m/>
    <m/>
    <m/>
    <m/>
    <n v="24.9"/>
    <n v="24.3"/>
    <n v="42.7"/>
    <n v="44.4"/>
    <n v="36.9"/>
    <n v="38.299999999999997"/>
    <n v="38.799999999999997"/>
    <n v="38.200000000000003"/>
    <n v="32.299999999999997"/>
    <n v="30.8"/>
    <n v="31"/>
    <n v="30.2"/>
    <n v="29.4"/>
    <n v="29.6"/>
    <n v="24.8"/>
    <n v="22"/>
    <n v="21.4"/>
    <m/>
    <n v="22.3"/>
    <n v="22.1"/>
    <n v="20.100000000000001"/>
    <n v="20.100000000000001"/>
    <n v="20.5"/>
    <n v="18.399999999999999"/>
    <n v="19.600000000000001"/>
    <n v="23.1"/>
    <n v="27.1"/>
    <n v="32.4"/>
    <n v="43.4"/>
    <n v="52"/>
    <n v="47"/>
    <n v="41"/>
    <n v="35.200000000000003"/>
    <n v="32.9"/>
    <n v="30.7"/>
    <n v="30.9"/>
    <n v="30.5"/>
    <n v="30.1"/>
    <n v="28.3"/>
    <n v="19.8"/>
    <n v="18.8"/>
    <n v="17.8"/>
    <n v="16.8"/>
    <n v="15.8"/>
    <n v="14.8"/>
    <n v="13.8"/>
    <n v="12.8"/>
    <n v="11.8"/>
    <n v="10.8"/>
    <n v="9.8000000000000007"/>
    <n v="8.8000000000000007"/>
    <n v="7.8"/>
    <n v="8.3000000000000007"/>
    <n v="7.1"/>
    <n v="5.8"/>
    <n v="5"/>
    <n v="5"/>
    <n v="5"/>
    <n v="5"/>
    <n v="5"/>
    <m/>
    <m/>
    <m/>
    <m/>
    <m/>
    <m/>
    <m/>
    <m/>
    <m/>
    <m/>
    <m/>
    <m/>
    <m/>
    <m/>
    <m/>
    <m/>
    <m/>
    <m/>
    <m/>
    <m/>
    <m/>
  </r>
  <r>
    <x v="1"/>
    <x v="1"/>
    <x v="0"/>
    <x v="0"/>
    <x v="0"/>
    <x v="1"/>
    <x v="0"/>
    <x v="1"/>
    <x v="7"/>
    <x v="0"/>
    <x v="3"/>
    <x v="6"/>
    <m/>
    <m/>
    <m/>
    <m/>
    <m/>
    <m/>
    <m/>
    <m/>
    <m/>
    <m/>
    <m/>
    <m/>
    <m/>
    <m/>
    <m/>
    <m/>
    <m/>
    <m/>
    <m/>
    <m/>
    <m/>
    <m/>
    <m/>
    <m/>
    <m/>
    <m/>
    <m/>
    <m/>
    <m/>
    <n v="30"/>
    <n v="30"/>
    <n v="30"/>
    <n v="30"/>
    <n v="30"/>
    <m/>
    <m/>
    <m/>
    <m/>
    <m/>
    <m/>
    <m/>
    <m/>
    <m/>
    <m/>
    <m/>
    <m/>
    <m/>
    <m/>
    <m/>
    <m/>
    <m/>
    <m/>
    <m/>
    <m/>
    <m/>
    <n v="0"/>
    <n v="0"/>
    <n v="0"/>
    <n v="0"/>
    <n v="0"/>
    <n v="0"/>
    <n v="0"/>
    <n v="0"/>
    <n v="0"/>
    <n v="0"/>
    <n v="0"/>
    <n v="0"/>
    <n v="0"/>
    <n v="0"/>
    <n v="30"/>
    <n v="30"/>
    <n v="30"/>
    <n v="30"/>
    <n v="30"/>
    <n v="30"/>
    <n v="30"/>
    <n v="30"/>
    <n v="30"/>
    <n v="30"/>
    <n v="30"/>
    <n v="30"/>
    <n v="30"/>
    <n v="30"/>
    <n v="30"/>
    <n v="30"/>
    <n v="30"/>
    <n v="0"/>
    <n v="0"/>
    <n v="0"/>
    <n v="0"/>
    <n v="0"/>
    <n v="0"/>
    <n v="0"/>
    <n v="0"/>
    <m/>
    <m/>
    <m/>
    <m/>
    <m/>
    <m/>
    <m/>
    <m/>
    <m/>
    <m/>
    <m/>
    <m/>
    <m/>
    <m/>
    <m/>
    <m/>
    <m/>
    <m/>
    <m/>
    <m/>
    <m/>
    <m/>
    <m/>
    <m/>
    <m/>
    <m/>
    <m/>
    <m/>
    <m/>
    <m/>
    <m/>
    <m/>
    <m/>
    <m/>
    <m/>
    <m/>
    <m/>
    <m/>
    <m/>
    <m/>
    <m/>
    <m/>
  </r>
  <r>
    <x v="1"/>
    <x v="1"/>
    <x v="0"/>
    <x v="0"/>
    <x v="0"/>
    <x v="1"/>
    <x v="0"/>
    <x v="1"/>
    <x v="7"/>
    <x v="0"/>
    <x v="3"/>
    <x v="1"/>
    <n v="1350"/>
    <n v="1350"/>
    <n v="1094"/>
    <n v="406"/>
    <n v="750"/>
    <n v="0"/>
    <n v="4237"/>
    <n v="1377"/>
    <n v="1199"/>
    <n v="5700"/>
    <n v="1507"/>
    <n v="1347"/>
    <n v="1742"/>
    <n v="300"/>
    <n v="384"/>
    <n v="0"/>
    <n v="0"/>
    <n v="0"/>
    <n v="0"/>
    <n v="0"/>
    <n v="0"/>
    <n v="3794"/>
    <n v="1156"/>
    <n v="6813"/>
    <n v="8554"/>
    <n v="2426"/>
    <n v="0"/>
    <n v="0"/>
    <n v="18949"/>
    <m/>
    <m/>
    <n v="750"/>
    <n v="600"/>
    <n v="750"/>
    <n v="250"/>
    <n v="250"/>
    <n v="100"/>
    <m/>
    <n v="50"/>
    <n v="50"/>
    <n v="500"/>
    <n v="494"/>
    <n v="256"/>
    <n v="50"/>
    <n v="50"/>
    <n v="50"/>
    <n v="39"/>
    <n v="275"/>
    <n v="436"/>
    <m/>
    <m/>
    <m/>
    <m/>
    <m/>
    <m/>
    <n v="340"/>
    <n v="19"/>
    <n v="3662"/>
    <n v="216"/>
    <n v="177"/>
    <n v="350"/>
    <n v="350"/>
    <n v="200"/>
    <n v="300"/>
    <n v="381"/>
    <n v="261"/>
    <n v="257"/>
    <n v="300"/>
    <n v="300"/>
    <n v="300"/>
    <n v="1300"/>
    <n v="1300"/>
    <n v="2500"/>
    <n v="689"/>
    <n v="274"/>
    <m/>
    <n v="544"/>
    <m/>
    <m/>
    <n v="689"/>
    <n v="658"/>
    <n v="597"/>
    <n v="522"/>
    <n v="447"/>
    <n v="176"/>
    <n v="0"/>
    <n v="50"/>
    <n v="50"/>
    <n v="100"/>
    <n v="100"/>
    <n v="100"/>
    <n v="100"/>
    <n v="100"/>
    <n v="84"/>
    <n v="0"/>
    <n v="0"/>
    <n v="0"/>
    <n v="0"/>
    <n v="0"/>
    <n v="0"/>
    <n v="0"/>
    <n v="0"/>
    <n v="0"/>
    <n v="0"/>
    <n v="0"/>
    <n v="0"/>
    <n v="0"/>
    <n v="0"/>
    <n v="0"/>
    <n v="0"/>
    <n v="0"/>
    <n v="0"/>
    <n v="0"/>
    <n v="0"/>
    <n v="0"/>
    <n v="0"/>
    <n v="0"/>
    <n v="0"/>
    <n v="0"/>
    <n v="0"/>
    <m/>
    <m/>
    <m/>
    <m/>
    <m/>
    <m/>
    <m/>
    <m/>
    <m/>
    <m/>
    <m/>
    <m/>
    <m/>
    <m/>
    <m/>
    <m/>
  </r>
  <r>
    <x v="1"/>
    <x v="1"/>
    <x v="0"/>
    <x v="0"/>
    <x v="0"/>
    <x v="1"/>
    <x v="0"/>
    <x v="1"/>
    <x v="7"/>
    <x v="0"/>
    <x v="3"/>
    <x v="2"/>
    <n v="2854"/>
    <n v="2323"/>
    <n v="1422"/>
    <n v="1380"/>
    <n v="1815"/>
    <n v="1227"/>
    <n v="1190"/>
    <n v="1417"/>
    <n v="1113"/>
    <n v="1805"/>
    <n v="2626"/>
    <n v="4561"/>
    <n v="3704"/>
    <n v="1237"/>
    <n v="1656"/>
    <n v="1550"/>
    <n v="2031"/>
    <n v="1059"/>
    <n v="1183"/>
    <n v="1384"/>
    <n v="1268"/>
    <n v="6599"/>
    <n v="4422"/>
    <n v="3720"/>
    <n v="8992"/>
    <n v="6597"/>
    <n v="4640"/>
    <n v="3835"/>
    <n v="23731"/>
    <n v="759"/>
    <n v="648"/>
    <n v="727"/>
    <n v="720"/>
    <n v="677"/>
    <n v="553"/>
    <n v="400"/>
    <n v="325"/>
    <n v="368"/>
    <n v="381"/>
    <n v="323"/>
    <n v="371"/>
    <n v="347"/>
    <n v="396"/>
    <n v="359"/>
    <n v="312"/>
    <n v="313"/>
    <n v="309"/>
    <n v="363"/>
    <n v="389"/>
    <n v="383"/>
    <n v="371"/>
    <n v="310"/>
    <n v="284"/>
    <n v="349"/>
    <n v="284"/>
    <n v="286"/>
    <n v="291"/>
    <n v="290"/>
    <n v="323"/>
    <n v="278"/>
    <n v="334"/>
    <n v="276"/>
    <n v="273"/>
    <n v="256"/>
    <n v="288"/>
    <n v="273"/>
    <n v="263"/>
    <n v="289"/>
    <n v="515"/>
    <n v="360"/>
    <n v="282"/>
    <n v="312"/>
    <n v="336"/>
    <n v="477"/>
    <n v="681"/>
    <n v="563"/>
    <n v="905"/>
    <n v="1018"/>
    <n v="1084"/>
    <n v="1206"/>
    <n v="1253"/>
    <n v="1081"/>
    <n v="674"/>
    <n v="838"/>
    <n v="686"/>
    <n v="425"/>
    <n v="356"/>
    <n v="268"/>
    <n v="281"/>
    <n v="332"/>
    <n v="381"/>
    <n v="458"/>
    <n v="455"/>
    <n v="362"/>
    <n v="475"/>
    <n v="378"/>
    <n v="360"/>
    <n v="337"/>
    <n v="328"/>
    <n v="369"/>
    <n v="438"/>
    <n v="520"/>
    <n v="376"/>
    <n v="253"/>
    <n v="175"/>
    <n v="364"/>
    <n v="267"/>
    <n v="307"/>
    <n v="234"/>
    <n v="332"/>
    <n v="310"/>
    <n v="201"/>
    <n v="362"/>
    <n v="379"/>
    <n v="225"/>
    <n v="217"/>
    <n v="299"/>
    <n v="393"/>
    <n v="340"/>
    <n v="236"/>
    <m/>
    <m/>
    <m/>
    <m/>
    <m/>
    <m/>
    <m/>
    <m/>
    <m/>
    <m/>
    <m/>
    <m/>
    <m/>
    <m/>
    <m/>
    <m/>
  </r>
  <r>
    <x v="1"/>
    <x v="1"/>
    <x v="0"/>
    <x v="0"/>
    <x v="0"/>
    <x v="1"/>
    <x v="0"/>
    <x v="1"/>
    <x v="7"/>
    <x v="0"/>
    <x v="3"/>
    <x v="3"/>
    <n v="12613"/>
    <n v="11135"/>
    <n v="10661"/>
    <n v="9785"/>
    <n v="8760"/>
    <n v="7516"/>
    <n v="10591"/>
    <n v="10429"/>
    <n v="10610"/>
    <n v="12399"/>
    <n v="13464"/>
    <n v="10550"/>
    <n v="9011"/>
    <n v="8074"/>
    <n v="6802"/>
    <n v="5252"/>
    <n v="3221"/>
    <n v="2162"/>
    <n v="979"/>
    <n v="-405"/>
    <n v="-1673"/>
    <n v="10661"/>
    <n v="7516"/>
    <n v="10610"/>
    <n v="10550"/>
    <n v="6802"/>
    <n v="2162"/>
    <n v="-1673"/>
    <n v="6802"/>
    <n v="12572"/>
    <n v="11886"/>
    <n v="11745"/>
    <n v="12613"/>
    <n v="12077"/>
    <n v="11801"/>
    <n v="11679"/>
    <n v="11507"/>
    <n v="11135"/>
    <n v="10819"/>
    <n v="10544"/>
    <n v="10579"/>
    <n v="10661"/>
    <n v="10521"/>
    <n v="10364"/>
    <n v="10132"/>
    <n v="9785"/>
    <n v="9566"/>
    <n v="9431"/>
    <n v="9328"/>
    <n v="9185"/>
    <n v="8760"/>
    <n v="8442"/>
    <n v="8132"/>
    <n v="7780"/>
    <n v="7516"/>
    <n v="7539"/>
    <n v="7286"/>
    <n v="12679"/>
    <n v="10591"/>
    <n v="10545"/>
    <n v="10476"/>
    <n v="10489"/>
    <n v="10462"/>
    <n v="10429"/>
    <n v="10464"/>
    <n v="10605"/>
    <n v="10625"/>
    <n v="10610"/>
    <n v="10456"/>
    <n v="10376"/>
    <n v="10442"/>
    <n v="11300"/>
    <n v="12399"/>
    <n v="14066"/>
    <n v="14258"/>
    <n v="14021"/>
    <n v="13464"/>
    <n v="12849"/>
    <n v="11970"/>
    <n v="11040"/>
    <n v="10550"/>
    <n v="10489"/>
    <n v="10337"/>
    <n v="9946"/>
    <n v="9436"/>
    <n v="9011"/>
    <n v="8705"/>
    <n v="8487"/>
    <n v="8306"/>
    <n v="8074"/>
    <n v="7793"/>
    <n v="7435"/>
    <n v="7080"/>
    <n v="6802"/>
    <n v="6327"/>
    <n v="5949"/>
    <n v="5589"/>
    <n v="5252"/>
    <n v="4924"/>
    <n v="4555"/>
    <n v="4117"/>
    <n v="3597"/>
    <n v="3221"/>
    <n v="2968"/>
    <n v="2793"/>
    <n v="2429"/>
    <n v="2162"/>
    <n v="1855"/>
    <n v="1621"/>
    <n v="1289"/>
    <n v="979"/>
    <n v="778"/>
    <n v="416"/>
    <n v="37"/>
    <n v="-188"/>
    <n v="-405"/>
    <n v="-704"/>
    <n v="-1097"/>
    <n v="-1437"/>
    <n v="-1673"/>
    <m/>
    <m/>
    <m/>
    <m/>
    <m/>
    <m/>
    <m/>
    <m/>
    <m/>
    <m/>
    <m/>
    <m/>
    <m/>
    <m/>
    <m/>
    <m/>
  </r>
  <r>
    <x v="1"/>
    <x v="1"/>
    <x v="0"/>
    <x v="0"/>
    <x v="0"/>
    <x v="1"/>
    <x v="0"/>
    <x v="1"/>
    <x v="7"/>
    <x v="0"/>
    <x v="3"/>
    <x v="4"/>
    <n v="27.148084373654754"/>
    <n v="30.624312431243123"/>
    <n v="31.56009473060983"/>
    <n v="26.955922865013772"/>
    <n v="28.949107732980831"/>
    <n v="25.599455040871938"/>
    <n v="37.371206774876498"/>
    <n v="32.030098280098279"/>
    <n v="29.390581717451525"/>
    <n v="17.012897914379803"/>
    <n v="11.931939028713224"/>
    <n v="14.24136069114471"/>
    <n v="27.846106304079111"/>
    <n v="18.944157672454246"/>
    <n v="18.109691160809373"/>
    <n v="12.929591334318069"/>
    <n v="11.789897510980968"/>
    <n v="7.8106936416184967"/>
    <n v="3.5368497109826591"/>
    <n v="-1.5970031545741326"/>
    <n v="0"/>
    <n v="31.56009473060983"/>
    <n v="25.599455040871938"/>
    <n v="29.390581717451525"/>
    <n v="14.24136069114471"/>
    <n v="18.109691160809373"/>
    <n v="7.8106936416184967"/>
    <n v="0"/>
    <n v="18.109691160809373"/>
    <n v="18.899999999999999"/>
    <n v="19.314267143321416"/>
    <n v="21.953271028037381"/>
    <n v="27.148084373654754"/>
    <n v="29.790330537740502"/>
    <n v="32.835281023928772"/>
    <n v="33.028846153846153"/>
    <n v="32.142458100558656"/>
    <n v="30.624312431243123"/>
    <n v="30.11971046770601"/>
    <n v="29.535014005602243"/>
    <n v="30.628257093225244"/>
    <n v="31.56009473060983"/>
    <n v="31.76630434782609"/>
    <n v="30.735468564650059"/>
    <n v="28.833238474672736"/>
    <n v="26.955922865013772"/>
    <n v="26.338105726872246"/>
    <n v="27.147380541162924"/>
    <n v="27.483794932233355"/>
    <n v="28.739048811013767"/>
    <n v="28.949107732980831"/>
    <n v="28.253012048192772"/>
    <n v="27.106666666666666"/>
    <n v="26.390773405698781"/>
    <n v="25.599455040871938"/>
    <n v="24.864775725593667"/>
    <n v="24.270486342438375"/>
    <n v="42.719002695417785"/>
    <n v="37.371206774876498"/>
    <n v="36.948142957252976"/>
    <n v="38.34553440702782"/>
    <n v="38.762010347376197"/>
    <n v="38.210372534696859"/>
    <n v="32.030098280098279"/>
    <n v="30.776470588235295"/>
    <n v="31.026916325336455"/>
    <n v="30.218998862343575"/>
    <n v="29.390581717451525"/>
    <n v="29.586870401810977"/>
    <n v="24.846743295019156"/>
    <n v="22.038834951456309"/>
    <n v="19.074949358541527"/>
    <n v="17.012897914379803"/>
    <n v="16.544342507645261"/>
    <n v="14.926716917922949"/>
    <n v="12.825649469447493"/>
    <n v="11.931939028713224"/>
    <n v="12.126274065685166"/>
    <n v="11.846793349168646"/>
    <n v="12.180052956751986"/>
    <n v="14.24136069114471"/>
    <n v="17.604900973481033"/>
    <n v="20.087446560435289"/>
    <n v="24.667658730158731"/>
    <n v="28.387484957882066"/>
    <n v="27.846106304079111"/>
    <n v="25.305232558139537"/>
    <n v="22.252228631358154"/>
    <n v="20.890342052313883"/>
    <n v="18.944157672454246"/>
    <n v="18.310620300751879"/>
    <n v="18.312807881773399"/>
    <n v="18.514644351464437"/>
    <n v="18.109691160809373"/>
    <n v="17.852708803611741"/>
    <n v="16.236353711790393"/>
    <n v="14.028614457831326"/>
    <n v="12.929591334318069"/>
    <n v="12.586912065439673"/>
    <n v="12.925652667423382"/>
    <n v="12.194905213270141"/>
    <n v="12.533101045296167"/>
    <n v="11.789897510980968"/>
    <n v="11.017074981440238"/>
    <n v="9.2852393617021285"/>
    <n v="8.3758620689655174"/>
    <n v="7.8106936416184967"/>
    <n v="6.4454482279360672"/>
    <n v="5.1167929292929291"/>
    <n v="4.3635748138117805"/>
    <n v="3.5368497109826591"/>
    <n v="2.6248313090418351"/>
    <n v="1.3747521480502314"/>
    <n v="0.1255088195386703"/>
    <n v="-0.632996632996633"/>
    <n v="-1.5970031545741326"/>
    <n v="-3.632610939112487"/>
    <n v="-9.5225694444444446"/>
    <n v="-30.444915254237287"/>
    <n v="0"/>
    <m/>
    <m/>
    <m/>
    <m/>
    <m/>
    <m/>
    <m/>
    <m/>
    <m/>
    <m/>
    <m/>
    <m/>
    <m/>
    <m/>
    <m/>
    <m/>
  </r>
  <r>
    <x v="1"/>
    <x v="1"/>
    <x v="0"/>
    <x v="0"/>
    <x v="0"/>
    <x v="1"/>
    <x v="0"/>
    <x v="1"/>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7"/>
    <x v="0"/>
    <x v="3"/>
    <x v="8"/>
    <m/>
    <m/>
    <m/>
    <m/>
    <m/>
    <m/>
    <m/>
    <m/>
    <m/>
    <m/>
    <m/>
    <m/>
    <m/>
    <m/>
    <m/>
    <m/>
    <m/>
    <m/>
    <m/>
    <m/>
    <m/>
    <m/>
    <m/>
    <m/>
    <m/>
    <m/>
    <m/>
    <m/>
    <m/>
    <m/>
    <m/>
    <m/>
    <m/>
    <m/>
    <m/>
    <m/>
    <m/>
    <n v="0"/>
    <m/>
    <m/>
    <n v="500"/>
    <n v="500"/>
    <n v="256"/>
    <n v="50"/>
    <n v="50"/>
    <n v="50"/>
    <n v="39"/>
    <n v="275"/>
    <n v="436"/>
    <n v="0"/>
    <n v="0"/>
    <m/>
    <m/>
    <m/>
    <m/>
    <n v="340"/>
    <n v="19"/>
    <n v="3662"/>
    <n v="43"/>
    <n v="177"/>
    <n v="350"/>
    <m/>
    <n v="200"/>
    <n v="300"/>
    <n v="381"/>
    <m/>
    <m/>
    <n v="300"/>
    <n v="300"/>
    <n v="300"/>
    <n v="1300"/>
    <n v="1300"/>
    <n v="2500"/>
    <n v="689"/>
    <n v="274"/>
    <n v="0"/>
    <n v="543"/>
    <n v="0"/>
    <n v="0"/>
    <m/>
    <m/>
    <n v="597"/>
    <n v="522"/>
    <n v="447"/>
    <n v="176"/>
    <n v="0"/>
    <n v="50"/>
    <n v="50"/>
    <n v="100"/>
    <n v="100"/>
    <n v="100"/>
    <n v="100"/>
    <n v="100"/>
    <n v="84"/>
    <n v="0"/>
    <n v="0"/>
    <n v="0"/>
    <n v="0"/>
    <n v="0"/>
    <n v="0"/>
    <n v="0"/>
    <n v="0"/>
    <n v="0"/>
    <n v="0"/>
    <n v="0"/>
    <n v="0"/>
    <n v="0"/>
    <n v="0"/>
    <n v="0"/>
    <n v="0"/>
    <n v="0"/>
    <n v="0"/>
    <n v="0"/>
    <n v="0"/>
    <n v="0"/>
    <n v="0"/>
    <n v="0"/>
    <n v="0"/>
    <n v="0"/>
    <n v="0"/>
    <m/>
    <m/>
    <m/>
    <m/>
    <m/>
    <m/>
    <m/>
    <m/>
    <m/>
    <m/>
    <m/>
    <m/>
    <m/>
    <m/>
    <m/>
    <m/>
  </r>
  <r>
    <x v="1"/>
    <x v="1"/>
    <x v="0"/>
    <x v="0"/>
    <x v="0"/>
    <x v="1"/>
    <x v="0"/>
    <x v="1"/>
    <x v="7"/>
    <x v="0"/>
    <x v="3"/>
    <x v="9"/>
    <m/>
    <m/>
    <m/>
    <m/>
    <m/>
    <m/>
    <m/>
    <m/>
    <m/>
    <m/>
    <m/>
    <m/>
    <m/>
    <m/>
    <m/>
    <m/>
    <m/>
    <m/>
    <m/>
    <m/>
    <m/>
    <m/>
    <m/>
    <m/>
    <m/>
    <m/>
    <m/>
    <m/>
    <m/>
    <m/>
    <m/>
    <m/>
    <m/>
    <m/>
    <m/>
    <m/>
    <m/>
    <m/>
    <m/>
    <m/>
    <m/>
    <m/>
    <m/>
    <m/>
    <m/>
    <m/>
    <m/>
    <m/>
    <m/>
    <m/>
    <m/>
    <m/>
    <m/>
    <m/>
    <m/>
    <m/>
    <m/>
    <m/>
    <m/>
    <m/>
    <m/>
    <m/>
    <m/>
    <m/>
    <m/>
    <m/>
    <m/>
    <m/>
    <m/>
    <m/>
    <m/>
    <m/>
    <m/>
    <m/>
    <m/>
    <m/>
    <m/>
    <m/>
    <m/>
    <n v="1418"/>
    <n v="1351"/>
    <n v="734"/>
    <n v="674"/>
    <n v="838"/>
    <n v="686"/>
    <n v="425"/>
    <n v="356"/>
    <n v="268"/>
    <n v="281"/>
    <n v="332"/>
    <n v="381"/>
    <n v="458"/>
    <n v="455"/>
    <n v="362"/>
    <n v="475"/>
    <n v="378"/>
    <n v="360"/>
    <n v="337"/>
    <n v="328"/>
    <n v="369"/>
    <n v="438"/>
    <n v="520"/>
    <n v="376"/>
    <n v="253"/>
    <n v="175"/>
    <n v="364"/>
    <n v="267"/>
    <n v="307"/>
    <n v="234"/>
    <n v="332"/>
    <n v="310"/>
    <n v="201"/>
    <n v="362"/>
    <n v="379"/>
    <n v="225"/>
    <n v="217"/>
    <n v="299"/>
    <n v="393"/>
    <n v="340"/>
    <n v="236"/>
    <n v="323"/>
    <n v="230"/>
    <n v="274"/>
    <n v="267"/>
    <n v="566"/>
    <n v="800"/>
    <n v="592"/>
    <n v="440.05"/>
    <n v="677"/>
    <n v="855"/>
    <n v="720"/>
    <n v="708"/>
    <n v="778"/>
    <m/>
    <m/>
    <m/>
  </r>
  <r>
    <x v="1"/>
    <x v="1"/>
    <x v="0"/>
    <x v="0"/>
    <x v="0"/>
    <x v="1"/>
    <x v="0"/>
    <x v="1"/>
    <x v="7"/>
    <x v="0"/>
    <x v="3"/>
    <x v="10"/>
    <m/>
    <m/>
    <m/>
    <m/>
    <m/>
    <m/>
    <m/>
    <m/>
    <m/>
    <m/>
    <m/>
    <m/>
    <m/>
    <m/>
    <m/>
    <m/>
    <m/>
    <m/>
    <m/>
    <m/>
    <m/>
    <m/>
    <m/>
    <m/>
    <m/>
    <m/>
    <m/>
    <m/>
    <m/>
    <m/>
    <m/>
    <m/>
    <m/>
    <m/>
    <m/>
    <m/>
    <n v="11507"/>
    <m/>
    <m/>
    <m/>
    <m/>
    <m/>
    <m/>
    <m/>
    <m/>
    <m/>
    <m/>
    <m/>
    <m/>
    <m/>
    <m/>
    <m/>
    <m/>
    <m/>
    <m/>
    <m/>
    <m/>
    <m/>
    <m/>
    <m/>
    <m/>
    <m/>
    <m/>
    <m/>
    <m/>
    <m/>
    <m/>
    <m/>
    <m/>
    <m/>
    <m/>
    <m/>
    <m/>
    <m/>
    <m/>
    <m/>
    <m/>
    <m/>
    <m/>
    <m/>
    <m/>
    <m/>
    <m/>
    <m/>
    <m/>
    <m/>
    <m/>
    <m/>
    <m/>
    <m/>
    <m/>
    <m/>
    <m/>
    <m/>
    <m/>
    <m/>
    <m/>
    <m/>
    <m/>
    <m/>
    <m/>
    <m/>
    <m/>
    <m/>
    <m/>
    <m/>
    <m/>
    <m/>
    <m/>
    <m/>
    <m/>
    <m/>
    <m/>
    <m/>
    <m/>
    <m/>
    <m/>
    <m/>
    <m/>
    <m/>
    <m/>
    <m/>
    <m/>
    <m/>
    <m/>
    <m/>
    <m/>
    <m/>
    <m/>
    <m/>
    <m/>
    <m/>
    <m/>
    <m/>
    <m/>
    <m/>
  </r>
  <r>
    <x v="1"/>
    <x v="1"/>
    <x v="0"/>
    <x v="0"/>
    <x v="0"/>
    <x v="1"/>
    <x v="0"/>
    <x v="1"/>
    <x v="7"/>
    <x v="0"/>
    <x v="3"/>
    <x v="11"/>
    <m/>
    <m/>
    <m/>
    <m/>
    <m/>
    <m/>
    <m/>
    <m/>
    <m/>
    <m/>
    <m/>
    <m/>
    <m/>
    <m/>
    <m/>
    <m/>
    <m/>
    <m/>
    <m/>
    <m/>
    <m/>
    <m/>
    <m/>
    <m/>
    <m/>
    <m/>
    <m/>
    <m/>
    <m/>
    <n v="0.99790000000000001"/>
    <n v="0.99739999999999995"/>
    <n v="0.99609999999999999"/>
    <n v="0.99180000000000001"/>
    <n v="0.99690000000000001"/>
    <n v="0.99839999999999995"/>
    <n v="1"/>
    <n v="0.99819999999999998"/>
    <n v="0.99709999999999999"/>
    <n v="0.99639999999999995"/>
    <n v="0.99919999999999998"/>
    <n v="0.99819999999999998"/>
    <n v="0.99890000000000001"/>
    <n v="0.99709999999999999"/>
    <n v="0.99739999999999995"/>
    <n v="0.99790000000000001"/>
    <n v="0.99690000000000001"/>
    <n v="0.99560000000000004"/>
    <n v="0.99229999999999996"/>
    <n v="0.98540000000000005"/>
    <n v="0.99329999999999996"/>
    <n v="0.98540000000000005"/>
    <n v="0.97189999999999999"/>
    <n v="0.95740000000000003"/>
    <n v="0.94079999999999997"/>
    <n v="0.92710000000000004"/>
    <n v="0.92479999999999996"/>
    <n v="0.95609999999999995"/>
    <n v="0.94179999999999997"/>
    <n v="0.99660000000000004"/>
    <n v="0.99460000000000004"/>
    <n v="0.99329999999999996"/>
    <n v="0.99560000000000004"/>
    <n v="0.99770000000000003"/>
    <n v="0.99690000000000001"/>
    <n v="0.99609999999999999"/>
    <n v="0.99739999999999995"/>
    <n v="0.99590000000000001"/>
    <n v="0.99199999999999999"/>
    <n v="0.9788"/>
    <n v="0.98229999999999995"/>
    <n v="0.99029999999999996"/>
    <n v="0.99050000000000005"/>
    <n v="0.999"/>
    <n v="0.99919999999999998"/>
    <n v="0.99819999999999998"/>
    <n v="0.99819999999999998"/>
    <n v="0.99160000000000004"/>
    <n v="0.99209999999999998"/>
    <n v="0.97699999999999998"/>
    <n v="0.95089999999999997"/>
    <n v="0.9788"/>
    <n v="0.98029999999999995"/>
    <m/>
    <m/>
    <m/>
    <m/>
    <m/>
    <m/>
    <m/>
    <m/>
    <m/>
    <m/>
    <m/>
    <m/>
    <m/>
    <m/>
    <m/>
    <m/>
    <m/>
    <m/>
    <m/>
    <m/>
    <m/>
    <m/>
    <m/>
    <m/>
    <m/>
    <m/>
    <m/>
    <m/>
    <m/>
    <m/>
    <m/>
    <m/>
    <m/>
    <m/>
    <m/>
    <m/>
    <m/>
    <m/>
    <m/>
    <m/>
    <m/>
    <m/>
    <m/>
    <m/>
    <m/>
    <m/>
    <m/>
    <m/>
    <m/>
    <m/>
    <m/>
    <m/>
    <m/>
    <m/>
  </r>
  <r>
    <x v="1"/>
    <x v="1"/>
    <x v="0"/>
    <x v="0"/>
    <x v="0"/>
    <x v="1"/>
    <x v="0"/>
    <x v="1"/>
    <x v="7"/>
    <x v="0"/>
    <x v="3"/>
    <x v="12"/>
    <m/>
    <m/>
    <m/>
    <m/>
    <m/>
    <m/>
    <m/>
    <m/>
    <m/>
    <m/>
    <m/>
    <m/>
    <m/>
    <m/>
    <m/>
    <m/>
    <m/>
    <m/>
    <m/>
    <m/>
    <m/>
    <m/>
    <m/>
    <m/>
    <m/>
    <m/>
    <m/>
    <m/>
    <m/>
    <m/>
    <m/>
    <m/>
    <m/>
    <m/>
    <m/>
    <m/>
    <m/>
    <m/>
    <m/>
    <m/>
    <m/>
    <m/>
    <m/>
    <m/>
    <m/>
    <m/>
    <m/>
    <m/>
    <m/>
    <m/>
    <m/>
    <m/>
    <m/>
    <m/>
    <m/>
    <m/>
    <m/>
    <m/>
    <m/>
    <m/>
    <m/>
    <m/>
    <m/>
    <m/>
    <m/>
    <m/>
    <m/>
    <m/>
    <m/>
    <m/>
    <m/>
    <m/>
    <s v="Oppo Volume Added:2213"/>
    <m/>
    <m/>
    <m/>
    <s v="Oppo Volume Added:2213"/>
    <m/>
    <m/>
    <m/>
    <s v="Oppo Volume Added:2213"/>
    <m/>
    <m/>
    <m/>
    <m/>
    <m/>
    <m/>
    <m/>
    <m/>
    <m/>
    <m/>
    <m/>
    <m/>
    <m/>
    <m/>
    <m/>
    <m/>
    <m/>
    <m/>
    <m/>
    <m/>
    <m/>
    <m/>
    <m/>
    <m/>
    <m/>
    <m/>
    <m/>
    <m/>
    <m/>
    <m/>
    <m/>
    <m/>
    <m/>
    <m/>
    <m/>
    <m/>
    <m/>
    <m/>
    <m/>
    <m/>
    <m/>
    <m/>
    <m/>
    <m/>
    <m/>
    <m/>
    <m/>
    <m/>
    <m/>
    <m/>
    <m/>
    <m/>
    <m/>
    <m/>
    <m/>
  </r>
  <r>
    <x v="1"/>
    <x v="1"/>
    <x v="0"/>
    <x v="0"/>
    <x v="0"/>
    <x v="1"/>
    <x v="0"/>
    <x v="1"/>
    <x v="7"/>
    <x v="0"/>
    <x v="4"/>
    <x v="0"/>
    <m/>
    <m/>
    <m/>
    <m/>
    <m/>
    <m/>
    <m/>
    <m/>
    <m/>
    <m/>
    <m/>
    <m/>
    <m/>
    <m/>
    <m/>
    <m/>
    <m/>
    <m/>
    <m/>
    <m/>
    <m/>
    <m/>
    <m/>
    <m/>
    <m/>
    <m/>
    <m/>
    <m/>
    <m/>
    <n v="40"/>
    <m/>
    <m/>
    <m/>
    <m/>
    <m/>
    <m/>
    <m/>
    <m/>
    <m/>
    <m/>
    <m/>
    <m/>
    <m/>
    <m/>
    <m/>
    <m/>
    <m/>
    <m/>
    <m/>
    <m/>
    <m/>
    <m/>
    <m/>
    <m/>
    <m/>
    <m/>
    <m/>
    <m/>
    <m/>
    <m/>
    <m/>
    <m/>
    <m/>
    <m/>
    <m/>
    <m/>
    <m/>
    <m/>
    <m/>
    <n v="30"/>
    <n v="30"/>
    <n v="30"/>
    <n v="30"/>
    <n v="30"/>
    <n v="30"/>
    <n v="30"/>
    <n v="30"/>
    <n v="30"/>
    <n v="30"/>
    <n v="30"/>
    <n v="30"/>
    <n v="30"/>
    <n v="30"/>
    <n v="30"/>
    <n v="30"/>
    <n v="30"/>
    <m/>
    <m/>
    <m/>
    <m/>
    <m/>
    <m/>
    <m/>
    <m/>
    <m/>
    <m/>
    <m/>
    <m/>
    <m/>
    <m/>
    <m/>
    <m/>
    <m/>
    <m/>
    <m/>
    <m/>
    <m/>
    <m/>
    <m/>
    <m/>
    <m/>
    <m/>
    <m/>
    <m/>
    <m/>
    <m/>
    <m/>
    <m/>
    <m/>
    <m/>
    <m/>
    <m/>
    <m/>
    <m/>
    <m/>
    <m/>
    <m/>
    <m/>
    <m/>
    <m/>
    <m/>
    <m/>
    <m/>
    <m/>
    <m/>
    <m/>
  </r>
  <r>
    <x v="1"/>
    <x v="1"/>
    <x v="0"/>
    <x v="0"/>
    <x v="0"/>
    <x v="1"/>
    <x v="0"/>
    <x v="1"/>
    <x v="7"/>
    <x v="0"/>
    <x v="4"/>
    <x v="1"/>
    <n v="1250"/>
    <n v="2275"/>
    <n v="750"/>
    <n v="1600"/>
    <n v="1790"/>
    <n v="885"/>
    <n v="1840"/>
    <n v="1820"/>
    <n v="4114"/>
    <n v="8531"/>
    <n v="494"/>
    <n v="506"/>
    <n v="1350"/>
    <n v="1350"/>
    <n v="1094"/>
    <n v="406"/>
    <n v="1450"/>
    <n v="1400"/>
    <n v="1400"/>
    <n v="1750"/>
    <n v="1400"/>
    <n v="4275"/>
    <n v="4275"/>
    <n v="7774"/>
    <n v="9531"/>
    <n v="3794"/>
    <n v="3256"/>
    <n v="4550"/>
    <n v="25374"/>
    <n v="200"/>
    <m/>
    <n v="250"/>
    <n v="800"/>
    <n v="750"/>
    <n v="300"/>
    <n v="300"/>
    <n v="425"/>
    <n v="500"/>
    <n v="170"/>
    <n v="425"/>
    <n v="130"/>
    <n v="25"/>
    <n v="600"/>
    <n v="50"/>
    <n v="150"/>
    <n v="800"/>
    <m/>
    <n v="785"/>
    <n v="220"/>
    <m/>
    <n v="785"/>
    <m/>
    <n v="885"/>
    <m/>
    <m/>
    <m/>
    <m/>
    <n v="470"/>
    <n v="1370"/>
    <m/>
    <n v="1400"/>
    <n v="420"/>
    <m/>
    <m/>
    <n v="3000"/>
    <n v="375"/>
    <n v="375"/>
    <n v="364"/>
    <n v="1561"/>
    <n v="1750"/>
    <n v="357"/>
    <n v="4350"/>
    <n v="513"/>
    <m/>
    <m/>
    <m/>
    <n v="494"/>
    <n v="256"/>
    <m/>
    <n v="234"/>
    <n v="16"/>
    <m/>
    <m/>
    <n v="750"/>
    <n v="600"/>
    <n v="750"/>
    <n v="250"/>
    <n v="250"/>
    <n v="100"/>
    <m/>
    <n v="50"/>
    <n v="50"/>
    <n v="500"/>
    <n v="494"/>
    <n v="256"/>
    <n v="50"/>
    <n v="50"/>
    <n v="50"/>
    <n v="39"/>
    <n v="361"/>
    <n v="350"/>
    <n v="350"/>
    <n v="350"/>
    <n v="350"/>
    <n v="350"/>
    <n v="350"/>
    <n v="350"/>
    <n v="350"/>
    <n v="350"/>
    <n v="350"/>
    <n v="350"/>
    <n v="350"/>
    <n v="350"/>
    <n v="350"/>
    <n v="350"/>
    <n v="350"/>
    <n v="350"/>
    <n v="350"/>
    <n v="350"/>
    <n v="350"/>
    <m/>
    <m/>
    <m/>
    <m/>
    <m/>
    <m/>
    <m/>
    <m/>
    <m/>
    <m/>
    <m/>
    <m/>
    <m/>
    <m/>
    <m/>
    <m/>
  </r>
  <r>
    <x v="1"/>
    <x v="1"/>
    <x v="0"/>
    <x v="0"/>
    <x v="0"/>
    <x v="1"/>
    <x v="0"/>
    <x v="1"/>
    <x v="7"/>
    <x v="0"/>
    <x v="4"/>
    <x v="2"/>
    <n v="3334"/>
    <n v="2028"/>
    <n v="1519"/>
    <n v="1369"/>
    <n v="1471"/>
    <n v="1259"/>
    <n v="1276"/>
    <n v="1513"/>
    <n v="1175"/>
    <n v="2269"/>
    <n v="2838"/>
    <n v="3783"/>
    <n v="2854"/>
    <n v="2323"/>
    <n v="1422"/>
    <n v="1455"/>
    <n v="1875"/>
    <n v="1500"/>
    <n v="1500"/>
    <n v="1775"/>
    <n v="1400"/>
    <n v="6881"/>
    <n v="4099"/>
    <n v="3964"/>
    <n v="8890"/>
    <n v="6599"/>
    <n v="4830"/>
    <n v="4675"/>
    <n v="23552"/>
    <n v="1180"/>
    <n v="907"/>
    <n v="820"/>
    <n v="427"/>
    <n v="383"/>
    <n v="441"/>
    <n v="376"/>
    <n v="363"/>
    <n v="465"/>
    <n v="385"/>
    <n v="406"/>
    <n v="366"/>
    <n v="362"/>
    <n v="373"/>
    <n v="323"/>
    <n v="344"/>
    <n v="329"/>
    <n v="336"/>
    <n v="248"/>
    <n v="267"/>
    <n v="260"/>
    <n v="360"/>
    <n v="283"/>
    <n v="308"/>
    <n v="339"/>
    <n v="329"/>
    <n v="311"/>
    <n v="286"/>
    <n v="344"/>
    <n v="335"/>
    <n v="324"/>
    <n v="300"/>
    <n v="337"/>
    <n v="277"/>
    <n v="275"/>
    <n v="323"/>
    <n v="277"/>
    <n v="309"/>
    <n v="266"/>
    <n v="259"/>
    <n v="377"/>
    <n v="575"/>
    <n v="519"/>
    <n v="539"/>
    <n v="662"/>
    <n v="673"/>
    <n v="755"/>
    <n v="748"/>
    <n v="746"/>
    <n v="857"/>
    <n v="1086"/>
    <n v="1094"/>
    <n v="759"/>
    <n v="648"/>
    <n v="727"/>
    <n v="720"/>
    <n v="677"/>
    <n v="553"/>
    <n v="400"/>
    <n v="325"/>
    <n v="368"/>
    <n v="381"/>
    <n v="323"/>
    <n v="371"/>
    <n v="347"/>
    <n v="396"/>
    <n v="359"/>
    <n v="350"/>
    <n v="350"/>
    <n v="375"/>
    <n v="375"/>
    <n v="375"/>
    <n v="375"/>
    <n v="375"/>
    <n v="375"/>
    <n v="375"/>
    <n v="375"/>
    <n v="375"/>
    <n v="375"/>
    <n v="375"/>
    <n v="375"/>
    <n v="375"/>
    <n v="375"/>
    <n v="350"/>
    <n v="350"/>
    <n v="350"/>
    <n v="350"/>
    <n v="350"/>
    <n v="350"/>
    <n v="350"/>
    <n v="350"/>
    <m/>
    <m/>
    <m/>
    <m/>
    <m/>
    <m/>
    <m/>
    <m/>
    <m/>
    <m/>
    <m/>
    <m/>
    <m/>
    <m/>
    <m/>
    <m/>
  </r>
  <r>
    <x v="1"/>
    <x v="1"/>
    <x v="0"/>
    <x v="0"/>
    <x v="0"/>
    <x v="1"/>
    <x v="0"/>
    <x v="1"/>
    <x v="7"/>
    <x v="0"/>
    <x v="4"/>
    <x v="3"/>
    <n v="9820"/>
    <n v="10076"/>
    <n v="9208"/>
    <n v="9285"/>
    <n v="9593"/>
    <n v="9079"/>
    <n v="9122"/>
    <n v="9786"/>
    <n v="12306"/>
    <n v="18332"/>
    <n v="16166"/>
    <n v="13349"/>
    <n v="12613"/>
    <n v="11135"/>
    <n v="10661"/>
    <n v="9764"/>
    <n v="9339"/>
    <n v="9239"/>
    <n v="9139"/>
    <n v="9114"/>
    <n v="9114"/>
    <n v="9208"/>
    <n v="9079"/>
    <n v="12306"/>
    <n v="13349"/>
    <n v="10661"/>
    <n v="9239"/>
    <n v="9114"/>
    <n v="10661"/>
    <n v="11240"/>
    <n v="10394"/>
    <n v="9892"/>
    <n v="9820"/>
    <n v="10538"/>
    <n v="10277"/>
    <n v="10075"/>
    <n v="10067"/>
    <n v="10076"/>
    <n v="9863"/>
    <n v="9835"/>
    <n v="9576"/>
    <n v="9208"/>
    <n v="9599"/>
    <n v="9213"/>
    <n v="8980"/>
    <n v="9285"/>
    <n v="8927"/>
    <n v="9463"/>
    <n v="9462"/>
    <n v="9206"/>
    <n v="9593"/>
    <n v="9290"/>
    <n v="9637"/>
    <n v="9404"/>
    <n v="9079"/>
    <n v="8778"/>
    <n v="8464"/>
    <n v="8439"/>
    <n v="9122"/>
    <n v="9283"/>
    <n v="10383"/>
    <n v="10466"/>
    <n v="924"/>
    <n v="9786"/>
    <n v="10090"/>
    <n v="12411"/>
    <n v="12521"/>
    <n v="12306"/>
    <n v="13242"/>
    <n v="14461"/>
    <n v="14631"/>
    <n v="18620"/>
    <n v="18332"/>
    <n v="17845"/>
    <n v="17297"/>
    <n v="16474"/>
    <n v="16166"/>
    <n v="15723"/>
    <n v="15072"/>
    <n v="14256"/>
    <n v="13349"/>
    <n v="12572"/>
    <n v="11886"/>
    <n v="11745"/>
    <n v="12613"/>
    <n v="12077"/>
    <n v="11801"/>
    <n v="11679"/>
    <n v="11507"/>
    <n v="11135"/>
    <n v="10819"/>
    <n v="10544"/>
    <n v="10579"/>
    <n v="10661"/>
    <n v="10521"/>
    <n v="10364"/>
    <n v="10064"/>
    <n v="9764"/>
    <n v="9428"/>
    <n v="9414"/>
    <n v="9389"/>
    <n v="9364"/>
    <n v="9339"/>
    <n v="9314"/>
    <n v="9289"/>
    <n v="9264"/>
    <n v="9239"/>
    <n v="9214"/>
    <n v="9189"/>
    <n v="9164"/>
    <n v="9139"/>
    <n v="9114"/>
    <n v="9114"/>
    <n v="9114"/>
    <n v="9114"/>
    <n v="9114"/>
    <n v="9114"/>
    <n v="9114"/>
    <n v="9114"/>
    <n v="9114"/>
    <m/>
    <m/>
    <m/>
    <m/>
    <m/>
    <m/>
    <m/>
    <m/>
    <m/>
    <m/>
    <m/>
    <m/>
    <m/>
    <m/>
    <m/>
    <m/>
  </r>
  <r>
    <x v="1"/>
    <x v="1"/>
    <x v="0"/>
    <x v="0"/>
    <x v="0"/>
    <x v="1"/>
    <x v="0"/>
    <x v="1"/>
    <x v="7"/>
    <x v="0"/>
    <x v="4"/>
    <x v="4"/>
    <n v="24.2"/>
    <n v="26.6"/>
    <n v="27"/>
    <n v="31.6"/>
    <n v="30.6"/>
    <n v="28.4"/>
    <n v="30.1"/>
    <n v="34.1"/>
    <n v="27.1"/>
    <n v="25.6"/>
    <n v="17.8"/>
    <n v="18.899999999999999"/>
    <n v="27.1"/>
    <n v="30.6"/>
    <n v="29.1"/>
    <n v="26"/>
    <n v="24.9"/>
    <n v="24.6"/>
    <n v="25.7"/>
    <n v="32.6"/>
    <m/>
    <n v="27"/>
    <n v="28.4"/>
    <n v="27.1"/>
    <n v="18.899999999999999"/>
    <n v="29.1"/>
    <n v="24.6"/>
    <m/>
    <n v="29.1"/>
    <n v="18.899999999999999"/>
    <n v="21.2"/>
    <n v="24.9"/>
    <n v="24.2"/>
    <n v="26"/>
    <n v="25.8"/>
    <n v="25.4"/>
    <n v="25.4"/>
    <n v="26.6"/>
    <n v="26.9"/>
    <n v="27.8"/>
    <n v="27.7"/>
    <n v="27"/>
    <n v="30.4"/>
    <n v="30.2"/>
    <n v="31.2"/>
    <n v="31.6"/>
    <n v="31.5"/>
    <n v="32"/>
    <n v="30.5"/>
    <n v="28.4"/>
    <n v="30.6"/>
    <n v="29.5"/>
    <n v="29.9"/>
    <n v="29.3"/>
    <n v="28.4"/>
    <n v="27.6"/>
    <n v="25.8"/>
    <n v="26.8"/>
    <n v="30.1"/>
    <n v="30.7"/>
    <n v="34.9"/>
    <n v="35.799999999999997"/>
    <n v="3.2"/>
    <n v="34.1"/>
    <n v="33.9"/>
    <n v="34.700000000000003"/>
    <n v="31.4"/>
    <n v="27.1"/>
    <n v="24.8"/>
    <n v="24.4"/>
    <n v="23.2"/>
    <n v="27.6"/>
    <n v="25.6"/>
    <n v="23.6"/>
    <n v="20.6"/>
    <n v="18.2"/>
    <n v="17.8"/>
    <n v="17.7"/>
    <n v="17.5"/>
    <n v="18.100000000000001"/>
    <n v="18.899999999999999"/>
    <n v="18.899999999999999"/>
    <n v="19.3"/>
    <n v="22"/>
    <n v="27.1"/>
    <n v="29.8"/>
    <n v="32.799999999999997"/>
    <n v="33"/>
    <n v="32.1"/>
    <n v="30.6"/>
    <n v="30.1"/>
    <n v="28.9"/>
    <n v="29.4"/>
    <n v="29.1"/>
    <n v="29.1"/>
    <n v="28.4"/>
    <n v="27.2"/>
    <n v="26"/>
    <n v="25.1"/>
    <n v="25.1"/>
    <n v="25"/>
    <n v="25"/>
    <n v="24.9"/>
    <n v="24.8"/>
    <n v="24.8"/>
    <n v="24.7"/>
    <n v="24.6"/>
    <n v="24.9"/>
    <n v="25.2"/>
    <n v="25.5"/>
    <n v="25.7"/>
    <n v="26"/>
    <n v="26"/>
    <n v="26"/>
    <n v="26"/>
    <n v="32.6"/>
    <n v="43.4"/>
    <n v="65.099999999999994"/>
    <n v="130.19999999999999"/>
    <m/>
    <m/>
    <m/>
    <m/>
    <m/>
    <m/>
    <m/>
    <m/>
    <m/>
    <m/>
    <m/>
    <m/>
    <m/>
    <m/>
    <m/>
    <m/>
    <m/>
  </r>
  <r>
    <x v="1"/>
    <x v="1"/>
    <x v="0"/>
    <x v="0"/>
    <x v="0"/>
    <x v="1"/>
    <x v="0"/>
    <x v="1"/>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7"/>
    <x v="0"/>
    <x v="5"/>
    <x v="1"/>
    <n v="3123"/>
    <n v="1681"/>
    <n v="1218"/>
    <n v="4705"/>
    <n v="3160"/>
    <n v="1450"/>
    <n v="1930"/>
    <n v="880"/>
    <n v="2300"/>
    <n v="5650"/>
    <n v="3745"/>
    <n v="990"/>
    <n v="1250"/>
    <n v="2275"/>
    <n v="750"/>
    <n v="1600"/>
    <n v="1790"/>
    <n v="885"/>
    <n v="1840"/>
    <n v="1820"/>
    <n v="4114"/>
    <n v="6022"/>
    <n v="9315"/>
    <n v="5110"/>
    <n v="10385"/>
    <n v="4275"/>
    <n v="4275"/>
    <n v="7774"/>
    <n v="29085"/>
    <n v="1000"/>
    <n v="500"/>
    <n v="125"/>
    <n v="1498"/>
    <n v="225"/>
    <m/>
    <n v="656"/>
    <n v="500"/>
    <n v="300"/>
    <n v="468"/>
    <n v="170"/>
    <n v="580"/>
    <m/>
    <n v="1248"/>
    <n v="1084"/>
    <n v="500"/>
    <n v="1873"/>
    <n v="700"/>
    <n v="650"/>
    <n v="644"/>
    <n v="666"/>
    <n v="500"/>
    <m/>
    <n v="400"/>
    <n v="400"/>
    <n v="650"/>
    <n v="530"/>
    <n v="530"/>
    <n v="220"/>
    <n v="650"/>
    <m/>
    <n v="880"/>
    <m/>
    <m/>
    <m/>
    <n v="1275"/>
    <n v="400"/>
    <n v="400"/>
    <n v="225"/>
    <n v="1950"/>
    <n v="1100"/>
    <n v="1100"/>
    <n v="1371"/>
    <n v="129"/>
    <n v="1500"/>
    <n v="800"/>
    <n v="800"/>
    <n v="645"/>
    <n v="590"/>
    <n v="400"/>
    <m/>
    <m/>
    <n v="200"/>
    <m/>
    <n v="250"/>
    <n v="800"/>
    <n v="750"/>
    <n v="300"/>
    <n v="300"/>
    <n v="425"/>
    <n v="500"/>
    <n v="170"/>
    <n v="425"/>
    <n v="130"/>
    <n v="25"/>
    <n v="600"/>
    <n v="50"/>
    <n v="150"/>
    <n v="800"/>
    <m/>
    <n v="785"/>
    <n v="220"/>
    <m/>
    <n v="785"/>
    <m/>
    <n v="885"/>
    <m/>
    <m/>
    <m/>
    <m/>
    <n v="470"/>
    <n v="1370"/>
    <m/>
    <n v="1400"/>
    <n v="420"/>
    <m/>
    <m/>
    <n v="3000"/>
    <n v="375"/>
    <n v="375"/>
    <n v="364"/>
    <m/>
    <m/>
    <m/>
    <m/>
    <m/>
    <m/>
    <m/>
    <m/>
    <m/>
    <m/>
    <m/>
    <m/>
    <m/>
    <m/>
    <m/>
    <m/>
  </r>
  <r>
    <x v="1"/>
    <x v="1"/>
    <x v="0"/>
    <x v="0"/>
    <x v="0"/>
    <x v="1"/>
    <x v="0"/>
    <x v="1"/>
    <x v="7"/>
    <x v="0"/>
    <x v="5"/>
    <x v="2"/>
    <n v="2740"/>
    <n v="3611"/>
    <n v="2482"/>
    <n v="2191"/>
    <n v="2255"/>
    <n v="1519"/>
    <n v="1449"/>
    <n v="1906"/>
    <n v="1277"/>
    <n v="2552"/>
    <n v="3812"/>
    <n v="4813"/>
    <n v="3334"/>
    <n v="2028"/>
    <n v="1519"/>
    <n v="1369"/>
    <n v="1471"/>
    <n v="1259"/>
    <n v="1276"/>
    <n v="1513"/>
    <n v="1175"/>
    <n v="8833"/>
    <n v="5965"/>
    <n v="4632"/>
    <n v="11177"/>
    <n v="6881"/>
    <n v="4099"/>
    <n v="3964"/>
    <n v="28655"/>
    <n v="639"/>
    <n v="896"/>
    <n v="661"/>
    <n v="544"/>
    <n v="676"/>
    <n v="720"/>
    <n v="755"/>
    <n v="774"/>
    <n v="686"/>
    <n v="630"/>
    <n v="607"/>
    <n v="571"/>
    <n v="674"/>
    <n v="563"/>
    <n v="656"/>
    <n v="542"/>
    <n v="430"/>
    <n v="426"/>
    <n v="451"/>
    <n v="463"/>
    <n v="450"/>
    <n v="465"/>
    <n v="376"/>
    <n v="345"/>
    <n v="401"/>
    <n v="397"/>
    <n v="423"/>
    <n v="374"/>
    <n v="331"/>
    <n v="321"/>
    <n v="431"/>
    <n v="427"/>
    <n v="382"/>
    <n v="326"/>
    <n v="340"/>
    <n v="330"/>
    <n v="320"/>
    <n v="315"/>
    <n v="312"/>
    <n v="417"/>
    <n v="317"/>
    <n v="402"/>
    <n v="569"/>
    <n v="847"/>
    <n v="1128"/>
    <n v="888"/>
    <n v="911"/>
    <n v="885"/>
    <n v="924"/>
    <n v="1019"/>
    <n v="1429"/>
    <n v="1441"/>
    <n v="1180"/>
    <n v="907"/>
    <n v="820"/>
    <n v="427"/>
    <n v="383"/>
    <n v="441"/>
    <n v="376"/>
    <n v="363"/>
    <n v="465"/>
    <n v="385"/>
    <n v="406"/>
    <n v="366"/>
    <n v="362"/>
    <n v="373"/>
    <n v="323"/>
    <n v="344"/>
    <n v="329"/>
    <n v="336"/>
    <n v="248"/>
    <n v="267"/>
    <n v="260"/>
    <n v="360"/>
    <n v="283"/>
    <n v="308"/>
    <n v="339"/>
    <n v="329"/>
    <n v="311"/>
    <n v="286"/>
    <n v="344"/>
    <n v="335"/>
    <n v="324"/>
    <n v="300"/>
    <n v="337"/>
    <n v="277"/>
    <n v="275"/>
    <n v="323"/>
    <n v="277"/>
    <n v="309"/>
    <n v="266"/>
    <m/>
    <m/>
    <m/>
    <m/>
    <m/>
    <m/>
    <m/>
    <m/>
    <m/>
    <m/>
    <m/>
    <m/>
    <m/>
    <m/>
    <m/>
    <m/>
  </r>
  <r>
    <x v="1"/>
    <x v="1"/>
    <x v="0"/>
    <x v="0"/>
    <x v="0"/>
    <x v="1"/>
    <x v="0"/>
    <x v="1"/>
    <x v="7"/>
    <x v="0"/>
    <x v="5"/>
    <x v="3"/>
    <n v="12471"/>
    <n v="11011"/>
    <n v="9672"/>
    <n v="12158"/>
    <n v="9032"/>
    <n v="13113"/>
    <n v="13394"/>
    <n v="12417"/>
    <n v="13046"/>
    <n v="15420"/>
    <n v="15438"/>
    <n v="11959"/>
    <n v="9820"/>
    <n v="10076"/>
    <n v="9208"/>
    <n v="9285"/>
    <n v="9593"/>
    <n v="9079"/>
    <n v="9122"/>
    <n v="9786"/>
    <n v="12306"/>
    <n v="9672"/>
    <n v="13113"/>
    <n v="13046"/>
    <n v="11959"/>
    <n v="9208"/>
    <n v="9079"/>
    <n v="12306"/>
    <n v="9208"/>
    <n v="12259"/>
    <n v="12039"/>
    <n v="12078"/>
    <n v="12471"/>
    <n v="12495"/>
    <n v="11964"/>
    <n v="11762"/>
    <n v="11432"/>
    <n v="11011"/>
    <n v="10913"/>
    <n v="10395"/>
    <n v="10504"/>
    <n v="9672"/>
    <n v="10278"/>
    <n v="11000"/>
    <n v="11120"/>
    <n v="12158"/>
    <n v="12480"/>
    <n v="12738"/>
    <n v="12790"/>
    <n v="13005"/>
    <n v="9032"/>
    <n v="12986"/>
    <n v="12873"/>
    <n v="12909"/>
    <n v="13113"/>
    <n v="13266"/>
    <n v="13323"/>
    <n v="13010"/>
    <n v="13394"/>
    <n v="-393"/>
    <n v="13388"/>
    <n v="12619"/>
    <n v="12253"/>
    <n v="12417"/>
    <n v="12688"/>
    <n v="13082"/>
    <n v="13295"/>
    <n v="13046"/>
    <n v="14398"/>
    <n v="14704"/>
    <n v="3900"/>
    <n v="1515"/>
    <n v="15420"/>
    <n v="6642"/>
    <n v="15914"/>
    <n v="13409"/>
    <n v="15438"/>
    <n v="15120"/>
    <n v="14553"/>
    <n v="13252"/>
    <n v="11959"/>
    <n v="11240"/>
    <n v="10394"/>
    <n v="9892"/>
    <n v="9820"/>
    <n v="10538"/>
    <n v="10277"/>
    <n v="10075"/>
    <n v="10067"/>
    <n v="10076"/>
    <n v="9863"/>
    <n v="9835"/>
    <n v="9576"/>
    <n v="9208"/>
    <n v="9599"/>
    <n v="9213"/>
    <n v="8980"/>
    <n v="9285"/>
    <n v="8927"/>
    <n v="9463"/>
    <n v="9462"/>
    <n v="9206"/>
    <n v="9593"/>
    <n v="9290"/>
    <n v="9637"/>
    <n v="9404"/>
    <n v="9079"/>
    <n v="8778"/>
    <n v="8464"/>
    <n v="8439"/>
    <n v="9122"/>
    <n v="9283"/>
    <n v="10383"/>
    <n v="10466"/>
    <n v="924"/>
    <n v="9786"/>
    <n v="10090"/>
    <n v="12411"/>
    <n v="12521"/>
    <n v="12306"/>
    <m/>
    <m/>
    <m/>
    <m/>
    <m/>
    <m/>
    <m/>
    <m/>
    <m/>
    <m/>
    <m/>
    <m/>
    <m/>
    <m/>
    <m/>
    <m/>
  </r>
  <r>
    <x v="1"/>
    <x v="1"/>
    <x v="0"/>
    <x v="0"/>
    <x v="0"/>
    <x v="1"/>
    <x v="0"/>
    <x v="1"/>
    <x v="7"/>
    <x v="0"/>
    <x v="5"/>
    <x v="4"/>
    <n v="17.3"/>
    <n v="18.100000000000001"/>
    <n v="18.5"/>
    <n v="27"/>
    <n v="23.3"/>
    <n v="34.9"/>
    <n v="35.1"/>
    <n v="36.6"/>
    <n v="25.6"/>
    <n v="16.3"/>
    <n v="12.9"/>
    <n v="16.100000000000001"/>
    <n v="24.2"/>
    <n v="26.6"/>
    <n v="27"/>
    <n v="31.6"/>
    <n v="30.6"/>
    <n v="28.4"/>
    <n v="30.1"/>
    <n v="41.6"/>
    <m/>
    <n v="18.5"/>
    <n v="34.9"/>
    <n v="25.6"/>
    <n v="16.100000000000001"/>
    <n v="27"/>
    <n v="28.4"/>
    <m/>
    <n v="27"/>
    <n v="17.5"/>
    <n v="17.899999999999999"/>
    <n v="17.399999999999999"/>
    <n v="17.3"/>
    <n v="17.5"/>
    <n v="17.3"/>
    <n v="18"/>
    <n v="18"/>
    <n v="18.100000000000001"/>
    <n v="17.8"/>
    <n v="17.3"/>
    <n v="18.3"/>
    <n v="18.5"/>
    <n v="20.5"/>
    <n v="23.8"/>
    <n v="25"/>
    <n v="27"/>
    <n v="28.3"/>
    <n v="30.3"/>
    <n v="31.4"/>
    <n v="32.799999999999997"/>
    <n v="23.3"/>
    <n v="33.5"/>
    <n v="33.4"/>
    <n v="35"/>
    <n v="34.9"/>
    <n v="35.200000000000003"/>
    <n v="35.200000000000003"/>
    <n v="34.5"/>
    <n v="35.1"/>
    <n v="-1.1000000000000001"/>
    <n v="39.4"/>
    <n v="38.700000000000003"/>
    <n v="37.9"/>
    <n v="36.6"/>
    <n v="37.700000000000003"/>
    <n v="37.1"/>
    <n v="33"/>
    <n v="25.6"/>
    <n v="22.1"/>
    <n v="19.2"/>
    <n v="4.5"/>
    <n v="1.6"/>
    <n v="16.3"/>
    <n v="7.2"/>
    <n v="15.4"/>
    <n v="11.8"/>
    <n v="12.9"/>
    <n v="12.7"/>
    <n v="12.6"/>
    <n v="13.9"/>
    <n v="16.100000000000001"/>
    <n v="18.899999999999999"/>
    <n v="21.2"/>
    <n v="24.9"/>
    <n v="24.2"/>
    <n v="26"/>
    <n v="25.8"/>
    <n v="25.4"/>
    <n v="25.4"/>
    <n v="26.6"/>
    <n v="26.9"/>
    <n v="27.8"/>
    <n v="27.7"/>
    <n v="27"/>
    <n v="30.4"/>
    <n v="30.2"/>
    <n v="31.2"/>
    <n v="31.6"/>
    <n v="31.5"/>
    <n v="32"/>
    <n v="30.5"/>
    <n v="28.4"/>
    <n v="30.6"/>
    <n v="29.5"/>
    <n v="29.9"/>
    <n v="29.3"/>
    <n v="28.4"/>
    <n v="27.6"/>
    <n v="25.8"/>
    <n v="26.8"/>
    <n v="30.1"/>
    <n v="30.7"/>
    <n v="34.9"/>
    <n v="35.799999999999997"/>
    <n v="3.2"/>
    <n v="41.6"/>
    <n v="59.2"/>
    <n v="107.9"/>
    <n v="235.4"/>
    <m/>
    <m/>
    <m/>
    <m/>
    <m/>
    <m/>
    <m/>
    <m/>
    <m/>
    <m/>
    <m/>
    <m/>
    <m/>
    <m/>
    <m/>
    <m/>
    <m/>
  </r>
  <r>
    <x v="3"/>
    <x v="3"/>
    <x v="0"/>
    <x v="1"/>
    <x v="1"/>
    <x v="3"/>
    <x v="0"/>
    <x v="2"/>
    <x v="7"/>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7"/>
    <x v="0"/>
    <x v="0"/>
    <x v="1"/>
    <m/>
    <m/>
    <m/>
    <n v="2400"/>
    <n v="4037"/>
    <m/>
    <n v="2477"/>
    <n v="3167"/>
    <n v="1246"/>
    <n v="2353"/>
    <m/>
    <m/>
    <m/>
    <m/>
    <m/>
    <m/>
    <m/>
    <m/>
    <m/>
    <m/>
    <m/>
    <m/>
    <n v="6437"/>
    <n v="6890"/>
    <n v="2353"/>
    <m/>
    <m/>
    <m/>
    <n v="15680"/>
    <m/>
    <m/>
    <m/>
    <m/>
    <m/>
    <m/>
    <m/>
    <m/>
    <m/>
    <m/>
    <m/>
    <m/>
    <m/>
    <n v="800"/>
    <n v="800"/>
    <n v="800"/>
    <m/>
    <n v="800"/>
    <n v="800"/>
    <n v="800"/>
    <n v="800"/>
    <n v="837"/>
    <m/>
    <m/>
    <m/>
    <m/>
    <n v="645"/>
    <n v="586"/>
    <n v="645"/>
    <n v="601"/>
    <n v="623"/>
    <n v="579"/>
    <n v="638"/>
    <n v="660"/>
    <n v="667"/>
    <n v="696"/>
    <n v="550"/>
    <m/>
    <m/>
    <m/>
    <n v="586"/>
    <n v="579"/>
    <n v="572"/>
    <n v="616"/>
    <m/>
    <m/>
    <m/>
    <m/>
    <m/>
    <m/>
    <m/>
    <m/>
    <m/>
    <m/>
    <m/>
    <m/>
    <m/>
    <m/>
    <m/>
    <m/>
    <m/>
    <m/>
    <m/>
    <m/>
    <m/>
    <m/>
    <m/>
    <m/>
    <m/>
    <m/>
    <m/>
    <m/>
    <m/>
    <m/>
    <m/>
    <m/>
    <m/>
    <m/>
    <m/>
    <m/>
    <m/>
    <m/>
    <m/>
    <m/>
    <m/>
    <m/>
    <m/>
    <m/>
    <m/>
    <m/>
    <m/>
    <m/>
    <m/>
    <m/>
    <m/>
    <m/>
    <m/>
    <m/>
    <m/>
    <m/>
    <m/>
    <m/>
    <m/>
    <m/>
    <m/>
    <m/>
    <m/>
  </r>
  <r>
    <x v="3"/>
    <x v="3"/>
    <x v="0"/>
    <x v="1"/>
    <x v="1"/>
    <x v="3"/>
    <x v="0"/>
    <x v="2"/>
    <x v="7"/>
    <x v="0"/>
    <x v="0"/>
    <x v="2"/>
    <m/>
    <m/>
    <m/>
    <n v="2694"/>
    <n v="2987"/>
    <n v="2245"/>
    <n v="1979"/>
    <n v="2180"/>
    <n v="1607"/>
    <n v="1872"/>
    <n v="1695"/>
    <n v="2167"/>
    <n v="2390"/>
    <n v="1912"/>
    <n v="1912"/>
    <m/>
    <m/>
    <m/>
    <m/>
    <m/>
    <m/>
    <m/>
    <n v="7926"/>
    <n v="5766"/>
    <n v="5734"/>
    <n v="6214"/>
    <m/>
    <m/>
    <n v="25640"/>
    <m/>
    <m/>
    <m/>
    <m/>
    <m/>
    <m/>
    <m/>
    <m/>
    <m/>
    <m/>
    <m/>
    <m/>
    <m/>
    <n v="765"/>
    <n v="639"/>
    <n v="647"/>
    <n v="643"/>
    <n v="694"/>
    <n v="614"/>
    <n v="587"/>
    <n v="586"/>
    <n v="506"/>
    <n v="465"/>
    <n v="579"/>
    <n v="592"/>
    <n v="609"/>
    <n v="588"/>
    <n v="464"/>
    <n v="465"/>
    <n v="462"/>
    <n v="459"/>
    <n v="444"/>
    <n v="449"/>
    <n v="419"/>
    <n v="409"/>
    <n v="453"/>
    <n v="392"/>
    <n v="374"/>
    <n v="388"/>
    <n v="376"/>
    <n v="339"/>
    <n v="341"/>
    <n v="408"/>
    <n v="408"/>
    <n v="408"/>
    <n v="408"/>
    <n v="471"/>
    <n v="408"/>
    <n v="408"/>
    <n v="503"/>
    <n v="628"/>
    <n v="628"/>
    <n v="478"/>
    <n v="478"/>
    <n v="478"/>
    <n v="478"/>
    <n v="478"/>
    <n v="478"/>
    <n v="478"/>
    <n v="478"/>
    <n v="478"/>
    <n v="478"/>
    <n v="478"/>
    <n v="478"/>
    <n v="478"/>
    <m/>
    <m/>
    <m/>
    <m/>
    <m/>
    <m/>
    <m/>
    <m/>
    <m/>
    <m/>
    <m/>
    <m/>
    <m/>
    <m/>
    <m/>
    <m/>
    <m/>
    <m/>
    <m/>
    <m/>
    <m/>
    <m/>
    <m/>
    <m/>
    <m/>
    <m/>
    <m/>
    <m/>
    <m/>
    <m/>
    <m/>
    <m/>
    <m/>
    <m/>
    <m/>
    <m/>
    <m/>
    <m/>
    <m/>
    <m/>
    <m/>
    <m/>
  </r>
  <r>
    <x v="3"/>
    <x v="3"/>
    <x v="0"/>
    <x v="1"/>
    <x v="1"/>
    <x v="3"/>
    <x v="0"/>
    <x v="2"/>
    <x v="7"/>
    <x v="0"/>
    <x v="0"/>
    <x v="3"/>
    <m/>
    <m/>
    <m/>
    <n v="14065"/>
    <n v="15115"/>
    <n v="12870"/>
    <n v="13368"/>
    <n v="14354"/>
    <n v="13993"/>
    <n v="14473"/>
    <n v="12776"/>
    <n v="10608"/>
    <n v="8217"/>
    <n v="6304"/>
    <n v="4392"/>
    <n v="4392"/>
    <n v="4392"/>
    <m/>
    <m/>
    <m/>
    <m/>
    <m/>
    <n v="12870"/>
    <n v="13993"/>
    <n v="10608"/>
    <n v="4392"/>
    <n v="4392"/>
    <m/>
    <n v="4392"/>
    <m/>
    <m/>
    <m/>
    <m/>
    <m/>
    <m/>
    <m/>
    <m/>
    <m/>
    <m/>
    <m/>
    <m/>
    <m/>
    <n v="14393"/>
    <n v="14554"/>
    <n v="14708"/>
    <n v="14065"/>
    <n v="14171"/>
    <n v="14357"/>
    <n v="14570"/>
    <n v="14784"/>
    <n v="15115"/>
    <n v="14650"/>
    <n v="14071"/>
    <n v="13478"/>
    <n v="12870"/>
    <n v="12927"/>
    <n v="13049"/>
    <n v="13229"/>
    <n v="13368"/>
    <n v="13531"/>
    <n v="13667"/>
    <n v="13855"/>
    <n v="14097"/>
    <n v="14354"/>
    <n v="14597"/>
    <n v="14755"/>
    <n v="14381"/>
    <n v="13993"/>
    <n v="13617"/>
    <n v="13864"/>
    <n v="14101"/>
    <n v="14265"/>
    <n v="14473"/>
    <n v="14064"/>
    <n v="13656"/>
    <n v="13184"/>
    <n v="12776"/>
    <n v="12367"/>
    <n v="11865"/>
    <n v="11236"/>
    <n v="10608"/>
    <n v="10130"/>
    <n v="9652"/>
    <n v="9173"/>
    <n v="8695"/>
    <n v="8217"/>
    <n v="7739"/>
    <n v="7261"/>
    <n v="6783"/>
    <n v="6304"/>
    <n v="5826"/>
    <n v="5348"/>
    <n v="4870"/>
    <n v="4392"/>
    <n v="4392"/>
    <n v="4392"/>
    <n v="4392"/>
    <n v="4392"/>
    <n v="4392"/>
    <n v="4392"/>
    <n v="4392"/>
    <n v="4392"/>
    <n v="4392"/>
    <m/>
    <m/>
    <m/>
    <m/>
    <m/>
    <m/>
    <m/>
    <m/>
    <m/>
    <m/>
    <m/>
    <m/>
    <m/>
    <m/>
    <m/>
    <m/>
    <m/>
    <m/>
    <m/>
    <m/>
    <m/>
    <m/>
    <m/>
    <m/>
    <m/>
    <m/>
    <m/>
    <m/>
    <m/>
    <m/>
    <m/>
    <m/>
    <m/>
  </r>
  <r>
    <x v="3"/>
    <x v="3"/>
    <x v="0"/>
    <x v="1"/>
    <x v="1"/>
    <x v="3"/>
    <x v="0"/>
    <x v="2"/>
    <x v="7"/>
    <x v="0"/>
    <x v="0"/>
    <x v="4"/>
    <m/>
    <m/>
    <m/>
    <n v="23.5"/>
    <n v="26.7"/>
    <n v="26.4"/>
    <n v="30.7"/>
    <n v="36.200000000000003"/>
    <n v="37.4"/>
    <n v="34.4"/>
    <n v="24.2"/>
    <n v="22.2"/>
    <n v="17.2"/>
    <n v="16.5"/>
    <m/>
    <m/>
    <m/>
    <m/>
    <m/>
    <m/>
    <m/>
    <m/>
    <n v="26.4"/>
    <n v="37.4"/>
    <n v="22.2"/>
    <m/>
    <m/>
    <m/>
    <m/>
    <m/>
    <m/>
    <m/>
    <m/>
    <m/>
    <m/>
    <m/>
    <m/>
    <m/>
    <m/>
    <m/>
    <m/>
    <m/>
    <n v="22.2"/>
    <n v="22.8"/>
    <n v="23.5"/>
    <n v="23.5"/>
    <n v="25.7"/>
    <n v="26.4"/>
    <n v="26.7"/>
    <n v="26.9"/>
    <n v="26.7"/>
    <n v="25.9"/>
    <n v="25.9"/>
    <n v="26"/>
    <n v="26.4"/>
    <n v="28.2"/>
    <n v="28.6"/>
    <n v="29.6"/>
    <n v="30.7"/>
    <n v="31.1"/>
    <n v="32.200000000000003"/>
    <n v="33.799999999999997"/>
    <n v="35"/>
    <n v="36.200000000000003"/>
    <n v="39.1"/>
    <n v="40.6"/>
    <n v="38.799999999999997"/>
    <n v="37.4"/>
    <n v="35.799999999999997"/>
    <n v="35.1"/>
    <n v="33.5"/>
    <n v="33.9"/>
    <n v="34.4"/>
    <n v="32"/>
    <n v="28.2"/>
    <n v="25.6"/>
    <n v="24.2"/>
    <n v="22.8"/>
    <n v="22.1"/>
    <n v="22.1"/>
    <n v="22.2"/>
    <n v="21.2"/>
    <n v="20.2"/>
    <n v="19.2"/>
    <n v="18.2"/>
    <n v="17.2"/>
    <n v="16.2"/>
    <n v="15.2"/>
    <n v="14.2"/>
    <n v="16.5"/>
    <n v="20.3"/>
    <n v="28"/>
    <n v="50.9"/>
    <m/>
    <m/>
    <m/>
    <m/>
    <m/>
    <m/>
    <m/>
    <m/>
    <m/>
    <m/>
    <m/>
    <m/>
    <m/>
    <m/>
    <m/>
    <m/>
    <m/>
    <m/>
    <m/>
    <m/>
    <m/>
    <m/>
    <m/>
    <m/>
    <m/>
    <m/>
    <m/>
    <m/>
    <m/>
    <m/>
    <m/>
    <m/>
    <m/>
    <m/>
    <m/>
    <m/>
    <m/>
    <m/>
    <m/>
    <m/>
    <m/>
    <m/>
    <m/>
  </r>
  <r>
    <x v="3"/>
    <x v="3"/>
    <x v="0"/>
    <x v="1"/>
    <x v="1"/>
    <x v="3"/>
    <x v="0"/>
    <x v="2"/>
    <x v="7"/>
    <x v="0"/>
    <x v="1"/>
    <x v="5"/>
    <n v="3100"/>
    <n v="162"/>
    <n v="1455"/>
    <n v="2400"/>
    <n v="2000"/>
    <n v="4623"/>
    <n v="2804"/>
    <n v="2573"/>
    <n v="1600"/>
    <n v="2339"/>
    <n v="1900"/>
    <n v="1947"/>
    <m/>
    <m/>
    <m/>
    <m/>
    <m/>
    <m/>
    <m/>
    <m/>
    <m/>
    <n v="4717"/>
    <n v="9023"/>
    <n v="6977"/>
    <n v="6186"/>
    <m/>
    <m/>
    <m/>
    <n v="22186"/>
    <n v="1000"/>
    <n v="1000"/>
    <n v="800"/>
    <n v="300"/>
    <m/>
    <m/>
    <m/>
    <m/>
    <n v="162"/>
    <n v="361"/>
    <n v="252"/>
    <n v="442"/>
    <n v="400"/>
    <n v="800"/>
    <n v="702"/>
    <n v="700"/>
    <n v="198"/>
    <n v="400"/>
    <n v="400"/>
    <n v="185"/>
    <n v="615"/>
    <n v="400"/>
    <n v="701"/>
    <n v="699"/>
    <n v="700"/>
    <n v="2523"/>
    <n v="700"/>
    <n v="700"/>
    <n v="700"/>
    <n v="704"/>
    <n v="1191"/>
    <n v="1158"/>
    <n v="224"/>
    <m/>
    <m/>
    <m/>
    <m/>
    <m/>
    <n v="1600"/>
    <n v="539"/>
    <n v="600"/>
    <n v="600"/>
    <n v="600"/>
    <m/>
    <n v="100"/>
    <m/>
    <n v="1000"/>
    <n v="800"/>
    <n v="600"/>
    <m/>
    <n v="1000"/>
    <n v="347"/>
    <m/>
    <m/>
    <m/>
    <m/>
    <m/>
    <m/>
    <m/>
    <m/>
    <m/>
    <m/>
    <m/>
    <m/>
    <m/>
    <m/>
    <m/>
    <m/>
    <m/>
    <m/>
    <m/>
    <m/>
    <m/>
    <m/>
    <m/>
    <m/>
    <m/>
    <m/>
    <m/>
    <m/>
    <m/>
    <m/>
    <m/>
    <m/>
    <m/>
    <m/>
    <m/>
    <m/>
    <m/>
    <m/>
    <m/>
    <m/>
    <m/>
    <m/>
    <m/>
    <m/>
    <m/>
    <m/>
    <m/>
    <m/>
    <m/>
    <m/>
    <m/>
    <m/>
    <m/>
    <m/>
    <m/>
  </r>
  <r>
    <x v="3"/>
    <x v="3"/>
    <x v="0"/>
    <x v="1"/>
    <x v="1"/>
    <x v="3"/>
    <x v="0"/>
    <x v="2"/>
    <x v="7"/>
    <x v="0"/>
    <x v="1"/>
    <x v="1"/>
    <n v="3060"/>
    <n v="162"/>
    <n v="1513"/>
    <n v="2400"/>
    <n v="2000"/>
    <n v="4623"/>
    <n v="2804"/>
    <n v="2573"/>
    <n v="1600"/>
    <n v="2339"/>
    <n v="1900"/>
    <n v="1947"/>
    <m/>
    <m/>
    <m/>
    <m/>
    <m/>
    <m/>
    <m/>
    <n v="496"/>
    <n v="1842"/>
    <n v="4735"/>
    <n v="9023"/>
    <n v="6977"/>
    <n v="6186"/>
    <m/>
    <m/>
    <n v="2338"/>
    <n v="22186"/>
    <n v="960"/>
    <n v="1000"/>
    <n v="800"/>
    <n v="300"/>
    <m/>
    <m/>
    <m/>
    <m/>
    <n v="162"/>
    <n v="361"/>
    <n v="252"/>
    <n v="500"/>
    <n v="400"/>
    <n v="800"/>
    <n v="702"/>
    <n v="700"/>
    <n v="198"/>
    <n v="400"/>
    <n v="400"/>
    <n v="185"/>
    <n v="615"/>
    <n v="400"/>
    <n v="701"/>
    <n v="699"/>
    <n v="700"/>
    <n v="2523"/>
    <n v="700"/>
    <n v="700"/>
    <n v="700"/>
    <n v="704"/>
    <n v="1191"/>
    <n v="1158"/>
    <n v="224"/>
    <m/>
    <m/>
    <m/>
    <m/>
    <m/>
    <n v="1600"/>
    <n v="539"/>
    <n v="600"/>
    <n v="600"/>
    <n v="600"/>
    <m/>
    <n v="100"/>
    <m/>
    <n v="1000"/>
    <n v="800"/>
    <n v="600"/>
    <m/>
    <n v="1000"/>
    <n v="347"/>
    <m/>
    <m/>
    <m/>
    <m/>
    <m/>
    <m/>
    <m/>
    <m/>
    <m/>
    <m/>
    <m/>
    <m/>
    <m/>
    <m/>
    <m/>
    <m/>
    <m/>
    <m/>
    <m/>
    <m/>
    <m/>
    <m/>
    <m/>
    <m/>
    <m/>
    <m/>
    <m/>
    <m/>
    <m/>
    <m/>
    <m/>
    <m/>
    <m/>
    <m/>
    <n v="496"/>
    <n v="518"/>
    <n v="409"/>
    <n v="452"/>
    <n v="463"/>
    <m/>
    <m/>
    <m/>
    <m/>
    <m/>
    <m/>
    <m/>
    <m/>
    <m/>
    <m/>
    <m/>
    <m/>
    <m/>
    <m/>
    <m/>
    <m/>
  </r>
  <r>
    <x v="3"/>
    <x v="3"/>
    <x v="0"/>
    <x v="1"/>
    <x v="1"/>
    <x v="3"/>
    <x v="0"/>
    <x v="2"/>
    <x v="7"/>
    <x v="0"/>
    <x v="1"/>
    <x v="2"/>
    <n v="2800"/>
    <n v="4270"/>
    <n v="3060"/>
    <n v="2798"/>
    <n v="2758"/>
    <n v="2273"/>
    <n v="2976"/>
    <n v="3412"/>
    <n v="2358"/>
    <n v="3219"/>
    <n v="2667"/>
    <n v="3504"/>
    <n v="1922"/>
    <n v="800"/>
    <n v="800"/>
    <n v="800"/>
    <n v="1000"/>
    <n v="800"/>
    <n v="800"/>
    <n v="1296"/>
    <n v="1842"/>
    <n v="10130"/>
    <n v="7829"/>
    <n v="8746"/>
    <n v="9390"/>
    <n v="3522"/>
    <n v="2600"/>
    <n v="3938"/>
    <n v="29487"/>
    <n v="837"/>
    <n v="646"/>
    <n v="629"/>
    <n v="688"/>
    <n v="781"/>
    <n v="863"/>
    <n v="790"/>
    <n v="975"/>
    <n v="861"/>
    <n v="835"/>
    <n v="803"/>
    <n v="733"/>
    <n v="689"/>
    <n v="778"/>
    <n v="724"/>
    <n v="693"/>
    <n v="603"/>
    <n v="526"/>
    <n v="567"/>
    <n v="504"/>
    <n v="589"/>
    <n v="572"/>
    <n v="533"/>
    <n v="557"/>
    <n v="599"/>
    <n v="584"/>
    <n v="783"/>
    <n v="789"/>
    <n v="710"/>
    <n v="694"/>
    <n v="691"/>
    <n v="696"/>
    <n v="629"/>
    <n v="679"/>
    <n v="717"/>
    <n v="679"/>
    <n v="666"/>
    <n v="554"/>
    <n v="459"/>
    <n v="726"/>
    <n v="643"/>
    <n v="670"/>
    <n v="542"/>
    <n v="638"/>
    <n v="711"/>
    <n v="616"/>
    <n v="591"/>
    <n v="749"/>
    <n v="844"/>
    <n v="856"/>
    <n v="885"/>
    <n v="919"/>
    <n v="674"/>
    <n v="448"/>
    <n v="300"/>
    <n v="300"/>
    <n v="200"/>
    <n v="200"/>
    <n v="200"/>
    <n v="200"/>
    <n v="200"/>
    <n v="200"/>
    <n v="200"/>
    <n v="200"/>
    <n v="200"/>
    <n v="200"/>
    <n v="200"/>
    <n v="200"/>
    <n v="200"/>
    <n v="200"/>
    <n v="200"/>
    <n v="200"/>
    <n v="200"/>
    <n v="200"/>
    <n v="200"/>
    <n v="200"/>
    <n v="200"/>
    <n v="200"/>
    <n v="200"/>
    <n v="200"/>
    <n v="200"/>
    <n v="200"/>
    <n v="200"/>
    <n v="200"/>
    <n v="200"/>
    <n v="200"/>
    <n v="496"/>
    <n v="518"/>
    <n v="409"/>
    <n v="452"/>
    <n v="463"/>
    <m/>
    <m/>
    <m/>
    <m/>
    <m/>
    <m/>
    <m/>
    <m/>
    <m/>
    <m/>
    <m/>
    <m/>
    <m/>
    <m/>
    <m/>
    <m/>
  </r>
  <r>
    <x v="3"/>
    <x v="3"/>
    <x v="0"/>
    <x v="1"/>
    <x v="1"/>
    <x v="3"/>
    <x v="0"/>
    <x v="2"/>
    <x v="7"/>
    <x v="0"/>
    <x v="1"/>
    <x v="3"/>
    <n v="15103"/>
    <n v="9272"/>
    <n v="7689"/>
    <n v="8335"/>
    <n v="7509"/>
    <n v="9623"/>
    <n v="9679"/>
    <n v="9502"/>
    <n v="7237"/>
    <n v="8022"/>
    <n v="6680"/>
    <n v="5631"/>
    <n v="4160"/>
    <n v="3360"/>
    <n v="2560"/>
    <n v="1760"/>
    <n v="760"/>
    <n v="-40"/>
    <n v="-840"/>
    <n v="-1640"/>
    <n v="-1640"/>
    <n v="7689"/>
    <n v="9623"/>
    <n v="7237"/>
    <n v="5631"/>
    <n v="2560"/>
    <n v="-40"/>
    <n v="-1640"/>
    <n v="2560"/>
    <n v="13294"/>
    <n v="13660"/>
    <n v="13900"/>
    <n v="15103"/>
    <n v="12786"/>
    <n v="11914"/>
    <n v="11136"/>
    <n v="10030"/>
    <n v="9272"/>
    <n v="10007"/>
    <n v="9378"/>
    <n v="7933"/>
    <n v="7689"/>
    <n v="7866"/>
    <n v="7655"/>
    <n v="8790"/>
    <n v="8335"/>
    <n v="8132"/>
    <n v="8015"/>
    <n v="7613"/>
    <n v="6550"/>
    <n v="7509"/>
    <n v="7713"/>
    <n v="7762"/>
    <n v="7753"/>
    <n v="9623"/>
    <n v="9607"/>
    <n v="9542"/>
    <n v="9760"/>
    <n v="9679"/>
    <n v="10404"/>
    <n v="10148"/>
    <n v="10647"/>
    <n v="10111"/>
    <n v="9502"/>
    <n v="8765"/>
    <n v="8171"/>
    <n v="7635"/>
    <n v="7237"/>
    <n v="8052"/>
    <n v="8034"/>
    <n v="7948"/>
    <n v="8024"/>
    <n v="8022"/>
    <n v="7455"/>
    <n v="6950"/>
    <n v="6414"/>
    <n v="6680"/>
    <n v="6516"/>
    <n v="6437"/>
    <n v="5693"/>
    <n v="5631"/>
    <n v="5408"/>
    <n v="4960"/>
    <n v="4660"/>
    <n v="4360"/>
    <n v="4160"/>
    <n v="3960"/>
    <n v="3760"/>
    <n v="3560"/>
    <n v="3360"/>
    <n v="3160"/>
    <n v="2960"/>
    <n v="2760"/>
    <n v="2560"/>
    <n v="2360"/>
    <n v="2160"/>
    <n v="1960"/>
    <n v="1760"/>
    <n v="1560"/>
    <n v="1360"/>
    <n v="1160"/>
    <n v="960"/>
    <n v="760"/>
    <n v="560"/>
    <n v="360"/>
    <n v="160"/>
    <n v="-40"/>
    <n v="-240"/>
    <n v="-440"/>
    <n v="-640"/>
    <n v="-840"/>
    <n v="-1040"/>
    <n v="-1240"/>
    <n v="-1440"/>
    <n v="-1640"/>
    <n v="-1640"/>
    <n v="-1640"/>
    <n v="-1640"/>
    <n v="-1640"/>
    <n v="-1640"/>
    <m/>
    <m/>
    <m/>
    <m/>
    <m/>
    <m/>
    <m/>
    <m/>
    <m/>
    <m/>
    <m/>
    <m/>
    <m/>
    <m/>
    <m/>
    <m/>
  </r>
  <r>
    <x v="3"/>
    <x v="3"/>
    <x v="0"/>
    <x v="1"/>
    <x v="1"/>
    <x v="3"/>
    <x v="0"/>
    <x v="2"/>
    <x v="7"/>
    <x v="0"/>
    <x v="1"/>
    <x v="4"/>
    <n v="17.7"/>
    <n v="12.1"/>
    <n v="11.6"/>
    <n v="15.1"/>
    <n v="12.3"/>
    <n v="13.1"/>
    <n v="14.2"/>
    <n v="15.4"/>
    <n v="11.2"/>
    <n v="11.4"/>
    <n v="8"/>
    <n v="14.6"/>
    <n v="20.8"/>
    <n v="16.8"/>
    <n v="12.8"/>
    <n v="8.8000000000000007"/>
    <n v="3.8"/>
    <n v="-0.2"/>
    <n v="-3.2"/>
    <n v="-4.5"/>
    <m/>
    <n v="11.6"/>
    <n v="13.1"/>
    <n v="11.2"/>
    <n v="14.6"/>
    <n v="12.8"/>
    <n v="-0.2"/>
    <m/>
    <n v="12.8"/>
    <n v="18.399999999999999"/>
    <n v="18.2"/>
    <n v="17"/>
    <n v="17.7"/>
    <n v="14.8"/>
    <n v="14"/>
    <n v="13.2"/>
    <n v="12.8"/>
    <n v="12.1"/>
    <n v="13.4"/>
    <n v="13"/>
    <n v="11.4"/>
    <n v="11.6"/>
    <n v="12.6"/>
    <n v="13.2"/>
    <n v="15.8"/>
    <n v="15.1"/>
    <n v="14.7"/>
    <n v="14.5"/>
    <n v="13.4"/>
    <n v="11.5"/>
    <n v="12.3"/>
    <n v="11.6"/>
    <n v="11.2"/>
    <n v="10.9"/>
    <n v="13.1"/>
    <n v="13.4"/>
    <n v="14"/>
    <n v="14.4"/>
    <n v="14.2"/>
    <n v="15.3"/>
    <n v="15.1"/>
    <n v="16.2"/>
    <n v="16.399999999999999"/>
    <n v="15.4"/>
    <n v="14.4"/>
    <n v="13.4"/>
    <n v="12.6"/>
    <n v="11.2"/>
    <n v="12.6"/>
    <n v="12.6"/>
    <n v="12.8"/>
    <n v="12.1"/>
    <n v="11.4"/>
    <n v="10.199999999999999"/>
    <n v="8.9"/>
    <n v="7.5"/>
    <n v="8"/>
    <n v="8.6"/>
    <n v="10"/>
    <n v="10.8"/>
    <n v="14.6"/>
    <n v="18.7"/>
    <n v="20.7"/>
    <n v="21.2"/>
    <n v="21.8"/>
    <n v="20.8"/>
    <n v="19.8"/>
    <n v="18.8"/>
    <n v="17.8"/>
    <n v="16.8"/>
    <n v="15.8"/>
    <n v="14.8"/>
    <n v="13.8"/>
    <n v="12.8"/>
    <n v="11.8"/>
    <n v="10.8"/>
    <n v="9.8000000000000007"/>
    <n v="8.8000000000000007"/>
    <n v="7.8"/>
    <n v="6.8"/>
    <n v="5.8"/>
    <n v="4.8"/>
    <n v="3.8"/>
    <n v="2.8"/>
    <n v="1.8"/>
    <n v="0.8"/>
    <n v="-0.2"/>
    <n v="-1.2"/>
    <n v="-2.2000000000000002"/>
    <n v="-3.2"/>
    <n v="-3.2"/>
    <n v="-3.2"/>
    <n v="-3.4"/>
    <n v="-3.5"/>
    <n v="-3.5"/>
    <n v="-4.5"/>
    <n v="-6.2"/>
    <n v="-9"/>
    <n v="-17.7"/>
    <m/>
    <m/>
    <m/>
    <m/>
    <m/>
    <m/>
    <m/>
    <m/>
    <m/>
    <m/>
    <m/>
    <m/>
    <m/>
    <m/>
    <m/>
    <m/>
    <m/>
  </r>
  <r>
    <x v="3"/>
    <x v="3"/>
    <x v="0"/>
    <x v="1"/>
    <x v="1"/>
    <x v="3"/>
    <x v="0"/>
    <x v="2"/>
    <x v="7"/>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7"/>
    <x v="0"/>
    <x v="2"/>
    <x v="1"/>
    <n v="3060"/>
    <n v="162"/>
    <n v="1513"/>
    <n v="2400"/>
    <n v="2000"/>
    <n v="4623"/>
    <n v="2804"/>
    <n v="2573"/>
    <n v="1600"/>
    <n v="2339"/>
    <n v="1900"/>
    <n v="1947"/>
    <m/>
    <m/>
    <m/>
    <m/>
    <m/>
    <m/>
    <m/>
    <m/>
    <m/>
    <n v="4735"/>
    <n v="9023"/>
    <n v="6977"/>
    <n v="6186"/>
    <m/>
    <m/>
    <m/>
    <n v="22186"/>
    <n v="960"/>
    <n v="1000"/>
    <n v="800"/>
    <n v="300"/>
    <m/>
    <m/>
    <m/>
    <m/>
    <n v="162"/>
    <n v="361"/>
    <n v="252"/>
    <n v="500"/>
    <n v="400"/>
    <n v="800"/>
    <n v="702"/>
    <n v="700"/>
    <n v="198"/>
    <n v="400"/>
    <n v="400"/>
    <n v="185"/>
    <n v="615"/>
    <n v="400"/>
    <n v="701"/>
    <n v="699"/>
    <n v="700"/>
    <n v="2523"/>
    <n v="700"/>
    <n v="700"/>
    <n v="700"/>
    <n v="704"/>
    <n v="1191"/>
    <n v="1158"/>
    <n v="224"/>
    <m/>
    <m/>
    <m/>
    <m/>
    <m/>
    <n v="1600"/>
    <n v="539"/>
    <n v="600"/>
    <n v="600"/>
    <n v="600"/>
    <m/>
    <n v="100"/>
    <m/>
    <n v="1000"/>
    <n v="800"/>
    <n v="600"/>
    <m/>
    <n v="1000"/>
    <n v="347"/>
    <m/>
    <m/>
    <m/>
    <m/>
    <m/>
    <m/>
    <m/>
    <m/>
    <m/>
    <m/>
    <m/>
    <m/>
    <m/>
    <m/>
    <m/>
    <m/>
    <m/>
    <m/>
    <m/>
    <m/>
    <m/>
    <m/>
    <m/>
    <m/>
    <m/>
    <m/>
    <m/>
    <m/>
    <m/>
    <m/>
    <m/>
    <m/>
    <m/>
    <m/>
    <m/>
    <m/>
    <m/>
    <m/>
    <m/>
    <m/>
    <m/>
    <m/>
    <m/>
    <m/>
    <m/>
    <m/>
    <m/>
    <m/>
    <m/>
    <m/>
    <m/>
    <m/>
    <m/>
    <m/>
    <m/>
  </r>
  <r>
    <x v="3"/>
    <x v="3"/>
    <x v="0"/>
    <x v="1"/>
    <x v="1"/>
    <x v="3"/>
    <x v="0"/>
    <x v="2"/>
    <x v="7"/>
    <x v="0"/>
    <x v="2"/>
    <x v="2"/>
    <n v="2800"/>
    <n v="4270"/>
    <n v="3060"/>
    <n v="2798"/>
    <n v="2758"/>
    <n v="2273"/>
    <n v="2976"/>
    <n v="3412"/>
    <n v="2358"/>
    <n v="3219"/>
    <n v="3301"/>
    <n v="5161"/>
    <n v="2617"/>
    <m/>
    <m/>
    <m/>
    <m/>
    <m/>
    <m/>
    <m/>
    <m/>
    <n v="10130"/>
    <n v="7829"/>
    <n v="8746"/>
    <n v="11681"/>
    <n v="2617"/>
    <m/>
    <m/>
    <n v="30873"/>
    <n v="837"/>
    <n v="646"/>
    <n v="629"/>
    <n v="688"/>
    <n v="781"/>
    <n v="863"/>
    <n v="790"/>
    <n v="975"/>
    <n v="861"/>
    <n v="835"/>
    <n v="803"/>
    <n v="733"/>
    <n v="689"/>
    <n v="778"/>
    <n v="724"/>
    <n v="693"/>
    <n v="603"/>
    <n v="526"/>
    <n v="567"/>
    <n v="504"/>
    <n v="589"/>
    <n v="572"/>
    <n v="533"/>
    <n v="557"/>
    <n v="599"/>
    <n v="584"/>
    <n v="783"/>
    <n v="789"/>
    <n v="710"/>
    <n v="694"/>
    <n v="691"/>
    <n v="696"/>
    <n v="629"/>
    <n v="679"/>
    <n v="717"/>
    <n v="679"/>
    <n v="666"/>
    <n v="554"/>
    <n v="459"/>
    <n v="726"/>
    <n v="643"/>
    <n v="670"/>
    <n v="542"/>
    <n v="638"/>
    <n v="711"/>
    <n v="616"/>
    <n v="591"/>
    <n v="1383"/>
    <n v="1157"/>
    <n v="1215"/>
    <n v="1457"/>
    <n v="1332"/>
    <n v="1068"/>
    <n v="623"/>
    <n v="646"/>
    <n v="280"/>
    <m/>
    <m/>
    <m/>
    <m/>
    <m/>
    <m/>
    <m/>
    <m/>
    <m/>
    <m/>
    <m/>
    <m/>
    <m/>
    <m/>
    <m/>
    <m/>
    <m/>
    <m/>
    <m/>
    <m/>
    <m/>
    <m/>
    <m/>
    <m/>
    <m/>
    <m/>
    <m/>
    <m/>
    <m/>
    <m/>
    <m/>
    <m/>
    <m/>
    <m/>
    <m/>
    <m/>
    <m/>
    <m/>
    <m/>
    <m/>
    <m/>
    <m/>
    <m/>
    <m/>
    <m/>
    <m/>
    <m/>
    <m/>
    <m/>
    <m/>
    <m/>
  </r>
  <r>
    <x v="3"/>
    <x v="3"/>
    <x v="0"/>
    <x v="1"/>
    <x v="1"/>
    <x v="3"/>
    <x v="0"/>
    <x v="2"/>
    <x v="7"/>
    <x v="0"/>
    <x v="2"/>
    <x v="3"/>
    <m/>
    <n v="9381"/>
    <n v="7689"/>
    <n v="8335"/>
    <n v="6378"/>
    <m/>
    <n v="9770"/>
    <n v="9438"/>
    <n v="8522"/>
    <m/>
    <n v="5831"/>
    <n v="2617"/>
    <m/>
    <m/>
    <m/>
    <m/>
    <m/>
    <m/>
    <m/>
    <m/>
    <m/>
    <n v="7689"/>
    <m/>
    <n v="8522"/>
    <n v="2617"/>
    <m/>
    <m/>
    <m/>
    <m/>
    <m/>
    <m/>
    <m/>
    <m/>
    <n v="12786"/>
    <n v="11914"/>
    <n v="11136"/>
    <n v="10030"/>
    <n v="9381"/>
    <n v="10007"/>
    <n v="9378"/>
    <n v="7933"/>
    <n v="7689"/>
    <n v="7866"/>
    <n v="7655"/>
    <n v="8790"/>
    <n v="8335"/>
    <n v="8132"/>
    <n v="8015"/>
    <n v="7613"/>
    <n v="6550"/>
    <n v="6378"/>
    <m/>
    <m/>
    <m/>
    <m/>
    <n v="9607"/>
    <n v="9542"/>
    <n v="9760"/>
    <n v="9770"/>
    <n v="10404"/>
    <n v="10148"/>
    <n v="10647"/>
    <n v="10111"/>
    <n v="9438"/>
    <n v="8765"/>
    <n v="8171"/>
    <n v="7681"/>
    <n v="8522"/>
    <n v="8052"/>
    <n v="8034"/>
    <n v="7948"/>
    <n v="8067"/>
    <m/>
    <n v="7455"/>
    <n v="6950"/>
    <n v="6414"/>
    <n v="5831"/>
    <n v="5274"/>
    <n v="4059"/>
    <n v="3602"/>
    <n v="2617"/>
    <n v="1549"/>
    <n v="926"/>
    <n v="280"/>
    <m/>
    <m/>
    <m/>
    <m/>
    <m/>
    <m/>
    <m/>
    <m/>
    <m/>
    <m/>
    <m/>
    <m/>
    <m/>
    <m/>
    <m/>
    <m/>
    <m/>
    <m/>
    <m/>
    <m/>
    <m/>
    <m/>
    <m/>
    <m/>
    <m/>
    <m/>
    <m/>
    <m/>
    <m/>
    <m/>
    <m/>
    <m/>
    <m/>
    <m/>
    <m/>
    <m/>
    <m/>
    <m/>
    <m/>
    <m/>
    <m/>
    <m/>
    <m/>
    <m/>
    <m/>
    <m/>
    <m/>
    <m/>
    <m/>
    <m/>
    <m/>
    <m/>
  </r>
  <r>
    <x v="3"/>
    <x v="3"/>
    <x v="0"/>
    <x v="1"/>
    <x v="1"/>
    <x v="3"/>
    <x v="0"/>
    <x v="2"/>
    <x v="7"/>
    <x v="0"/>
    <x v="2"/>
    <x v="4"/>
    <m/>
    <n v="12.2"/>
    <n v="11.6"/>
    <n v="15.1"/>
    <n v="10.4"/>
    <m/>
    <n v="14.3"/>
    <n v="15.3"/>
    <n v="13.2"/>
    <m/>
    <n v="4.7"/>
    <n v="5"/>
    <m/>
    <m/>
    <m/>
    <m/>
    <m/>
    <m/>
    <m/>
    <m/>
    <m/>
    <n v="11.6"/>
    <m/>
    <n v="13.2"/>
    <n v="5"/>
    <m/>
    <m/>
    <m/>
    <m/>
    <m/>
    <m/>
    <m/>
    <m/>
    <n v="14.8"/>
    <n v="14"/>
    <n v="13.2"/>
    <n v="12.8"/>
    <n v="12.2"/>
    <n v="13.4"/>
    <n v="13"/>
    <n v="11.4"/>
    <n v="11.6"/>
    <n v="12.6"/>
    <n v="13.2"/>
    <n v="15.8"/>
    <n v="15.1"/>
    <n v="14.7"/>
    <n v="14.5"/>
    <n v="13.4"/>
    <n v="11.5"/>
    <n v="10.4"/>
    <m/>
    <m/>
    <m/>
    <m/>
    <n v="13.4"/>
    <n v="14"/>
    <n v="14.4"/>
    <n v="14.3"/>
    <n v="15.3"/>
    <n v="15.1"/>
    <n v="16.2"/>
    <n v="16.399999999999999"/>
    <n v="15.3"/>
    <n v="14.4"/>
    <n v="13.4"/>
    <n v="12.6"/>
    <n v="13.2"/>
    <n v="12.6"/>
    <n v="12.6"/>
    <n v="12.8"/>
    <n v="10.199999999999999"/>
    <m/>
    <n v="7.5"/>
    <n v="6"/>
    <n v="4.9000000000000004"/>
    <n v="4.7"/>
    <n v="4.5999999999999996"/>
    <n v="4"/>
    <n v="4.5999999999999996"/>
    <n v="5"/>
    <n v="5"/>
    <n v="5"/>
    <n v="5"/>
    <m/>
    <m/>
    <m/>
    <m/>
    <m/>
    <m/>
    <m/>
    <m/>
    <m/>
    <m/>
    <m/>
    <m/>
    <m/>
    <m/>
    <m/>
    <m/>
    <m/>
    <m/>
    <m/>
    <m/>
    <m/>
    <m/>
    <m/>
    <m/>
    <m/>
    <m/>
    <m/>
    <m/>
    <m/>
    <m/>
    <m/>
    <m/>
    <m/>
    <m/>
    <m/>
    <m/>
    <m/>
    <m/>
    <m/>
    <m/>
    <m/>
    <m/>
    <m/>
    <m/>
    <m/>
    <m/>
    <m/>
    <m/>
    <m/>
    <m/>
    <m/>
    <m/>
  </r>
  <r>
    <x v="3"/>
    <x v="3"/>
    <x v="0"/>
    <x v="1"/>
    <x v="1"/>
    <x v="3"/>
    <x v="0"/>
    <x v="2"/>
    <x v="7"/>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7"/>
    <x v="0"/>
    <x v="3"/>
    <x v="1"/>
    <n v="3060"/>
    <n v="162"/>
    <n v="1513"/>
    <n v="2400"/>
    <n v="2000"/>
    <n v="4623"/>
    <n v="2804"/>
    <n v="2573"/>
    <n v="1600"/>
    <n v="2339"/>
    <n v="1900"/>
    <n v="1947"/>
    <n v="0"/>
    <n v="0"/>
    <n v="0"/>
    <n v="0"/>
    <n v="0"/>
    <n v="0"/>
    <n v="0"/>
    <n v="0"/>
    <n v="0"/>
    <n v="4735"/>
    <n v="9023"/>
    <n v="6977"/>
    <n v="6186"/>
    <n v="0"/>
    <n v="0"/>
    <n v="0"/>
    <n v="22186"/>
    <n v="960"/>
    <n v="1000"/>
    <n v="800"/>
    <n v="300"/>
    <m/>
    <m/>
    <m/>
    <m/>
    <n v="162"/>
    <n v="361"/>
    <n v="252"/>
    <n v="500"/>
    <n v="400"/>
    <n v="800"/>
    <n v="702"/>
    <n v="700"/>
    <n v="198"/>
    <n v="400"/>
    <n v="400"/>
    <n v="185"/>
    <n v="615"/>
    <n v="400"/>
    <n v="701"/>
    <n v="699"/>
    <n v="700"/>
    <n v="2523"/>
    <n v="700"/>
    <n v="700"/>
    <n v="700"/>
    <n v="704"/>
    <n v="1191"/>
    <n v="1158"/>
    <n v="224"/>
    <m/>
    <m/>
    <m/>
    <m/>
    <m/>
    <n v="1600"/>
    <n v="539"/>
    <n v="600"/>
    <n v="600"/>
    <n v="600"/>
    <m/>
    <n v="100"/>
    <m/>
    <n v="1000"/>
    <n v="800"/>
    <n v="600"/>
    <m/>
    <n v="1000"/>
    <n v="347"/>
    <m/>
    <n v="0"/>
    <n v="0"/>
    <n v="0"/>
    <n v="0"/>
    <n v="0"/>
    <n v="0"/>
    <n v="0"/>
    <n v="0"/>
    <n v="0"/>
    <n v="0"/>
    <n v="0"/>
    <n v="0"/>
    <n v="0"/>
    <n v="0"/>
    <n v="0"/>
    <n v="0"/>
    <n v="0"/>
    <n v="0"/>
    <n v="0"/>
    <n v="0"/>
    <n v="0"/>
    <n v="0"/>
    <n v="0"/>
    <n v="0"/>
    <n v="0"/>
    <n v="0"/>
    <n v="0"/>
    <n v="0"/>
    <n v="0"/>
    <n v="0"/>
    <n v="0"/>
    <n v="0"/>
    <n v="0"/>
    <n v="0"/>
    <n v="0"/>
    <n v="0"/>
    <n v="0"/>
    <n v="0"/>
    <m/>
    <m/>
    <m/>
    <m/>
    <m/>
    <m/>
    <m/>
    <m/>
    <m/>
    <m/>
    <m/>
    <m/>
    <m/>
    <m/>
    <m/>
    <m/>
  </r>
  <r>
    <x v="3"/>
    <x v="3"/>
    <x v="0"/>
    <x v="1"/>
    <x v="1"/>
    <x v="3"/>
    <x v="0"/>
    <x v="2"/>
    <x v="7"/>
    <x v="0"/>
    <x v="3"/>
    <x v="2"/>
    <n v="2800"/>
    <n v="4270"/>
    <n v="3060"/>
    <n v="2798"/>
    <n v="2758"/>
    <n v="2273"/>
    <n v="2976"/>
    <n v="3412"/>
    <n v="2358"/>
    <n v="3219"/>
    <n v="2667"/>
    <n v="3504"/>
    <n v="2976"/>
    <n v="2408"/>
    <n v="98"/>
    <n v="0"/>
    <n v="0"/>
    <n v="0"/>
    <n v="0"/>
    <n v="0"/>
    <n v="0"/>
    <n v="10130"/>
    <n v="7829"/>
    <n v="8746"/>
    <n v="9390"/>
    <n v="5482"/>
    <n v="0"/>
    <n v="0"/>
    <n v="31447"/>
    <n v="837"/>
    <n v="646"/>
    <n v="629"/>
    <n v="688"/>
    <n v="781"/>
    <n v="863"/>
    <n v="790"/>
    <n v="975"/>
    <n v="861"/>
    <n v="835"/>
    <n v="803"/>
    <n v="733"/>
    <n v="689"/>
    <n v="778"/>
    <n v="724"/>
    <n v="693"/>
    <n v="603"/>
    <n v="526"/>
    <n v="567"/>
    <n v="504"/>
    <n v="589"/>
    <n v="572"/>
    <n v="533"/>
    <n v="557"/>
    <n v="599"/>
    <n v="584"/>
    <n v="783"/>
    <n v="789"/>
    <n v="710"/>
    <n v="694"/>
    <n v="691"/>
    <n v="696"/>
    <n v="629"/>
    <n v="679"/>
    <n v="717"/>
    <n v="679"/>
    <n v="666"/>
    <n v="554"/>
    <n v="459"/>
    <n v="726"/>
    <n v="643"/>
    <n v="670"/>
    <n v="542"/>
    <n v="638"/>
    <n v="711"/>
    <n v="616"/>
    <n v="591"/>
    <n v="749"/>
    <n v="844"/>
    <n v="856"/>
    <n v="885"/>
    <n v="919"/>
    <n v="674"/>
    <n v="573"/>
    <n v="603"/>
    <n v="594"/>
    <n v="532"/>
    <n v="646"/>
    <n v="560"/>
    <n v="619"/>
    <n v="583"/>
    <n v="98"/>
    <n v="0"/>
    <n v="0"/>
    <n v="0"/>
    <n v="0"/>
    <n v="0"/>
    <n v="0"/>
    <n v="0"/>
    <n v="0"/>
    <n v="0"/>
    <n v="0"/>
    <n v="0"/>
    <n v="0"/>
    <n v="0"/>
    <n v="0"/>
    <n v="0"/>
    <n v="0"/>
    <n v="0"/>
    <n v="0"/>
    <n v="0"/>
    <n v="0"/>
    <n v="0"/>
    <n v="0"/>
    <n v="0"/>
    <n v="0"/>
    <n v="0"/>
    <n v="0"/>
    <n v="0"/>
    <n v="0"/>
    <n v="0"/>
    <m/>
    <m/>
    <m/>
    <m/>
    <m/>
    <m/>
    <m/>
    <m/>
    <m/>
    <m/>
    <m/>
    <m/>
    <m/>
    <m/>
    <m/>
    <m/>
  </r>
  <r>
    <x v="3"/>
    <x v="3"/>
    <x v="0"/>
    <x v="1"/>
    <x v="1"/>
    <x v="3"/>
    <x v="0"/>
    <x v="2"/>
    <x v="7"/>
    <x v="0"/>
    <x v="3"/>
    <x v="3"/>
    <n v="15103"/>
    <n v="9272"/>
    <n v="7689"/>
    <n v="8335"/>
    <n v="7509"/>
    <n v="9623"/>
    <n v="9679"/>
    <n v="9502"/>
    <n v="7237"/>
    <n v="8022"/>
    <n v="6680"/>
    <n v="5631"/>
    <n v="3106"/>
    <n v="698"/>
    <n v="600"/>
    <n v="600"/>
    <n v="600"/>
    <n v="600"/>
    <n v="600"/>
    <n v="600"/>
    <n v="600"/>
    <n v="7689"/>
    <n v="9623"/>
    <n v="7237"/>
    <n v="5631"/>
    <n v="600"/>
    <n v="600"/>
    <n v="600"/>
    <n v="600"/>
    <n v="13294"/>
    <n v="13660"/>
    <n v="13900"/>
    <n v="15103"/>
    <n v="12786"/>
    <n v="11914"/>
    <n v="11136"/>
    <n v="10030"/>
    <n v="9272"/>
    <n v="10007"/>
    <n v="9378"/>
    <n v="7933"/>
    <n v="7689"/>
    <n v="7866"/>
    <n v="7655"/>
    <n v="8790"/>
    <n v="8335"/>
    <n v="8132"/>
    <n v="8015"/>
    <n v="7613"/>
    <n v="6550"/>
    <n v="7509"/>
    <n v="7713"/>
    <n v="7762"/>
    <n v="7753"/>
    <n v="9623"/>
    <n v="9607"/>
    <n v="9542"/>
    <n v="9760"/>
    <n v="9679"/>
    <n v="10404"/>
    <n v="10148"/>
    <n v="10647"/>
    <n v="10111"/>
    <n v="9502"/>
    <n v="8765"/>
    <n v="8171"/>
    <n v="7635"/>
    <n v="7237"/>
    <n v="8052"/>
    <n v="8034"/>
    <n v="7948"/>
    <n v="8024"/>
    <n v="8022"/>
    <n v="7455"/>
    <n v="6950"/>
    <n v="6414"/>
    <n v="6680"/>
    <n v="6516"/>
    <n v="6437"/>
    <n v="5693"/>
    <n v="5631"/>
    <n v="5408"/>
    <n v="4835"/>
    <n v="4232"/>
    <n v="3638"/>
    <n v="3106"/>
    <n v="2460"/>
    <n v="1900"/>
    <n v="1281"/>
    <n v="698"/>
    <n v="600"/>
    <n v="600"/>
    <n v="600"/>
    <n v="600"/>
    <n v="600"/>
    <n v="600"/>
    <n v="600"/>
    <n v="600"/>
    <n v="600"/>
    <n v="600"/>
    <n v="600"/>
    <n v="600"/>
    <n v="600"/>
    <n v="600"/>
    <n v="600"/>
    <n v="600"/>
    <n v="600"/>
    <n v="600"/>
    <n v="600"/>
    <n v="600"/>
    <n v="600"/>
    <n v="600"/>
    <n v="600"/>
    <n v="600"/>
    <n v="600"/>
    <n v="600"/>
    <n v="600"/>
    <n v="600"/>
    <n v="600"/>
    <n v="600"/>
    <m/>
    <m/>
    <m/>
    <m/>
    <m/>
    <m/>
    <m/>
    <m/>
    <m/>
    <m/>
    <m/>
    <m/>
    <m/>
    <m/>
    <m/>
    <m/>
  </r>
  <r>
    <x v="3"/>
    <x v="3"/>
    <x v="0"/>
    <x v="1"/>
    <x v="1"/>
    <x v="3"/>
    <x v="0"/>
    <x v="2"/>
    <x v="7"/>
    <x v="0"/>
    <x v="3"/>
    <x v="4"/>
    <n v="17.685011709601874"/>
    <n v="12.079207920792079"/>
    <n v="11.565884476534297"/>
    <n v="15.110587382160986"/>
    <n v="12.285667539267015"/>
    <n v="13.121079901827105"/>
    <n v="14.183763188745605"/>
    <n v="15.405317769130999"/>
    <n v="11.24106865486176"/>
    <n v="11.424095699230987"/>
    <n v="7.9942556247008136"/>
    <n v="9.460685483870968"/>
    <n v="6.1971268954509178"/>
    <n v="35.612244897959179"/>
    <n v="0"/>
    <n v="0"/>
    <n v="0"/>
    <n v="0"/>
    <n v="0"/>
    <n v="0"/>
    <n v="0"/>
    <n v="11.565884476534297"/>
    <n v="13.121079901827105"/>
    <n v="11.24106865486176"/>
    <n v="9.460685483870968"/>
    <n v="0"/>
    <n v="0"/>
    <n v="0"/>
    <n v="0"/>
    <n v="18.399999999999999"/>
    <n v="18.208477739269529"/>
    <n v="16.963631925799366"/>
    <n v="17.685011709601874"/>
    <n v="14.784921369102683"/>
    <n v="13.97045028142589"/>
    <n v="13.235084383170905"/>
    <n v="12.790104565161949"/>
    <n v="12.079207920792079"/>
    <n v="13.425006707807889"/>
    <n v="12.963782139894942"/>
    <n v="11.375107542299972"/>
    <n v="11.565884476534297"/>
    <n v="12.634115001606167"/>
    <n v="13.230210853784998"/>
    <n v="15.758336321262101"/>
    <n v="15.110587382160986"/>
    <n v="14.705244122965642"/>
    <n v="14.546279491833031"/>
    <n v="13.356140350877192"/>
    <n v="11.511423550087873"/>
    <n v="12.285667539267015"/>
    <n v="11.644021739130434"/>
    <n v="11.2005772005772"/>
    <n v="10.889044943820226"/>
    <n v="13.121079901827105"/>
    <n v="13.41759776536313"/>
    <n v="13.950292397660819"/>
    <n v="14.399527884331661"/>
    <n v="14.183763188745605"/>
    <n v="15.3"/>
    <n v="15.056379821958457"/>
    <n v="16.156297420333839"/>
    <n v="16.440650406504066"/>
    <n v="15.405317769130999"/>
    <n v="14.378280839895012"/>
    <n v="13.386304062909566"/>
    <n v="12.557565789473683"/>
    <n v="11.24106865486176"/>
    <n v="12.565543071161049"/>
    <n v="12.644003777148253"/>
    <n v="12.827630729502905"/>
    <n v="12.139183055975796"/>
    <n v="11.424095699230987"/>
    <n v="10.195568927789935"/>
    <n v="8.8535031847133752"/>
    <n v="7.5405596049847166"/>
    <n v="7.9942556247008136"/>
    <n v="8.3388789352444324"/>
    <n v="8.8081554460864808"/>
    <n v="8.4641688968183164"/>
    <n v="9.460685483870968"/>
    <n v="9.1723202170963365"/>
    <n v="8.236797274275979"/>
    <n v="7.1704506946797695"/>
    <n v="6.1870748299319729"/>
    <n v="6.1971268954509178"/>
    <n v="6.6129032258064511"/>
    <n v="7.3076923076923075"/>
    <n v="9.4052863436123353"/>
    <n v="35.612244897959179"/>
    <n v="0"/>
    <n v="0"/>
    <n v="0"/>
    <n v="0"/>
    <n v="0"/>
    <n v="0"/>
    <n v="0"/>
    <n v="0"/>
    <n v="0"/>
    <n v="0"/>
    <n v="0"/>
    <n v="0"/>
    <n v="0"/>
    <n v="0"/>
    <n v="0"/>
    <n v="0"/>
    <n v="0"/>
    <n v="0"/>
    <n v="0"/>
    <n v="0"/>
    <n v="0"/>
    <n v="0"/>
    <n v="0"/>
    <n v="0"/>
    <n v="0"/>
    <n v="0"/>
    <n v="0"/>
    <n v="0"/>
    <n v="0"/>
    <n v="0"/>
    <m/>
    <m/>
    <m/>
    <m/>
    <m/>
    <m/>
    <m/>
    <m/>
    <m/>
    <m/>
    <m/>
    <m/>
    <m/>
    <m/>
    <m/>
    <m/>
  </r>
  <r>
    <x v="3"/>
    <x v="3"/>
    <x v="0"/>
    <x v="1"/>
    <x v="1"/>
    <x v="3"/>
    <x v="0"/>
    <x v="2"/>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7"/>
    <x v="0"/>
    <x v="3"/>
    <x v="8"/>
    <m/>
    <m/>
    <m/>
    <m/>
    <m/>
    <m/>
    <m/>
    <m/>
    <m/>
    <m/>
    <m/>
    <m/>
    <m/>
    <m/>
    <m/>
    <m/>
    <m/>
    <m/>
    <m/>
    <m/>
    <m/>
    <m/>
    <m/>
    <m/>
    <m/>
    <m/>
    <m/>
    <m/>
    <m/>
    <m/>
    <m/>
    <m/>
    <m/>
    <m/>
    <m/>
    <m/>
    <m/>
    <n v="162"/>
    <n v="361"/>
    <n v="253"/>
    <n v="500"/>
    <n v="400"/>
    <n v="800"/>
    <n v="700"/>
    <n v="700"/>
    <n v="200"/>
    <n v="400"/>
    <n v="400"/>
    <n v="400"/>
    <n v="400"/>
    <n v="400"/>
    <n v="700"/>
    <n v="700"/>
    <n v="700"/>
    <n v="2523"/>
    <n v="700"/>
    <n v="700"/>
    <n v="700"/>
    <n v="700"/>
    <n v="1191"/>
    <n v="1158"/>
    <n v="224"/>
    <n v="0"/>
    <n v="0"/>
    <n v="0"/>
    <m/>
    <n v="0"/>
    <n v="1600"/>
    <n v="539"/>
    <n v="600"/>
    <n v="600"/>
    <n v="600"/>
    <n v="0"/>
    <n v="100"/>
    <n v="0"/>
    <n v="1000"/>
    <n v="800"/>
    <n v="600"/>
    <n v="0"/>
    <n v="1000"/>
    <n v="347"/>
    <m/>
    <m/>
    <m/>
    <m/>
    <m/>
    <m/>
    <m/>
    <m/>
    <m/>
    <n v="0"/>
    <n v="0"/>
    <n v="0"/>
    <n v="0"/>
    <n v="0"/>
    <n v="0"/>
    <n v="0"/>
    <n v="0"/>
    <m/>
    <m/>
    <m/>
    <m/>
    <m/>
    <m/>
    <m/>
    <m/>
    <m/>
    <m/>
    <m/>
    <m/>
    <m/>
    <m/>
    <m/>
    <m/>
    <m/>
    <m/>
    <m/>
    <m/>
    <m/>
    <m/>
    <m/>
    <m/>
    <m/>
    <m/>
    <m/>
    <m/>
    <m/>
    <m/>
    <m/>
    <m/>
    <m/>
    <m/>
    <m/>
    <m/>
    <m/>
    <m/>
  </r>
  <r>
    <x v="3"/>
    <x v="3"/>
    <x v="0"/>
    <x v="1"/>
    <x v="1"/>
    <x v="3"/>
    <x v="0"/>
    <x v="2"/>
    <x v="7"/>
    <x v="0"/>
    <x v="3"/>
    <x v="9"/>
    <m/>
    <m/>
    <m/>
    <m/>
    <m/>
    <m/>
    <m/>
    <m/>
    <m/>
    <m/>
    <m/>
    <m/>
    <m/>
    <m/>
    <m/>
    <m/>
    <m/>
    <m/>
    <m/>
    <m/>
    <m/>
    <m/>
    <m/>
    <m/>
    <m/>
    <m/>
    <m/>
    <m/>
    <m/>
    <m/>
    <m/>
    <m/>
    <m/>
    <m/>
    <m/>
    <m/>
    <m/>
    <m/>
    <m/>
    <m/>
    <m/>
    <m/>
    <m/>
    <m/>
    <m/>
    <m/>
    <m/>
    <m/>
    <m/>
    <m/>
    <m/>
    <m/>
    <m/>
    <m/>
    <m/>
    <m/>
    <m/>
    <m/>
    <m/>
    <m/>
    <m/>
    <m/>
    <m/>
    <m/>
    <m/>
    <m/>
    <m/>
    <m/>
    <m/>
    <m/>
    <m/>
    <m/>
    <m/>
    <m/>
    <m/>
    <m/>
    <m/>
    <m/>
    <m/>
    <n v="1326"/>
    <n v="1236"/>
    <n v="823"/>
    <n v="573"/>
    <n v="603"/>
    <n v="594"/>
    <n v="532"/>
    <n v="646"/>
    <n v="560"/>
    <n v="619"/>
    <n v="583"/>
    <n v="98"/>
    <n v="0"/>
    <n v="0"/>
    <n v="0"/>
    <n v="0"/>
    <n v="0"/>
    <n v="0"/>
    <n v="0"/>
    <n v="0"/>
    <n v="0"/>
    <n v="0"/>
    <n v="0"/>
    <n v="0"/>
    <n v="0"/>
    <n v="0"/>
    <n v="0"/>
    <n v="0"/>
    <n v="0"/>
    <n v="0"/>
    <n v="0"/>
    <n v="0"/>
    <n v="0"/>
    <n v="0"/>
    <n v="0"/>
    <n v="0"/>
    <n v="0"/>
    <n v="0"/>
    <n v="0"/>
    <n v="0"/>
    <n v="0"/>
    <n v="0"/>
    <n v="0"/>
    <n v="505"/>
    <n v="397"/>
    <n v="456"/>
    <n v="564"/>
    <n v="542"/>
    <n v="536.9"/>
    <n v="826"/>
    <n v="773"/>
    <n v="911"/>
    <n v="910"/>
    <n v="848"/>
    <m/>
    <m/>
    <m/>
  </r>
  <r>
    <x v="3"/>
    <x v="3"/>
    <x v="0"/>
    <x v="1"/>
    <x v="1"/>
    <x v="3"/>
    <x v="0"/>
    <x v="2"/>
    <x v="7"/>
    <x v="0"/>
    <x v="3"/>
    <x v="10"/>
    <m/>
    <m/>
    <m/>
    <m/>
    <m/>
    <m/>
    <m/>
    <m/>
    <m/>
    <m/>
    <m/>
    <m/>
    <m/>
    <m/>
    <m/>
    <m/>
    <m/>
    <m/>
    <m/>
    <m/>
    <m/>
    <m/>
    <m/>
    <m/>
    <m/>
    <m/>
    <m/>
    <m/>
    <m/>
    <m/>
    <m/>
    <m/>
    <m/>
    <m/>
    <m/>
    <m/>
    <n v="10030"/>
    <m/>
    <m/>
    <m/>
    <m/>
    <m/>
    <m/>
    <m/>
    <m/>
    <m/>
    <m/>
    <m/>
    <m/>
    <m/>
    <m/>
    <m/>
    <m/>
    <m/>
    <m/>
    <m/>
    <m/>
    <m/>
    <m/>
    <m/>
    <m/>
    <m/>
    <m/>
    <m/>
    <m/>
    <m/>
    <m/>
    <m/>
    <m/>
    <m/>
    <m/>
    <m/>
    <m/>
    <m/>
    <m/>
    <m/>
    <m/>
    <m/>
    <m/>
    <m/>
    <m/>
    <m/>
    <m/>
    <m/>
    <m/>
    <m/>
    <m/>
    <m/>
    <m/>
    <m/>
    <m/>
    <m/>
    <m/>
    <m/>
    <m/>
    <m/>
    <m/>
    <m/>
    <m/>
    <m/>
    <m/>
    <m/>
    <m/>
    <m/>
    <m/>
    <m/>
    <m/>
    <m/>
    <m/>
    <m/>
    <m/>
    <m/>
    <m/>
    <m/>
    <m/>
    <m/>
    <m/>
    <m/>
    <m/>
    <m/>
    <m/>
    <m/>
    <m/>
    <m/>
    <m/>
    <m/>
    <m/>
    <m/>
    <m/>
    <m/>
    <m/>
    <m/>
    <m/>
    <m/>
    <m/>
    <m/>
  </r>
  <r>
    <x v="3"/>
    <x v="3"/>
    <x v="0"/>
    <x v="1"/>
    <x v="1"/>
    <x v="3"/>
    <x v="0"/>
    <x v="2"/>
    <x v="7"/>
    <x v="0"/>
    <x v="3"/>
    <x v="11"/>
    <m/>
    <m/>
    <m/>
    <m/>
    <m/>
    <m/>
    <m/>
    <m/>
    <m/>
    <m/>
    <m/>
    <m/>
    <m/>
    <m/>
    <m/>
    <m/>
    <m/>
    <m/>
    <m/>
    <m/>
    <m/>
    <m/>
    <m/>
    <m/>
    <m/>
    <m/>
    <m/>
    <m/>
    <m/>
    <n v="0.99660000000000004"/>
    <n v="0.99709999999999999"/>
    <n v="0.99690000000000001"/>
    <n v="0.98870000000000002"/>
    <n v="0.99639999999999995"/>
    <n v="0.99429999999999996"/>
    <n v="0.98540000000000005"/>
    <n v="0.97430000000000005"/>
    <n v="0.95720000000000005"/>
    <n v="0.95660000000000001"/>
    <n v="0.93469999999999998"/>
    <n v="0.89649999999999996"/>
    <n v="0.88639999999999997"/>
    <n v="0.86539999999999995"/>
    <n v="0.86409999999999998"/>
    <n v="0.89739999999999998"/>
    <n v="0.90639999999999998"/>
    <n v="0.90200000000000002"/>
    <n v="0.92559999999999998"/>
    <n v="0.92949999999999999"/>
    <n v="0.89019999999999999"/>
    <n v="0.92689999999999995"/>
    <n v="0.9325"/>
    <n v="0.94969999999999999"/>
    <n v="0.94479999999999997"/>
    <n v="0.94350000000000001"/>
    <n v="0.97199999999999998"/>
    <n v="0.9607"/>
    <n v="0.96609999999999996"/>
    <n v="0.97219999999999995"/>
    <n v="0.9728"/>
    <n v="0.98019999999999996"/>
    <n v="0.98199999999999998"/>
    <n v="0.96740000000000004"/>
    <n v="0.94269999999999998"/>
    <n v="0.91400000000000003"/>
    <n v="0.88729999999999998"/>
    <n v="0.8569"/>
    <n v="0.8579"/>
    <n v="0.90749999999999997"/>
    <n v="0.93440000000000001"/>
    <n v="0.97550000000000003"/>
    <n v="0.97889999999999999"/>
    <n v="0.98529999999999995"/>
    <n v="0.95030000000000003"/>
    <n v="0.92300000000000004"/>
    <n v="0.88619999999999999"/>
    <n v="0.96779999999999999"/>
    <n v="0.96550000000000002"/>
    <n v="0.96989999999999998"/>
    <n v="0.89419999999999999"/>
    <n v="0.94699999999999995"/>
    <n v="0.91920000000000002"/>
    <m/>
    <m/>
    <m/>
    <m/>
    <m/>
    <m/>
    <m/>
    <m/>
    <m/>
    <m/>
    <m/>
    <m/>
    <m/>
    <m/>
    <m/>
    <m/>
    <m/>
    <m/>
    <m/>
    <m/>
    <m/>
    <m/>
    <m/>
    <m/>
    <m/>
    <m/>
    <m/>
    <m/>
    <m/>
    <m/>
    <m/>
    <m/>
    <m/>
    <m/>
    <m/>
    <m/>
    <m/>
    <m/>
    <m/>
    <m/>
    <m/>
    <m/>
    <m/>
    <m/>
    <m/>
    <m/>
    <m/>
    <m/>
    <m/>
    <m/>
    <m/>
    <m/>
    <m/>
    <m/>
  </r>
  <r>
    <x v="3"/>
    <x v="3"/>
    <x v="0"/>
    <x v="1"/>
    <x v="1"/>
    <x v="3"/>
    <x v="0"/>
    <x v="2"/>
    <x v="7"/>
    <x v="0"/>
    <x v="3"/>
    <x v="12"/>
    <m/>
    <m/>
    <m/>
    <m/>
    <m/>
    <m/>
    <m/>
    <m/>
    <m/>
    <m/>
    <m/>
    <m/>
    <m/>
    <m/>
    <m/>
    <m/>
    <m/>
    <m/>
    <m/>
    <m/>
    <m/>
    <m/>
    <m/>
    <m/>
    <m/>
    <m/>
    <m/>
    <m/>
    <m/>
    <s v="Not touched Q4 by 9F. In oder to consider Q4 supply situation after recovering from supply contraint, Q4 SO plan should be adjusted. Based on the recent RR, it was too aggressive so reduced."/>
    <m/>
    <m/>
    <m/>
    <m/>
    <m/>
    <m/>
    <m/>
    <m/>
    <m/>
    <s v="FY24 No IR, manually adjusted -% (FY23:-10.4%) Using FY23 Q4 reduction % as a trend"/>
    <m/>
    <m/>
    <s v="Commit"/>
    <n v="-0.26400000000000001"/>
    <n v="-0.26400000000000001"/>
    <n v="-0.26400000000000001"/>
    <s v="Spreading PF volume to June"/>
    <m/>
    <m/>
    <m/>
    <m/>
    <m/>
    <m/>
    <m/>
    <m/>
    <m/>
    <m/>
    <m/>
    <m/>
    <m/>
    <m/>
    <m/>
    <m/>
    <m/>
    <m/>
    <m/>
    <m/>
    <m/>
    <m/>
    <m/>
    <m/>
    <m/>
    <m/>
    <m/>
    <m/>
    <m/>
    <m/>
    <m/>
    <m/>
    <m/>
    <m/>
    <m/>
    <n v="-0.26438582745712502"/>
    <n v="-0.26438582745712502"/>
    <n v="-0.26438582745712502"/>
    <n v="-0.26438582745712502"/>
    <n v="-0.26438582745712502"/>
    <n v="-0.26438582745712502"/>
    <n v="-0.26438582745712502"/>
    <n v="-0.26438582745712502"/>
    <n v="-0.26438582745712502"/>
    <n v="-0.26438582745712502"/>
    <n v="-0.26438582745712502"/>
    <n v="-0.26438582745712502"/>
    <m/>
    <m/>
    <m/>
    <m/>
    <m/>
    <m/>
    <m/>
    <m/>
    <m/>
    <m/>
    <m/>
    <m/>
    <m/>
    <m/>
    <m/>
    <m/>
    <m/>
    <m/>
    <m/>
    <m/>
    <m/>
    <m/>
    <m/>
    <m/>
    <m/>
    <m/>
    <m/>
    <m/>
    <m/>
    <m/>
    <m/>
    <m/>
    <m/>
    <m/>
    <m/>
    <m/>
    <m/>
    <m/>
    <m/>
    <m/>
    <m/>
    <m/>
  </r>
  <r>
    <x v="3"/>
    <x v="3"/>
    <x v="0"/>
    <x v="1"/>
    <x v="1"/>
    <x v="3"/>
    <x v="0"/>
    <x v="2"/>
    <x v="7"/>
    <x v="0"/>
    <x v="4"/>
    <x v="0"/>
    <m/>
    <m/>
    <m/>
    <m/>
    <m/>
    <m/>
    <m/>
    <m/>
    <m/>
    <m/>
    <m/>
    <m/>
    <m/>
    <m/>
    <m/>
    <m/>
    <m/>
    <m/>
    <m/>
    <m/>
    <m/>
    <m/>
    <m/>
    <m/>
    <m/>
    <m/>
    <m/>
    <m/>
    <m/>
    <m/>
    <m/>
    <m/>
    <m/>
    <m/>
    <m/>
    <m/>
    <n v="10"/>
    <n v="10"/>
    <n v="10"/>
    <n v="10"/>
    <n v="10"/>
    <n v="10"/>
    <n v="10"/>
    <n v="10"/>
    <n v="10"/>
    <n v="10"/>
    <n v="10"/>
    <n v="10"/>
    <n v="10"/>
    <n v="10"/>
    <n v="10"/>
    <n v="10"/>
    <n v="10"/>
    <m/>
    <m/>
    <m/>
    <m/>
    <m/>
    <m/>
    <m/>
    <m/>
    <m/>
    <m/>
    <m/>
    <m/>
    <m/>
    <m/>
    <m/>
    <m/>
    <m/>
    <m/>
    <m/>
    <m/>
    <m/>
    <m/>
    <m/>
    <m/>
    <m/>
    <m/>
    <m/>
    <m/>
    <m/>
    <m/>
    <m/>
    <m/>
    <m/>
    <m/>
    <m/>
    <m/>
    <m/>
    <m/>
    <m/>
    <m/>
    <m/>
    <m/>
    <m/>
    <m/>
    <m/>
    <m/>
    <m/>
    <m/>
    <m/>
    <m/>
    <m/>
    <m/>
    <m/>
    <m/>
    <m/>
    <m/>
    <m/>
    <m/>
    <m/>
    <m/>
    <m/>
    <m/>
    <m/>
    <m/>
    <m/>
    <m/>
    <m/>
    <m/>
    <m/>
    <m/>
    <m/>
    <m/>
    <m/>
    <m/>
    <m/>
    <m/>
    <m/>
    <m/>
    <m/>
    <m/>
    <m/>
    <m/>
    <m/>
  </r>
  <r>
    <x v="3"/>
    <x v="3"/>
    <x v="0"/>
    <x v="1"/>
    <x v="1"/>
    <x v="3"/>
    <x v="0"/>
    <x v="2"/>
    <x v="7"/>
    <x v="0"/>
    <x v="4"/>
    <x v="1"/>
    <n v="3000"/>
    <n v="4150"/>
    <n v="2250"/>
    <n v="1500"/>
    <n v="1302"/>
    <n v="5150"/>
    <n v="5725"/>
    <n v="2225"/>
    <n v="4260"/>
    <n v="6404"/>
    <n v="864"/>
    <n v="2651"/>
    <n v="3060"/>
    <n v="162"/>
    <n v="1513"/>
    <n v="2400"/>
    <n v="6808"/>
    <n v="2800"/>
    <n v="2800"/>
    <n v="2800"/>
    <m/>
    <n v="9400"/>
    <n v="7952"/>
    <n v="12210"/>
    <n v="9919"/>
    <n v="4735"/>
    <n v="12008"/>
    <n v="5600"/>
    <n v="34816"/>
    <n v="500"/>
    <m/>
    <n v="1500"/>
    <n v="1000"/>
    <n v="1000"/>
    <n v="1000"/>
    <n v="1000"/>
    <n v="650"/>
    <n v="500"/>
    <m/>
    <n v="500"/>
    <n v="1250"/>
    <n v="500"/>
    <n v="750"/>
    <m/>
    <n v="500"/>
    <n v="250"/>
    <n v="302"/>
    <n v="1000"/>
    <m/>
    <m/>
    <m/>
    <m/>
    <n v="5150"/>
    <m/>
    <m/>
    <m/>
    <m/>
    <n v="3025"/>
    <n v="2700"/>
    <m/>
    <n v="1160"/>
    <n v="1065"/>
    <m/>
    <m/>
    <n v="1775"/>
    <n v="774"/>
    <n v="895"/>
    <n v="816"/>
    <n v="1750"/>
    <n v="1500"/>
    <n v="1500"/>
    <n v="1654"/>
    <m/>
    <m/>
    <n v="288"/>
    <n v="288"/>
    <n v="288"/>
    <n v="436"/>
    <n v="775"/>
    <n v="720"/>
    <n v="720"/>
    <n v="960"/>
    <n v="1000"/>
    <n v="800"/>
    <n v="300"/>
    <m/>
    <m/>
    <m/>
    <m/>
    <n v="162"/>
    <n v="361"/>
    <n v="252"/>
    <n v="500"/>
    <n v="400"/>
    <n v="800"/>
    <n v="702"/>
    <n v="700"/>
    <n v="198"/>
    <n v="400"/>
    <n v="4308"/>
    <n v="700"/>
    <n v="700"/>
    <n v="700"/>
    <n v="700"/>
    <n v="700"/>
    <n v="700"/>
    <n v="700"/>
    <n v="700"/>
    <n v="700"/>
    <n v="700"/>
    <n v="700"/>
    <n v="700"/>
    <n v="700"/>
    <n v="700"/>
    <n v="700"/>
    <m/>
    <m/>
    <m/>
    <m/>
    <m/>
    <m/>
    <m/>
    <m/>
    <m/>
    <m/>
    <m/>
    <m/>
    <m/>
    <m/>
    <m/>
    <m/>
    <m/>
    <m/>
    <m/>
    <m/>
    <m/>
  </r>
  <r>
    <x v="3"/>
    <x v="3"/>
    <x v="0"/>
    <x v="1"/>
    <x v="1"/>
    <x v="3"/>
    <x v="0"/>
    <x v="2"/>
    <x v="7"/>
    <x v="0"/>
    <x v="4"/>
    <x v="2"/>
    <n v="3556"/>
    <n v="4012"/>
    <n v="3919"/>
    <n v="3659"/>
    <n v="4058"/>
    <n v="3051"/>
    <n v="3052"/>
    <n v="3362"/>
    <n v="2478"/>
    <n v="2753"/>
    <n v="2890"/>
    <n v="4186"/>
    <n v="2800"/>
    <n v="4270"/>
    <n v="3060"/>
    <n v="2902"/>
    <n v="3503"/>
    <n v="2746"/>
    <n v="2747"/>
    <n v="3026"/>
    <n v="2230"/>
    <n v="11487"/>
    <n v="10768"/>
    <n v="8892"/>
    <n v="9829"/>
    <n v="10130"/>
    <n v="9151"/>
    <n v="8003"/>
    <n v="39619"/>
    <n v="1046"/>
    <n v="840"/>
    <n v="855"/>
    <n v="815"/>
    <n v="771"/>
    <n v="631"/>
    <n v="709"/>
    <n v="838"/>
    <n v="1063"/>
    <n v="1009"/>
    <n v="1097"/>
    <n v="902"/>
    <n v="911"/>
    <n v="1039"/>
    <n v="868"/>
    <n v="879"/>
    <n v="873"/>
    <n v="943"/>
    <n v="834"/>
    <n v="798"/>
    <n v="796"/>
    <n v="687"/>
    <n v="632"/>
    <n v="787"/>
    <n v="805"/>
    <n v="827"/>
    <n v="907"/>
    <n v="715"/>
    <n v="717"/>
    <n v="713"/>
    <n v="708"/>
    <n v="684"/>
    <n v="693"/>
    <n v="646"/>
    <n v="631"/>
    <n v="699"/>
    <n v="604"/>
    <n v="577"/>
    <n v="598"/>
    <n v="599"/>
    <n v="540"/>
    <n v="543"/>
    <n v="519"/>
    <n v="552"/>
    <n v="581"/>
    <n v="616"/>
    <n v="819"/>
    <n v="874"/>
    <n v="776"/>
    <n v="879"/>
    <n v="1344"/>
    <n v="1187"/>
    <n v="837"/>
    <n v="646"/>
    <n v="629"/>
    <n v="688"/>
    <n v="781"/>
    <n v="863"/>
    <n v="790"/>
    <n v="975"/>
    <n v="861"/>
    <n v="835"/>
    <n v="803"/>
    <n v="733"/>
    <n v="689"/>
    <n v="778"/>
    <n v="724"/>
    <n v="700"/>
    <n v="700"/>
    <n v="700"/>
    <n v="751"/>
    <n v="718"/>
    <n v="716"/>
    <n v="618"/>
    <n v="569"/>
    <n v="708"/>
    <n v="725"/>
    <n v="744"/>
    <n v="816"/>
    <n v="644"/>
    <n v="645"/>
    <n v="642"/>
    <n v="637"/>
    <n v="616"/>
    <n v="624"/>
    <n v="581"/>
    <n v="568"/>
    <n v="629"/>
    <n v="544"/>
    <n v="519"/>
    <n v="538"/>
    <m/>
    <m/>
    <m/>
    <m/>
    <m/>
    <m/>
    <m/>
    <m/>
    <m/>
    <m/>
    <m/>
    <m/>
    <m/>
    <m/>
    <m/>
    <m/>
  </r>
  <r>
    <x v="3"/>
    <x v="3"/>
    <x v="0"/>
    <x v="1"/>
    <x v="1"/>
    <x v="3"/>
    <x v="0"/>
    <x v="2"/>
    <x v="7"/>
    <x v="0"/>
    <x v="4"/>
    <x v="3"/>
    <n v="17000"/>
    <n v="16470"/>
    <n v="14353"/>
    <n v="12000"/>
    <n v="9100"/>
    <n v="10956"/>
    <n v="13012"/>
    <n v="12240"/>
    <n v="13324"/>
    <n v="17096"/>
    <n v="14879"/>
    <n v="13223"/>
    <n v="15103"/>
    <n v="9272"/>
    <n v="7689"/>
    <n v="7153"/>
    <n v="10458"/>
    <n v="10512"/>
    <n v="10565"/>
    <n v="10339"/>
    <n v="8109"/>
    <n v="14353"/>
    <n v="10956"/>
    <n v="13324"/>
    <n v="13223"/>
    <n v="7689"/>
    <n v="10512"/>
    <n v="8109"/>
    <n v="7689"/>
    <n v="17310"/>
    <n v="16650"/>
    <n v="16857"/>
    <n v="17000"/>
    <n v="16869"/>
    <n v="17212"/>
    <n v="17084"/>
    <n v="16961"/>
    <n v="16470"/>
    <n v="15468"/>
    <n v="14606"/>
    <n v="14741"/>
    <n v="14353"/>
    <n v="14185"/>
    <n v="13414"/>
    <n v="12859"/>
    <n v="12000"/>
    <n v="11336"/>
    <n v="11496"/>
    <n v="10799"/>
    <n v="9912"/>
    <n v="9100"/>
    <n v="8416"/>
    <n v="11158"/>
    <n v="11970"/>
    <n v="10956"/>
    <n v="10179"/>
    <n v="9392"/>
    <n v="10938"/>
    <n v="13012"/>
    <n v="12974"/>
    <n v="13450"/>
    <n v="13822"/>
    <n v="-7417"/>
    <n v="12240"/>
    <n v="10776"/>
    <n v="13095"/>
    <n v="13667"/>
    <n v="13324"/>
    <n v="14150"/>
    <n v="15116"/>
    <n v="15893"/>
    <n v="17127"/>
    <n v="17096"/>
    <n v="16471"/>
    <n v="16032"/>
    <n v="15413"/>
    <n v="14879"/>
    <n v="14421"/>
    <n v="14311"/>
    <n v="13689"/>
    <n v="13223"/>
    <n v="13294"/>
    <n v="13660"/>
    <n v="13900"/>
    <n v="15103"/>
    <n v="12786"/>
    <n v="11914"/>
    <n v="11136"/>
    <n v="10030"/>
    <n v="9272"/>
    <n v="10007"/>
    <n v="9378"/>
    <n v="7933"/>
    <n v="7689"/>
    <n v="7866"/>
    <n v="7655"/>
    <n v="7655"/>
    <n v="7153"/>
    <n v="6853"/>
    <n v="10410"/>
    <n v="10392"/>
    <n v="10376"/>
    <n v="10458"/>
    <n v="10589"/>
    <n v="10581"/>
    <n v="10556"/>
    <n v="10512"/>
    <n v="10396"/>
    <n v="10452"/>
    <n v="10507"/>
    <n v="10565"/>
    <n v="10628"/>
    <n v="10712"/>
    <n v="10788"/>
    <n v="10907"/>
    <n v="10339"/>
    <n v="9710"/>
    <n v="9166"/>
    <n v="8647"/>
    <n v="8109"/>
    <m/>
    <m/>
    <m/>
    <m/>
    <m/>
    <m/>
    <m/>
    <m/>
    <m/>
    <m/>
    <m/>
    <m/>
    <m/>
    <m/>
    <m/>
    <m/>
  </r>
  <r>
    <x v="3"/>
    <x v="3"/>
    <x v="0"/>
    <x v="1"/>
    <x v="1"/>
    <x v="3"/>
    <x v="0"/>
    <x v="2"/>
    <x v="7"/>
    <x v="0"/>
    <x v="4"/>
    <x v="4"/>
    <n v="21.2"/>
    <n v="16.600000000000001"/>
    <n v="15.6"/>
    <n v="14.8"/>
    <n v="11.5"/>
    <n v="14.6"/>
    <n v="19.399999999999999"/>
    <n v="19.899999999999999"/>
    <n v="24.2"/>
    <n v="23.3"/>
    <n v="14.8"/>
    <n v="18.5"/>
    <n v="17.7"/>
    <n v="12.1"/>
    <n v="10.7"/>
    <n v="10.199999999999999"/>
    <n v="14.7"/>
    <n v="15.5"/>
    <n v="17.5"/>
    <n v="23.2"/>
    <m/>
    <n v="15.6"/>
    <n v="14.6"/>
    <n v="24.2"/>
    <n v="18.5"/>
    <n v="10.7"/>
    <n v="15.5"/>
    <m/>
    <n v="10.7"/>
    <n v="22.1"/>
    <n v="22"/>
    <n v="22.4"/>
    <n v="21.2"/>
    <n v="19.8"/>
    <n v="18.2"/>
    <n v="17.399999999999999"/>
    <n v="17"/>
    <n v="16.600000000000001"/>
    <n v="16.100000000000001"/>
    <n v="15.9"/>
    <n v="16.100000000000001"/>
    <n v="15.6"/>
    <n v="16.100000000000001"/>
    <n v="15.5"/>
    <n v="15.1"/>
    <n v="14.8"/>
    <n v="15.1"/>
    <n v="15.5"/>
    <n v="14.6"/>
    <n v="13.3"/>
    <n v="11.5"/>
    <n v="10.4"/>
    <n v="14"/>
    <n v="15.4"/>
    <n v="14.6"/>
    <n v="14.4"/>
    <n v="13.4"/>
    <n v="15.9"/>
    <n v="19.399999999999999"/>
    <n v="19.3"/>
    <n v="20.5"/>
    <n v="21.9"/>
    <n v="-11.9"/>
    <n v="19.899999999999999"/>
    <n v="18.5"/>
    <n v="22.9"/>
    <n v="24.4"/>
    <n v="24.2"/>
    <n v="25.9"/>
    <n v="26.9"/>
    <n v="25.7"/>
    <n v="24.9"/>
    <n v="23.3"/>
    <n v="20.8"/>
    <n v="17.100000000000001"/>
    <n v="15.2"/>
    <n v="14.8"/>
    <n v="14.7"/>
    <n v="15.4"/>
    <n v="17.2"/>
    <n v="18.5"/>
    <n v="18.399999999999999"/>
    <n v="18.2"/>
    <n v="17"/>
    <n v="17.7"/>
    <n v="14.8"/>
    <n v="14"/>
    <n v="13.2"/>
    <n v="12.8"/>
    <n v="12.1"/>
    <n v="13.4"/>
    <n v="12.9"/>
    <n v="11"/>
    <n v="10.7"/>
    <n v="11"/>
    <n v="10.7"/>
    <n v="10.7"/>
    <n v="10.199999999999999"/>
    <n v="10.199999999999999"/>
    <n v="15.6"/>
    <n v="15.6"/>
    <n v="15.4"/>
    <n v="14.7"/>
    <n v="14.6"/>
    <n v="14.8"/>
    <n v="15.1"/>
    <n v="15.5"/>
    <n v="16.3"/>
    <n v="16.5"/>
    <n v="16.899999999999999"/>
    <n v="17.5"/>
    <n v="17.600000000000001"/>
    <n v="18.2"/>
    <n v="19"/>
    <n v="19.5"/>
    <n v="23.2"/>
    <n v="30.3"/>
    <n v="43.4"/>
    <n v="80.400000000000006"/>
    <m/>
    <m/>
    <m/>
    <m/>
    <m/>
    <m/>
    <m/>
    <m/>
    <m/>
    <m/>
    <m/>
    <m/>
    <m/>
    <m/>
    <m/>
    <m/>
    <m/>
  </r>
  <r>
    <x v="3"/>
    <x v="3"/>
    <x v="0"/>
    <x v="1"/>
    <x v="1"/>
    <x v="3"/>
    <x v="0"/>
    <x v="2"/>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7"/>
    <x v="0"/>
    <x v="5"/>
    <x v="1"/>
    <n v="2000"/>
    <n v="1750"/>
    <n v="9100"/>
    <n v="9019"/>
    <n v="6306"/>
    <n v="2525"/>
    <n v="6000"/>
    <n v="3750"/>
    <n v="5028"/>
    <n v="9847"/>
    <n v="4800"/>
    <n v="2750"/>
    <n v="3000"/>
    <n v="4150"/>
    <n v="2250"/>
    <n v="1500"/>
    <n v="1302"/>
    <n v="5150"/>
    <n v="5725"/>
    <n v="2225"/>
    <n v="4260"/>
    <n v="12850"/>
    <n v="17850"/>
    <n v="14778"/>
    <n v="17397"/>
    <n v="9400"/>
    <n v="7952"/>
    <n v="12210"/>
    <n v="59425"/>
    <m/>
    <n v="500"/>
    <n v="1000"/>
    <n v="500"/>
    <n v="550"/>
    <m/>
    <m/>
    <n v="1200"/>
    <m/>
    <m/>
    <n v="7500"/>
    <n v="1600"/>
    <m/>
    <n v="4992"/>
    <n v="1968"/>
    <m/>
    <n v="2059"/>
    <n v="1406"/>
    <n v="1553"/>
    <n v="1040"/>
    <n v="1128"/>
    <n v="1179"/>
    <m/>
    <n v="1000"/>
    <n v="1225"/>
    <n v="300"/>
    <n v="1000"/>
    <n v="1000"/>
    <n v="1500"/>
    <n v="2500"/>
    <m/>
    <n v="2500"/>
    <m/>
    <n v="1250"/>
    <m/>
    <n v="2304"/>
    <n v="1150"/>
    <n v="900"/>
    <n v="674"/>
    <n v="1000"/>
    <n v="1056"/>
    <n v="1016"/>
    <n v="5430"/>
    <n v="1345"/>
    <n v="1325"/>
    <n v="1125"/>
    <n v="1100"/>
    <n v="1250"/>
    <n v="1200"/>
    <n v="1050"/>
    <n v="500"/>
    <m/>
    <n v="500"/>
    <m/>
    <n v="1500"/>
    <n v="1000"/>
    <n v="1000"/>
    <n v="1000"/>
    <n v="1000"/>
    <n v="650"/>
    <n v="500"/>
    <m/>
    <n v="500"/>
    <n v="1250"/>
    <n v="500"/>
    <n v="750"/>
    <m/>
    <n v="500"/>
    <n v="250"/>
    <n v="302"/>
    <n v="1000"/>
    <m/>
    <m/>
    <m/>
    <m/>
    <n v="5150"/>
    <m/>
    <m/>
    <m/>
    <m/>
    <n v="3025"/>
    <n v="2700"/>
    <m/>
    <n v="1160"/>
    <n v="1065"/>
    <m/>
    <m/>
    <n v="1775"/>
    <n v="774"/>
    <n v="895"/>
    <n v="816"/>
    <m/>
    <m/>
    <m/>
    <m/>
    <m/>
    <m/>
    <m/>
    <m/>
    <m/>
    <m/>
    <m/>
    <m/>
    <m/>
    <m/>
    <m/>
    <m/>
  </r>
  <r>
    <x v="3"/>
    <x v="3"/>
    <x v="0"/>
    <x v="1"/>
    <x v="1"/>
    <x v="3"/>
    <x v="0"/>
    <x v="2"/>
    <x v="7"/>
    <x v="0"/>
    <x v="5"/>
    <x v="2"/>
    <n v="5338"/>
    <n v="4372"/>
    <n v="2970"/>
    <n v="3966"/>
    <n v="4521"/>
    <n v="3530"/>
    <n v="3779"/>
    <n v="5551"/>
    <n v="4382"/>
    <n v="5413"/>
    <n v="3835"/>
    <n v="5284"/>
    <n v="3556"/>
    <n v="4012"/>
    <n v="3919"/>
    <n v="3659"/>
    <n v="4058"/>
    <n v="3051"/>
    <n v="3052"/>
    <n v="3362"/>
    <n v="2478"/>
    <n v="12680"/>
    <n v="12017"/>
    <n v="13712"/>
    <n v="14532"/>
    <n v="11487"/>
    <n v="10768"/>
    <n v="8892"/>
    <n v="51748"/>
    <n v="1395"/>
    <n v="1325"/>
    <n v="1400"/>
    <n v="1218"/>
    <n v="1228"/>
    <n v="1148"/>
    <n v="686"/>
    <n v="678"/>
    <n v="632"/>
    <n v="572"/>
    <n v="634"/>
    <n v="742"/>
    <n v="1022"/>
    <n v="971"/>
    <n v="1031"/>
    <n v="1054"/>
    <n v="910"/>
    <n v="904"/>
    <n v="864"/>
    <n v="856"/>
    <n v="898"/>
    <n v="999"/>
    <n v="894"/>
    <n v="937"/>
    <n v="831"/>
    <n v="868"/>
    <n v="1099"/>
    <n v="892"/>
    <n v="902"/>
    <n v="886"/>
    <n v="1020"/>
    <n v="1153"/>
    <n v="1106"/>
    <n v="1167"/>
    <n v="1105"/>
    <n v="1171"/>
    <n v="1040"/>
    <n v="1040"/>
    <n v="1131"/>
    <n v="1285"/>
    <n v="1195"/>
    <n v="1016"/>
    <n v="922"/>
    <n v="995"/>
    <n v="954"/>
    <n v="920"/>
    <n v="1093"/>
    <n v="868"/>
    <n v="858"/>
    <n v="1194"/>
    <n v="1890"/>
    <n v="1342"/>
    <n v="1046"/>
    <n v="840"/>
    <n v="855"/>
    <n v="815"/>
    <n v="771"/>
    <n v="631"/>
    <n v="709"/>
    <n v="838"/>
    <n v="1063"/>
    <n v="1009"/>
    <n v="1097"/>
    <n v="902"/>
    <n v="911"/>
    <n v="1039"/>
    <n v="868"/>
    <n v="879"/>
    <n v="873"/>
    <n v="943"/>
    <n v="834"/>
    <n v="798"/>
    <n v="796"/>
    <n v="687"/>
    <n v="632"/>
    <n v="787"/>
    <n v="805"/>
    <n v="827"/>
    <n v="907"/>
    <n v="715"/>
    <n v="717"/>
    <n v="713"/>
    <n v="708"/>
    <n v="684"/>
    <n v="693"/>
    <n v="646"/>
    <n v="631"/>
    <n v="699"/>
    <n v="604"/>
    <n v="577"/>
    <n v="598"/>
    <m/>
    <m/>
    <m/>
    <m/>
    <m/>
    <m/>
    <m/>
    <m/>
    <m/>
    <m/>
    <m/>
    <m/>
    <m/>
    <m/>
    <m/>
    <m/>
  </r>
  <r>
    <x v="3"/>
    <x v="3"/>
    <x v="0"/>
    <x v="1"/>
    <x v="1"/>
    <x v="3"/>
    <x v="0"/>
    <x v="2"/>
    <x v="7"/>
    <x v="0"/>
    <x v="5"/>
    <x v="3"/>
    <n v="6926"/>
    <n v="4201"/>
    <n v="10385"/>
    <n v="15383"/>
    <n v="10398"/>
    <n v="15862"/>
    <n v="16636"/>
    <n v="15782"/>
    <n v="15391"/>
    <n v="17287"/>
    <n v="20835"/>
    <n v="18026"/>
    <n v="17000"/>
    <n v="16470"/>
    <n v="14353"/>
    <n v="12000"/>
    <n v="9100"/>
    <n v="10956"/>
    <n v="13012"/>
    <n v="12240"/>
    <n v="13324"/>
    <n v="10385"/>
    <n v="15862"/>
    <n v="15391"/>
    <n v="18026"/>
    <n v="14353"/>
    <n v="10956"/>
    <n v="13324"/>
    <n v="14353"/>
    <n v="8227"/>
    <n v="8772"/>
    <n v="8021"/>
    <n v="6926"/>
    <n v="6322"/>
    <n v="5359"/>
    <n v="4701"/>
    <n v="4998"/>
    <n v="4201"/>
    <n v="4086"/>
    <n v="12487"/>
    <n v="11174"/>
    <n v="10385"/>
    <n v="14460"/>
    <n v="15030"/>
    <n v="13835"/>
    <n v="15383"/>
    <n v="15327"/>
    <n v="16113"/>
    <n v="16449"/>
    <n v="16387"/>
    <n v="10398"/>
    <n v="16215"/>
    <n v="15885"/>
    <n v="16218"/>
    <n v="15862"/>
    <n v="15617"/>
    <n v="15762"/>
    <n v="15736"/>
    <n v="16636"/>
    <n v="-708"/>
    <n v="17209"/>
    <n v="16741"/>
    <n v="16299"/>
    <n v="15782"/>
    <n v="16031"/>
    <n v="16156"/>
    <n v="16624"/>
    <n v="15391"/>
    <n v="15252"/>
    <n v="15361"/>
    <n v="3389"/>
    <n v="1834"/>
    <n v="17287"/>
    <n v="8154"/>
    <n v="20290"/>
    <n v="20317"/>
    <n v="20835"/>
    <n v="20964"/>
    <n v="20708"/>
    <n v="19200"/>
    <n v="18026"/>
    <n v="17310"/>
    <n v="16650"/>
    <n v="16857"/>
    <n v="17000"/>
    <n v="16869"/>
    <n v="17212"/>
    <n v="17084"/>
    <n v="16961"/>
    <n v="16470"/>
    <n v="15468"/>
    <n v="14606"/>
    <n v="14741"/>
    <n v="14353"/>
    <n v="14185"/>
    <n v="13414"/>
    <n v="12859"/>
    <n v="12000"/>
    <n v="11336"/>
    <n v="11496"/>
    <n v="10799"/>
    <n v="9912"/>
    <n v="9100"/>
    <n v="8416"/>
    <n v="11158"/>
    <n v="11970"/>
    <n v="10956"/>
    <n v="10179"/>
    <n v="9392"/>
    <n v="10938"/>
    <n v="13012"/>
    <n v="12974"/>
    <n v="13450"/>
    <n v="13822"/>
    <n v="-7417"/>
    <n v="12240"/>
    <n v="10776"/>
    <n v="13095"/>
    <n v="13667"/>
    <n v="13324"/>
    <m/>
    <m/>
    <m/>
    <m/>
    <m/>
    <m/>
    <m/>
    <m/>
    <m/>
    <m/>
    <m/>
    <m/>
    <m/>
    <m/>
    <m/>
    <m/>
  </r>
  <r>
    <x v="3"/>
    <x v="3"/>
    <x v="0"/>
    <x v="1"/>
    <x v="1"/>
    <x v="3"/>
    <x v="0"/>
    <x v="2"/>
    <x v="7"/>
    <x v="0"/>
    <x v="5"/>
    <x v="4"/>
    <n v="7.9"/>
    <n v="5.3"/>
    <n v="10.7"/>
    <n v="17"/>
    <n v="11.2"/>
    <n v="16.5"/>
    <n v="15"/>
    <n v="13.9"/>
    <n v="14.2"/>
    <n v="18.399999999999999"/>
    <n v="16.5"/>
    <n v="20.8"/>
    <n v="21.2"/>
    <n v="16.600000000000001"/>
    <n v="15.6"/>
    <n v="14.8"/>
    <n v="11.5"/>
    <n v="14.6"/>
    <n v="19.399999999999999"/>
    <n v="24.7"/>
    <m/>
    <n v="10.7"/>
    <n v="16.5"/>
    <n v="14.2"/>
    <n v="20.8"/>
    <n v="15.6"/>
    <n v="14.6"/>
    <m/>
    <n v="15.6"/>
    <n v="6.5"/>
    <n v="7.7"/>
    <n v="8.1"/>
    <n v="7.9"/>
    <n v="8.5"/>
    <n v="8.4"/>
    <n v="7.2"/>
    <n v="6.9"/>
    <n v="5.3"/>
    <n v="4.5999999999999996"/>
    <n v="13"/>
    <n v="11.2"/>
    <n v="10.7"/>
    <n v="15.2"/>
    <n v="16.399999999999999"/>
    <n v="15.6"/>
    <n v="17"/>
    <n v="17"/>
    <n v="17.600000000000001"/>
    <n v="18"/>
    <n v="18.100000000000001"/>
    <n v="11.2"/>
    <n v="17.5"/>
    <n v="17.3"/>
    <n v="17.399999999999999"/>
    <n v="16.5"/>
    <n v="16.100000000000001"/>
    <n v="15.6"/>
    <n v="14.8"/>
    <n v="15"/>
    <n v="-0.6"/>
    <n v="15.4"/>
    <n v="15.2"/>
    <n v="14.9"/>
    <n v="13.9"/>
    <n v="14.1"/>
    <n v="14.3"/>
    <n v="15"/>
    <n v="14.2"/>
    <n v="15"/>
    <n v="16"/>
    <n v="3.5"/>
    <n v="1.9"/>
    <n v="18.399999999999999"/>
    <n v="8.3000000000000007"/>
    <n v="17.2"/>
    <n v="16.5"/>
    <n v="16.5"/>
    <n v="16.600000000000001"/>
    <n v="17.3"/>
    <n v="19.600000000000001"/>
    <n v="20.8"/>
    <n v="22.1"/>
    <n v="22"/>
    <n v="22.4"/>
    <n v="21.2"/>
    <n v="19.8"/>
    <n v="18.2"/>
    <n v="17.399999999999999"/>
    <n v="17"/>
    <n v="16.600000000000001"/>
    <n v="16.100000000000001"/>
    <n v="15.9"/>
    <n v="16.100000000000001"/>
    <n v="15.6"/>
    <n v="16.100000000000001"/>
    <n v="15.5"/>
    <n v="15.1"/>
    <n v="14.8"/>
    <n v="15.1"/>
    <n v="15.5"/>
    <n v="14.6"/>
    <n v="13.3"/>
    <n v="11.5"/>
    <n v="10.4"/>
    <n v="14"/>
    <n v="15.4"/>
    <n v="14.6"/>
    <n v="14.4"/>
    <n v="13.4"/>
    <n v="15.9"/>
    <n v="19.399999999999999"/>
    <n v="19.3"/>
    <n v="20.5"/>
    <n v="21.9"/>
    <n v="-11.9"/>
    <n v="24.7"/>
    <n v="30.3"/>
    <n v="55.7"/>
    <n v="114.3"/>
    <m/>
    <m/>
    <m/>
    <m/>
    <m/>
    <m/>
    <m/>
    <m/>
    <m/>
    <m/>
    <m/>
    <m/>
    <m/>
    <m/>
    <m/>
    <m/>
    <m/>
  </r>
  <r>
    <x v="4"/>
    <x v="4"/>
    <x v="0"/>
    <x v="1"/>
    <x v="2"/>
    <x v="4"/>
    <x v="0"/>
    <x v="3"/>
    <x v="7"/>
    <x v="0"/>
    <x v="0"/>
    <x v="0"/>
    <m/>
    <m/>
    <m/>
    <m/>
    <m/>
    <m/>
    <m/>
    <m/>
    <m/>
    <m/>
    <m/>
    <m/>
    <m/>
    <m/>
    <m/>
    <m/>
    <m/>
    <m/>
    <m/>
    <m/>
    <m/>
    <m/>
    <m/>
    <m/>
    <m/>
    <m/>
    <m/>
    <m/>
    <m/>
    <n v="10"/>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7"/>
    <x v="0"/>
    <x v="0"/>
    <x v="1"/>
    <m/>
    <m/>
    <m/>
    <n v="1362"/>
    <n v="1671"/>
    <n v="1546"/>
    <n v="2138"/>
    <n v="2788"/>
    <n v="1784"/>
    <n v="3532"/>
    <n v="6913"/>
    <n v="7827"/>
    <n v="2971"/>
    <n v="1900"/>
    <n v="1969"/>
    <m/>
    <m/>
    <m/>
    <m/>
    <m/>
    <m/>
    <m/>
    <n v="4579"/>
    <n v="6710"/>
    <n v="18272"/>
    <n v="6840"/>
    <m/>
    <m/>
    <n v="36401"/>
    <m/>
    <m/>
    <m/>
    <m/>
    <m/>
    <m/>
    <m/>
    <m/>
    <m/>
    <m/>
    <m/>
    <m/>
    <m/>
    <n v="613"/>
    <n v="481"/>
    <n v="268"/>
    <m/>
    <n v="584"/>
    <n v="489"/>
    <n v="463"/>
    <n v="135"/>
    <m/>
    <n v="555"/>
    <n v="639"/>
    <n v="352"/>
    <m/>
    <n v="865"/>
    <n v="701"/>
    <n v="572"/>
    <m/>
    <n v="712"/>
    <n v="698"/>
    <n v="767"/>
    <n v="611"/>
    <m/>
    <n v="739"/>
    <n v="611"/>
    <n v="434"/>
    <m/>
    <n v="758"/>
    <n v="866"/>
    <n v="1277"/>
    <n v="631"/>
    <m/>
    <n v="1448"/>
    <n v="1448"/>
    <n v="2210"/>
    <n v="1807"/>
    <n v="1829"/>
    <n v="1905"/>
    <n v="2667"/>
    <n v="1426"/>
    <n v="932"/>
    <n v="690"/>
    <n v="690"/>
    <n v="659"/>
    <m/>
    <n v="759"/>
    <n v="759"/>
    <n v="382"/>
    <m/>
    <n v="759"/>
    <n v="759"/>
    <n v="451"/>
    <m/>
    <m/>
    <m/>
    <m/>
    <m/>
    <m/>
    <m/>
    <m/>
    <m/>
    <m/>
    <m/>
    <m/>
    <m/>
    <m/>
    <m/>
    <m/>
    <m/>
    <m/>
    <m/>
    <m/>
    <m/>
    <m/>
    <m/>
    <m/>
    <m/>
    <m/>
    <m/>
    <m/>
    <m/>
    <m/>
    <m/>
    <m/>
    <m/>
    <m/>
    <m/>
    <m/>
    <m/>
    <m/>
    <m/>
    <m/>
    <m/>
    <m/>
    <m/>
  </r>
  <r>
    <x v="4"/>
    <x v="4"/>
    <x v="0"/>
    <x v="1"/>
    <x v="2"/>
    <x v="4"/>
    <x v="0"/>
    <x v="3"/>
    <x v="7"/>
    <x v="0"/>
    <x v="0"/>
    <x v="2"/>
    <m/>
    <m/>
    <m/>
    <n v="2222"/>
    <n v="2531"/>
    <n v="2406"/>
    <n v="2998"/>
    <n v="3648"/>
    <n v="2644"/>
    <n v="4958"/>
    <n v="7773"/>
    <n v="8687"/>
    <n v="3831"/>
    <n v="2760"/>
    <n v="2829"/>
    <m/>
    <m/>
    <m/>
    <m/>
    <m/>
    <m/>
    <m/>
    <n v="7159"/>
    <n v="9290"/>
    <n v="21418"/>
    <n v="9420"/>
    <m/>
    <m/>
    <n v="47287"/>
    <m/>
    <m/>
    <m/>
    <m/>
    <m/>
    <m/>
    <m/>
    <m/>
    <m/>
    <m/>
    <m/>
    <m/>
    <m/>
    <n v="613"/>
    <n v="481"/>
    <n v="566"/>
    <n v="562"/>
    <n v="584"/>
    <n v="489"/>
    <n v="463"/>
    <n v="459"/>
    <n v="536"/>
    <n v="555"/>
    <n v="639"/>
    <n v="608"/>
    <n v="604"/>
    <n v="865"/>
    <n v="701"/>
    <n v="729"/>
    <n v="703"/>
    <n v="712"/>
    <n v="698"/>
    <n v="767"/>
    <n v="742"/>
    <n v="729"/>
    <n v="739"/>
    <n v="611"/>
    <n v="635"/>
    <n v="659"/>
    <n v="758"/>
    <n v="866"/>
    <n v="1277"/>
    <n v="914"/>
    <n v="1143"/>
    <n v="1448"/>
    <n v="1448"/>
    <n v="2210"/>
    <n v="2667"/>
    <n v="1829"/>
    <n v="1905"/>
    <n v="2667"/>
    <n v="2286"/>
    <n v="932"/>
    <n v="690"/>
    <n v="690"/>
    <n v="690"/>
    <n v="829"/>
    <n v="759"/>
    <n v="759"/>
    <n v="759"/>
    <n v="483"/>
    <n v="759"/>
    <n v="759"/>
    <n v="759"/>
    <n v="552"/>
    <m/>
    <m/>
    <m/>
    <m/>
    <m/>
    <m/>
    <m/>
    <m/>
    <m/>
    <m/>
    <m/>
    <m/>
    <m/>
    <m/>
    <m/>
    <m/>
    <m/>
    <m/>
    <m/>
    <m/>
    <m/>
    <m/>
    <m/>
    <m/>
    <m/>
    <m/>
    <m/>
    <m/>
    <m/>
    <m/>
    <m/>
    <m/>
    <m/>
    <m/>
    <m/>
    <m/>
    <m/>
    <m/>
    <m/>
    <m/>
    <m/>
    <m/>
  </r>
  <r>
    <x v="4"/>
    <x v="4"/>
    <x v="0"/>
    <x v="1"/>
    <x v="2"/>
    <x v="4"/>
    <x v="0"/>
    <x v="3"/>
    <x v="7"/>
    <x v="0"/>
    <x v="0"/>
    <x v="3"/>
    <m/>
    <m/>
    <m/>
    <n v="33747"/>
    <n v="32888"/>
    <n v="32027"/>
    <n v="31167"/>
    <n v="30306"/>
    <n v="29446"/>
    <n v="28020"/>
    <n v="27159"/>
    <n v="26299"/>
    <n v="25438"/>
    <n v="24576"/>
    <n v="23714"/>
    <n v="23714"/>
    <n v="23714"/>
    <m/>
    <m/>
    <m/>
    <m/>
    <m/>
    <n v="32027"/>
    <n v="29446"/>
    <n v="26299"/>
    <n v="23714"/>
    <n v="23714"/>
    <m/>
    <n v="23714"/>
    <m/>
    <m/>
    <m/>
    <m/>
    <m/>
    <m/>
    <m/>
    <m/>
    <m/>
    <m/>
    <m/>
    <m/>
    <m/>
    <n v="34608"/>
    <n v="34608"/>
    <n v="34310"/>
    <n v="33747"/>
    <n v="33747"/>
    <n v="33747"/>
    <n v="33748"/>
    <n v="33424"/>
    <n v="32888"/>
    <n v="32887"/>
    <n v="32887"/>
    <n v="32632"/>
    <n v="32027"/>
    <n v="32027"/>
    <n v="32027"/>
    <n v="31870"/>
    <n v="31167"/>
    <n v="31166"/>
    <n v="31167"/>
    <n v="31167"/>
    <n v="31036"/>
    <n v="30306"/>
    <n v="30306"/>
    <n v="30305"/>
    <n v="30105"/>
    <n v="29446"/>
    <n v="29446"/>
    <n v="29447"/>
    <n v="29446"/>
    <n v="29163"/>
    <n v="28020"/>
    <n v="28020"/>
    <n v="28020"/>
    <n v="28020"/>
    <n v="27159"/>
    <n v="27160"/>
    <n v="27159"/>
    <n v="27159"/>
    <n v="26299"/>
    <n v="26299"/>
    <n v="26298"/>
    <n v="26298"/>
    <n v="26266"/>
    <n v="25438"/>
    <n v="25437"/>
    <n v="25437"/>
    <n v="25059"/>
    <n v="24576"/>
    <n v="24575"/>
    <n v="24575"/>
    <n v="24267"/>
    <n v="23714"/>
    <n v="23714"/>
    <n v="23714"/>
    <n v="23714"/>
    <n v="23714"/>
    <n v="23714"/>
    <n v="23714"/>
    <n v="23714"/>
    <n v="23714"/>
    <n v="23714"/>
    <m/>
    <m/>
    <m/>
    <m/>
    <m/>
    <m/>
    <m/>
    <m/>
    <m/>
    <m/>
    <m/>
    <m/>
    <m/>
    <m/>
    <m/>
    <m/>
    <m/>
    <m/>
    <m/>
    <m/>
    <m/>
    <m/>
    <m/>
    <m/>
    <m/>
    <m/>
    <m/>
    <m/>
    <m/>
    <m/>
    <m/>
    <m/>
    <m/>
  </r>
  <r>
    <x v="4"/>
    <x v="4"/>
    <x v="0"/>
    <x v="1"/>
    <x v="2"/>
    <x v="4"/>
    <x v="0"/>
    <x v="3"/>
    <x v="7"/>
    <x v="0"/>
    <x v="0"/>
    <x v="4"/>
    <m/>
    <m/>
    <m/>
    <n v="66.7"/>
    <n v="50.3"/>
    <n v="43.2"/>
    <n v="42.7"/>
    <n v="44.5"/>
    <n v="29.7"/>
    <n v="14.6"/>
    <n v="14.1"/>
    <n v="34.299999999999997"/>
    <n v="36.1"/>
    <n v="43.4"/>
    <m/>
    <m/>
    <m/>
    <m/>
    <m/>
    <m/>
    <m/>
    <m/>
    <n v="43.2"/>
    <n v="29.7"/>
    <n v="34.299999999999997"/>
    <m/>
    <m/>
    <m/>
    <m/>
    <m/>
    <m/>
    <m/>
    <m/>
    <m/>
    <m/>
    <m/>
    <m/>
    <m/>
    <m/>
    <m/>
    <m/>
    <m/>
    <n v="64.5"/>
    <n v="65"/>
    <n v="67.099999999999994"/>
    <n v="66.7"/>
    <n v="67.400000000000006"/>
    <n v="63.6"/>
    <n v="60.3"/>
    <n v="56.8"/>
    <n v="50.3"/>
    <n v="48.1"/>
    <n v="46.9"/>
    <n v="45.3"/>
    <n v="43.2"/>
    <n v="45.2"/>
    <n v="44.4"/>
    <n v="44"/>
    <n v="42.7"/>
    <n v="42.4"/>
    <n v="43.4"/>
    <n v="45.1"/>
    <n v="46"/>
    <n v="44.5"/>
    <n v="42.9"/>
    <n v="36.1"/>
    <n v="33.6"/>
    <n v="29.7"/>
    <n v="26.1"/>
    <n v="23.6"/>
    <n v="20.6"/>
    <n v="16.399999999999999"/>
    <n v="14.6"/>
    <n v="13.9"/>
    <n v="12.4"/>
    <n v="12.3"/>
    <n v="14.1"/>
    <n v="16"/>
    <n v="18.7"/>
    <n v="25.7"/>
    <n v="34.299999999999997"/>
    <n v="35.9"/>
    <n v="35.299999999999997"/>
    <n v="34.6"/>
    <n v="36.6"/>
    <n v="36.1"/>
    <n v="36.1"/>
    <n v="36.1"/>
    <n v="37.799999999999997"/>
    <n v="43.4"/>
    <n v="59.4"/>
    <n v="93.7"/>
    <n v="219.8"/>
    <m/>
    <m/>
    <m/>
    <m/>
    <m/>
    <m/>
    <m/>
    <m/>
    <m/>
    <m/>
    <m/>
    <m/>
    <m/>
    <m/>
    <m/>
    <m/>
    <m/>
    <m/>
    <m/>
    <m/>
    <m/>
    <m/>
    <m/>
    <m/>
    <m/>
    <m/>
    <m/>
    <m/>
    <m/>
    <m/>
    <m/>
    <m/>
    <m/>
    <m/>
    <m/>
    <m/>
    <m/>
    <m/>
    <m/>
    <m/>
    <m/>
    <m/>
    <m/>
  </r>
  <r>
    <x v="4"/>
    <x v="4"/>
    <x v="0"/>
    <x v="1"/>
    <x v="2"/>
    <x v="4"/>
    <x v="0"/>
    <x v="3"/>
    <x v="7"/>
    <x v="0"/>
    <x v="1"/>
    <x v="5"/>
    <n v="6000"/>
    <n v="5700"/>
    <n v="4401"/>
    <n v="2315"/>
    <n v="1016"/>
    <n v="684"/>
    <n v="5246"/>
    <n v="4400"/>
    <n v="7137"/>
    <n v="3412"/>
    <n v="13730"/>
    <n v="11965"/>
    <n v="6941"/>
    <n v="5868"/>
    <n v="5839"/>
    <m/>
    <m/>
    <m/>
    <m/>
    <m/>
    <m/>
    <n v="16101"/>
    <n v="4015"/>
    <n v="16783"/>
    <n v="29107"/>
    <n v="18648"/>
    <m/>
    <m/>
    <n v="68553"/>
    <m/>
    <n v="3000"/>
    <n v="2000"/>
    <n v="1000"/>
    <n v="500"/>
    <n v="1500"/>
    <n v="1500"/>
    <n v="1100"/>
    <n v="1100"/>
    <n v="1100"/>
    <n v="1000"/>
    <n v="860"/>
    <n v="1441"/>
    <n v="1566"/>
    <n v="481"/>
    <n v="268"/>
    <m/>
    <n v="500"/>
    <n v="489"/>
    <n v="27"/>
    <m/>
    <m/>
    <n v="684"/>
    <m/>
    <m/>
    <m/>
    <n v="1246"/>
    <n v="1804"/>
    <n v="1300"/>
    <n v="896"/>
    <n v="700"/>
    <m/>
    <m/>
    <n v="2261"/>
    <n v="1439"/>
    <n v="889"/>
    <m/>
    <n v="2121"/>
    <n v="4127"/>
    <m/>
    <n v="909"/>
    <n v="1040"/>
    <n v="1463"/>
    <m/>
    <n v="1000"/>
    <n v="1620"/>
    <n v="5210"/>
    <n v="5900"/>
    <n v="3293"/>
    <n v="3562"/>
    <n v="2188"/>
    <n v="2922"/>
    <n v="1344"/>
    <n v="1611"/>
    <n v="1701"/>
    <n v="1162"/>
    <n v="1123"/>
    <n v="1053"/>
    <n v="2137"/>
    <n v="1488"/>
    <n v="1190"/>
    <n v="1568"/>
    <n v="1537"/>
    <n v="1361"/>
    <n v="1373"/>
    <m/>
    <m/>
    <m/>
    <m/>
    <m/>
    <m/>
    <m/>
    <m/>
    <m/>
    <m/>
    <m/>
    <m/>
    <m/>
    <m/>
    <m/>
    <m/>
    <m/>
    <m/>
    <m/>
    <m/>
    <m/>
    <m/>
    <m/>
    <m/>
    <m/>
    <m/>
    <m/>
    <m/>
    <m/>
    <m/>
    <m/>
    <m/>
    <m/>
    <m/>
    <m/>
    <m/>
    <m/>
    <m/>
    <m/>
    <m/>
    <m/>
    <m/>
  </r>
  <r>
    <x v="4"/>
    <x v="4"/>
    <x v="0"/>
    <x v="1"/>
    <x v="2"/>
    <x v="4"/>
    <x v="0"/>
    <x v="3"/>
    <x v="7"/>
    <x v="0"/>
    <x v="1"/>
    <x v="1"/>
    <n v="6000"/>
    <n v="5700"/>
    <n v="4401"/>
    <n v="2315"/>
    <n v="1016"/>
    <n v="684"/>
    <n v="5246"/>
    <n v="4400"/>
    <n v="7137"/>
    <n v="3412"/>
    <n v="13730"/>
    <n v="11965"/>
    <n v="7318"/>
    <n v="6000"/>
    <n v="6000"/>
    <n v="1500"/>
    <m/>
    <m/>
    <m/>
    <m/>
    <m/>
    <n v="16101"/>
    <n v="4015"/>
    <n v="16783"/>
    <n v="29107"/>
    <n v="19318"/>
    <n v="1500"/>
    <m/>
    <n v="69223"/>
    <m/>
    <n v="3000"/>
    <n v="2000"/>
    <n v="1000"/>
    <n v="500"/>
    <n v="1500"/>
    <n v="1500"/>
    <n v="1100"/>
    <n v="1100"/>
    <n v="1100"/>
    <n v="1000"/>
    <n v="860"/>
    <n v="1441"/>
    <n v="1566"/>
    <n v="481"/>
    <n v="268"/>
    <m/>
    <n v="500"/>
    <n v="489"/>
    <n v="27"/>
    <m/>
    <m/>
    <n v="684"/>
    <m/>
    <m/>
    <m/>
    <n v="1246"/>
    <n v="1804"/>
    <n v="1300"/>
    <n v="896"/>
    <n v="700"/>
    <m/>
    <m/>
    <n v="2261"/>
    <n v="1439"/>
    <n v="889"/>
    <m/>
    <n v="2121"/>
    <n v="4127"/>
    <m/>
    <n v="909"/>
    <n v="1040"/>
    <n v="1463"/>
    <m/>
    <n v="1000"/>
    <n v="1620"/>
    <n v="5210"/>
    <n v="5900"/>
    <n v="3293"/>
    <n v="3562"/>
    <n v="2188"/>
    <n v="2922"/>
    <n v="1344"/>
    <n v="1611"/>
    <n v="1701"/>
    <n v="1162"/>
    <n v="1500"/>
    <n v="1500"/>
    <n v="1500"/>
    <n v="1500"/>
    <n v="1500"/>
    <n v="1500"/>
    <n v="1500"/>
    <n v="1500"/>
    <n v="1500"/>
    <n v="1500"/>
    <m/>
    <m/>
    <m/>
    <m/>
    <m/>
    <m/>
    <m/>
    <m/>
    <m/>
    <m/>
    <m/>
    <m/>
    <m/>
    <m/>
    <m/>
    <m/>
    <m/>
    <m/>
    <m/>
    <m/>
    <m/>
    <m/>
    <m/>
    <m/>
    <m/>
    <m/>
    <m/>
    <m/>
    <m/>
    <m/>
    <m/>
    <m/>
    <m/>
    <m/>
    <m/>
    <m/>
    <m/>
    <m/>
    <m/>
    <m/>
    <m/>
  </r>
  <r>
    <x v="4"/>
    <x v="4"/>
    <x v="0"/>
    <x v="1"/>
    <x v="2"/>
    <x v="4"/>
    <x v="0"/>
    <x v="3"/>
    <x v="7"/>
    <x v="0"/>
    <x v="1"/>
    <x v="2"/>
    <n v="6388"/>
    <n v="5371"/>
    <n v="4215"/>
    <n v="4327"/>
    <n v="5898"/>
    <n v="5034"/>
    <n v="5602"/>
    <n v="7297"/>
    <n v="6341"/>
    <n v="7593"/>
    <n v="6781"/>
    <n v="9230"/>
    <n v="7767"/>
    <n v="6000"/>
    <n v="6000"/>
    <n v="6000"/>
    <n v="7500"/>
    <n v="6000"/>
    <n v="6000"/>
    <n v="7500"/>
    <n v="6000"/>
    <n v="15974"/>
    <n v="15259"/>
    <n v="19240"/>
    <n v="23604"/>
    <n v="19767"/>
    <n v="19500"/>
    <n v="19500"/>
    <n v="77870"/>
    <n v="2368"/>
    <n v="1793"/>
    <n v="1081"/>
    <n v="1146"/>
    <n v="1059"/>
    <n v="1309"/>
    <n v="886"/>
    <n v="1006"/>
    <n v="1111"/>
    <n v="1152"/>
    <n v="1001"/>
    <n v="1014"/>
    <n v="1048"/>
    <n v="1153"/>
    <n v="1103"/>
    <n v="1020"/>
    <n v="1051"/>
    <n v="1114"/>
    <n v="1212"/>
    <n v="1132"/>
    <n v="1201"/>
    <n v="1239"/>
    <n v="1216"/>
    <n v="1142"/>
    <n v="1300"/>
    <n v="1376"/>
    <n v="1588"/>
    <n v="1450"/>
    <n v="1304"/>
    <n v="1260"/>
    <n v="1315"/>
    <n v="1534"/>
    <n v="1403"/>
    <n v="1532"/>
    <n v="1513"/>
    <n v="1835"/>
    <n v="1496"/>
    <n v="1483"/>
    <n v="1527"/>
    <n v="1851"/>
    <n v="1599"/>
    <n v="1407"/>
    <n v="1299"/>
    <n v="1437"/>
    <n v="1698"/>
    <n v="1551"/>
    <n v="1450"/>
    <n v="2082"/>
    <n v="1999"/>
    <n v="2121"/>
    <n v="2500"/>
    <n v="2610"/>
    <n v="1767"/>
    <n v="1500"/>
    <n v="1500"/>
    <n v="1500"/>
    <n v="1500"/>
    <n v="1500"/>
    <n v="1500"/>
    <n v="1500"/>
    <n v="1500"/>
    <n v="1500"/>
    <n v="1500"/>
    <n v="1500"/>
    <n v="1500"/>
    <n v="1500"/>
    <n v="1500"/>
    <n v="1500"/>
    <n v="1500"/>
    <n v="1500"/>
    <n v="1500"/>
    <n v="1500"/>
    <n v="1500"/>
    <n v="1500"/>
    <n v="1500"/>
    <n v="1500"/>
    <n v="1500"/>
    <n v="1500"/>
    <n v="1500"/>
    <n v="1500"/>
    <n v="1500"/>
    <n v="1500"/>
    <n v="1500"/>
    <n v="1500"/>
    <n v="1500"/>
    <n v="1500"/>
    <n v="1500"/>
    <n v="1500"/>
    <n v="1500"/>
    <n v="1500"/>
    <n v="1500"/>
    <m/>
    <m/>
    <m/>
    <m/>
    <m/>
    <m/>
    <m/>
    <m/>
    <m/>
    <m/>
    <m/>
    <m/>
    <m/>
    <m/>
    <m/>
    <m/>
  </r>
  <r>
    <x v="4"/>
    <x v="4"/>
    <x v="0"/>
    <x v="1"/>
    <x v="2"/>
    <x v="4"/>
    <x v="0"/>
    <x v="3"/>
    <x v="7"/>
    <x v="0"/>
    <x v="1"/>
    <x v="3"/>
    <n v="30156"/>
    <n v="30612"/>
    <n v="30348"/>
    <n v="28566"/>
    <n v="23420"/>
    <n v="19073"/>
    <n v="18367"/>
    <n v="15486"/>
    <n v="13734"/>
    <n v="13537"/>
    <n v="16340"/>
    <n v="21099"/>
    <n v="21908"/>
    <n v="21908"/>
    <n v="21908"/>
    <n v="17408"/>
    <n v="9908"/>
    <n v="3908"/>
    <n v="-2092"/>
    <n v="-9592"/>
    <n v="-15592"/>
    <n v="30348"/>
    <n v="19073"/>
    <n v="13734"/>
    <n v="21099"/>
    <n v="21908"/>
    <n v="3908"/>
    <n v="-15592"/>
    <n v="21908"/>
    <n v="28213"/>
    <n v="29057"/>
    <n v="30095"/>
    <n v="30156"/>
    <n v="29781"/>
    <n v="29879"/>
    <n v="30357"/>
    <n v="30344"/>
    <n v="30612"/>
    <n v="30108"/>
    <n v="30122"/>
    <n v="30215"/>
    <n v="30348"/>
    <n v="30427"/>
    <n v="30355"/>
    <n v="29614"/>
    <n v="28566"/>
    <n v="27797"/>
    <n v="26889"/>
    <n v="25945"/>
    <n v="24739"/>
    <n v="23420"/>
    <n v="22594"/>
    <n v="21766"/>
    <n v="20524"/>
    <n v="19073"/>
    <n v="18481"/>
    <n v="19408"/>
    <n v="20215"/>
    <n v="18367"/>
    <n v="18022"/>
    <n v="17492"/>
    <n v="15841"/>
    <n v="14465"/>
    <n v="15486"/>
    <n v="15156"/>
    <n v="14106"/>
    <n v="12978"/>
    <n v="13734"/>
    <n v="15613"/>
    <n v="14356"/>
    <n v="13735"/>
    <n v="13866"/>
    <n v="13537"/>
    <n v="12351"/>
    <n v="11575"/>
    <n v="12039"/>
    <n v="16340"/>
    <n v="18621"/>
    <n v="20349"/>
    <n v="21465"/>
    <n v="21099"/>
    <n v="21934"/>
    <n v="22045"/>
    <n v="22246"/>
    <n v="21908"/>
    <n v="21908"/>
    <n v="21908"/>
    <n v="21908"/>
    <n v="21908"/>
    <n v="21908"/>
    <n v="21908"/>
    <n v="21908"/>
    <n v="21908"/>
    <n v="21908"/>
    <n v="21908"/>
    <n v="20408"/>
    <n v="18908"/>
    <n v="17408"/>
    <n v="15908"/>
    <n v="14408"/>
    <n v="12908"/>
    <n v="11408"/>
    <n v="9908"/>
    <n v="8408"/>
    <n v="6908"/>
    <n v="5408"/>
    <n v="3908"/>
    <n v="2408"/>
    <n v="908"/>
    <n v="-592"/>
    <n v="-2092"/>
    <n v="-3592"/>
    <n v="-5092"/>
    <n v="-6592"/>
    <n v="-8092"/>
    <n v="-9592"/>
    <n v="-11092"/>
    <n v="-12592"/>
    <n v="-14092"/>
    <n v="-15592"/>
    <m/>
    <m/>
    <m/>
    <m/>
    <m/>
    <m/>
    <m/>
    <m/>
    <m/>
    <m/>
    <m/>
    <m/>
    <m/>
    <m/>
    <m/>
    <m/>
  </r>
  <r>
    <x v="4"/>
    <x v="4"/>
    <x v="0"/>
    <x v="1"/>
    <x v="2"/>
    <x v="4"/>
    <x v="0"/>
    <x v="3"/>
    <x v="7"/>
    <x v="0"/>
    <x v="1"/>
    <x v="4"/>
    <n v="28.1"/>
    <n v="28.5"/>
    <n v="27.9"/>
    <n v="24.2"/>
    <n v="17.7"/>
    <n v="13.8"/>
    <n v="12.6"/>
    <n v="9.5"/>
    <n v="9"/>
    <n v="7.7"/>
    <n v="7.4"/>
    <n v="13.6"/>
    <n v="14.6"/>
    <n v="14.6"/>
    <n v="14.6"/>
    <n v="11.6"/>
    <n v="6.6"/>
    <n v="2.6"/>
    <n v="-1.4"/>
    <n v="-8"/>
    <m/>
    <n v="27.9"/>
    <n v="13.8"/>
    <n v="9"/>
    <n v="13.6"/>
    <n v="14.6"/>
    <n v="2.6"/>
    <m/>
    <n v="14.6"/>
    <n v="22.1"/>
    <n v="26.5"/>
    <n v="27.8"/>
    <n v="28.1"/>
    <n v="27.3"/>
    <n v="29"/>
    <n v="28.7"/>
    <n v="28.5"/>
    <n v="28.5"/>
    <n v="28.3"/>
    <n v="28.2"/>
    <n v="28.1"/>
    <n v="27.9"/>
    <n v="27.7"/>
    <n v="27.5"/>
    <n v="25.9"/>
    <n v="24.2"/>
    <n v="23.2"/>
    <n v="22.7"/>
    <n v="21.3"/>
    <n v="19.7"/>
    <n v="17.7"/>
    <n v="16.5"/>
    <n v="15.5"/>
    <n v="14.7"/>
    <n v="13.8"/>
    <n v="13.5"/>
    <n v="14.2"/>
    <n v="14.3"/>
    <n v="12.6"/>
    <n v="11.5"/>
    <n v="11.2"/>
    <n v="10.1"/>
    <n v="9.1999999999999993"/>
    <n v="9.5"/>
    <n v="9.5"/>
    <n v="9"/>
    <n v="8.4"/>
    <n v="9"/>
    <n v="10.5"/>
    <n v="9.6999999999999993"/>
    <n v="9.1999999999999993"/>
    <n v="8.4"/>
    <n v="7.7"/>
    <n v="6.7"/>
    <n v="5.7"/>
    <n v="5.3"/>
    <n v="7.4"/>
    <n v="8.9"/>
    <n v="10.3"/>
    <n v="12.1"/>
    <n v="13.6"/>
    <n v="14.6"/>
    <n v="14.7"/>
    <n v="14.8"/>
    <n v="14.6"/>
    <n v="14.6"/>
    <n v="14.6"/>
    <n v="14.6"/>
    <n v="14.6"/>
    <n v="14.6"/>
    <n v="14.6"/>
    <n v="14.6"/>
    <n v="14.6"/>
    <n v="14.6"/>
    <n v="14.6"/>
    <n v="13.6"/>
    <n v="12.6"/>
    <n v="11.6"/>
    <n v="10.6"/>
    <n v="9.6"/>
    <n v="8.6"/>
    <n v="7.6"/>
    <n v="6.6"/>
    <n v="5.6"/>
    <n v="4.5999999999999996"/>
    <n v="3.6"/>
    <n v="2.6"/>
    <n v="1.6"/>
    <n v="0.6"/>
    <n v="-0.4"/>
    <n v="-1.4"/>
    <n v="-2.4"/>
    <n v="-3.4"/>
    <n v="-4.4000000000000004"/>
    <n v="-5.4"/>
    <n v="-8"/>
    <n v="-12.3"/>
    <n v="-21"/>
    <n v="-47"/>
    <m/>
    <m/>
    <m/>
    <m/>
    <m/>
    <m/>
    <m/>
    <m/>
    <m/>
    <m/>
    <m/>
    <m/>
    <m/>
    <m/>
    <m/>
    <m/>
    <m/>
  </r>
  <r>
    <x v="4"/>
    <x v="4"/>
    <x v="0"/>
    <x v="1"/>
    <x v="2"/>
    <x v="4"/>
    <x v="0"/>
    <x v="3"/>
    <x v="7"/>
    <x v="0"/>
    <x v="2"/>
    <x v="0"/>
    <m/>
    <m/>
    <m/>
    <m/>
    <m/>
    <m/>
    <m/>
    <m/>
    <m/>
    <m/>
    <m/>
    <m/>
    <m/>
    <m/>
    <m/>
    <m/>
    <m/>
    <m/>
    <m/>
    <m/>
    <m/>
    <m/>
    <m/>
    <m/>
    <m/>
    <m/>
    <m/>
    <m/>
    <m/>
    <n v="10"/>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7"/>
    <x v="0"/>
    <x v="2"/>
    <x v="1"/>
    <n v="6000"/>
    <n v="5700"/>
    <n v="4401"/>
    <n v="2315"/>
    <n v="1016"/>
    <n v="684"/>
    <n v="5246"/>
    <n v="4400"/>
    <n v="7137"/>
    <n v="3412"/>
    <n v="13730"/>
    <n v="11965"/>
    <n v="6941"/>
    <n v="5868"/>
    <n v="5839"/>
    <m/>
    <m/>
    <m/>
    <m/>
    <m/>
    <m/>
    <n v="16101"/>
    <n v="4015"/>
    <n v="16783"/>
    <n v="29107"/>
    <n v="18648"/>
    <m/>
    <m/>
    <n v="68553"/>
    <m/>
    <n v="3000"/>
    <n v="2000"/>
    <n v="1000"/>
    <n v="500"/>
    <n v="1500"/>
    <n v="1500"/>
    <n v="1100"/>
    <n v="1100"/>
    <n v="1100"/>
    <n v="1000"/>
    <n v="860"/>
    <n v="1441"/>
    <n v="1566"/>
    <n v="481"/>
    <n v="268"/>
    <m/>
    <n v="500"/>
    <n v="489"/>
    <n v="27"/>
    <m/>
    <m/>
    <n v="684"/>
    <m/>
    <m/>
    <m/>
    <n v="1246"/>
    <n v="1804"/>
    <n v="1300"/>
    <n v="896"/>
    <n v="700"/>
    <m/>
    <m/>
    <n v="2261"/>
    <n v="1439"/>
    <n v="889"/>
    <m/>
    <n v="2121"/>
    <n v="4127"/>
    <m/>
    <n v="909"/>
    <n v="1040"/>
    <n v="1463"/>
    <m/>
    <n v="1000"/>
    <n v="1620"/>
    <n v="5210"/>
    <n v="5900"/>
    <n v="3293"/>
    <n v="3562"/>
    <n v="2188"/>
    <n v="2922"/>
    <n v="1344"/>
    <n v="1611"/>
    <n v="1701"/>
    <n v="1162"/>
    <n v="1123"/>
    <n v="1053"/>
    <n v="2137"/>
    <n v="1488"/>
    <n v="1190"/>
    <n v="1568"/>
    <n v="1537"/>
    <n v="1361"/>
    <n v="1373"/>
    <m/>
    <m/>
    <m/>
    <m/>
    <m/>
    <m/>
    <m/>
    <m/>
    <m/>
    <m/>
    <m/>
    <m/>
    <m/>
    <m/>
    <m/>
    <m/>
    <m/>
    <m/>
    <m/>
    <m/>
    <m/>
    <m/>
    <m/>
    <m/>
    <m/>
    <m/>
    <m/>
    <m/>
    <m/>
    <m/>
    <m/>
    <m/>
    <m/>
    <m/>
    <m/>
    <m/>
    <m/>
    <m/>
    <m/>
    <m/>
    <m/>
    <m/>
  </r>
  <r>
    <x v="4"/>
    <x v="4"/>
    <x v="0"/>
    <x v="1"/>
    <x v="2"/>
    <x v="4"/>
    <x v="0"/>
    <x v="3"/>
    <x v="7"/>
    <x v="0"/>
    <x v="2"/>
    <x v="2"/>
    <n v="6388"/>
    <n v="5371"/>
    <n v="4215"/>
    <n v="4327"/>
    <n v="5898"/>
    <n v="5034"/>
    <n v="5602"/>
    <n v="7297"/>
    <n v="6341"/>
    <n v="7593"/>
    <n v="11374"/>
    <n v="16924"/>
    <n v="8540"/>
    <n v="5155"/>
    <n v="5728"/>
    <n v="1300"/>
    <n v="3200"/>
    <n v="1999"/>
    <m/>
    <m/>
    <m/>
    <n v="15974"/>
    <n v="15259"/>
    <n v="19240"/>
    <n v="35891"/>
    <n v="19423"/>
    <n v="6499"/>
    <m/>
    <n v="89813"/>
    <n v="2368"/>
    <n v="1793"/>
    <n v="1081"/>
    <n v="1146"/>
    <n v="1059"/>
    <n v="1309"/>
    <n v="886"/>
    <n v="1006"/>
    <n v="1111"/>
    <n v="1152"/>
    <n v="1001"/>
    <n v="1014"/>
    <n v="1048"/>
    <n v="1153"/>
    <n v="1103"/>
    <n v="1020"/>
    <n v="1051"/>
    <n v="1114"/>
    <n v="1212"/>
    <n v="1132"/>
    <n v="1201"/>
    <n v="1239"/>
    <n v="1216"/>
    <n v="1142"/>
    <n v="1300"/>
    <n v="1376"/>
    <n v="1588"/>
    <n v="1450"/>
    <n v="1304"/>
    <n v="1260"/>
    <n v="1315"/>
    <n v="1534"/>
    <n v="1403"/>
    <n v="1532"/>
    <n v="1513"/>
    <n v="1835"/>
    <n v="1496"/>
    <n v="1483"/>
    <n v="1527"/>
    <n v="1851"/>
    <n v="1599"/>
    <n v="1407"/>
    <n v="1299"/>
    <n v="1437"/>
    <n v="1698"/>
    <n v="1551"/>
    <n v="1450"/>
    <n v="6675"/>
    <n v="4547"/>
    <n v="3435"/>
    <n v="4969"/>
    <n v="3973"/>
    <n v="2554"/>
    <n v="1631"/>
    <n v="1628"/>
    <n v="1436"/>
    <n v="1291"/>
    <n v="1165"/>
    <n v="1132"/>
    <n v="1375"/>
    <n v="1483"/>
    <n v="1510"/>
    <n v="1486"/>
    <n v="1353"/>
    <n v="1379"/>
    <n v="1000"/>
    <n v="100"/>
    <n v="100"/>
    <n v="100"/>
    <n v="100"/>
    <n v="100"/>
    <n v="1000"/>
    <n v="1000"/>
    <n v="1000"/>
    <n v="1000"/>
    <n v="999"/>
    <m/>
    <m/>
    <m/>
    <m/>
    <m/>
    <m/>
    <m/>
    <m/>
    <m/>
    <m/>
    <m/>
    <m/>
    <m/>
    <m/>
    <m/>
    <m/>
    <m/>
    <m/>
    <m/>
    <m/>
    <m/>
    <m/>
    <m/>
    <m/>
    <m/>
    <m/>
    <m/>
    <m/>
    <m/>
    <m/>
    <m/>
  </r>
  <r>
    <x v="4"/>
    <x v="4"/>
    <x v="0"/>
    <x v="1"/>
    <x v="2"/>
    <x v="4"/>
    <x v="0"/>
    <x v="3"/>
    <x v="7"/>
    <x v="0"/>
    <x v="2"/>
    <x v="3"/>
    <m/>
    <n v="30029"/>
    <n v="30348"/>
    <n v="28566"/>
    <n v="23500"/>
    <m/>
    <n v="19851"/>
    <n v="14582"/>
    <n v="17780"/>
    <m/>
    <n v="11264"/>
    <n v="6305"/>
    <n v="4706"/>
    <n v="5419"/>
    <n v="5530"/>
    <n v="5199"/>
    <n v="1999"/>
    <m/>
    <m/>
    <m/>
    <m/>
    <n v="30348"/>
    <m/>
    <n v="17780"/>
    <n v="6305"/>
    <n v="5530"/>
    <m/>
    <m/>
    <n v="5530"/>
    <m/>
    <m/>
    <m/>
    <m/>
    <n v="29781"/>
    <n v="29879"/>
    <n v="30357"/>
    <n v="30344"/>
    <n v="30029"/>
    <n v="30108"/>
    <n v="30122"/>
    <n v="30215"/>
    <n v="30348"/>
    <n v="30427"/>
    <n v="30355"/>
    <n v="29614"/>
    <n v="28566"/>
    <n v="27797"/>
    <n v="26889"/>
    <n v="25945"/>
    <n v="24739"/>
    <n v="23500"/>
    <m/>
    <m/>
    <m/>
    <m/>
    <n v="18481"/>
    <n v="19408"/>
    <n v="20215"/>
    <n v="19851"/>
    <n v="18022"/>
    <n v="17492"/>
    <n v="15841"/>
    <n v="14465"/>
    <n v="14582"/>
    <n v="15156"/>
    <n v="14106"/>
    <n v="14882"/>
    <n v="17780"/>
    <n v="15613"/>
    <n v="14356"/>
    <n v="13735"/>
    <n v="13603"/>
    <m/>
    <n v="12351"/>
    <n v="11575"/>
    <n v="12039"/>
    <n v="11264"/>
    <n v="10010"/>
    <n v="10137"/>
    <n v="7356"/>
    <n v="6305"/>
    <n v="5095"/>
    <n v="5075"/>
    <n v="5148"/>
    <n v="4874"/>
    <n v="4706"/>
    <n v="4594"/>
    <n v="5599"/>
    <n v="5712"/>
    <n v="5419"/>
    <n v="5477"/>
    <n v="5528"/>
    <n v="5536"/>
    <n v="5530"/>
    <n v="5499"/>
    <n v="5399"/>
    <n v="5299"/>
    <n v="5199"/>
    <n v="5099"/>
    <n v="4999"/>
    <n v="3999"/>
    <n v="2999"/>
    <n v="1999"/>
    <n v="999"/>
    <m/>
    <m/>
    <m/>
    <m/>
    <m/>
    <m/>
    <m/>
    <m/>
    <m/>
    <m/>
    <m/>
    <m/>
    <m/>
    <m/>
    <m/>
    <m/>
    <m/>
    <m/>
    <m/>
    <m/>
    <m/>
    <m/>
    <m/>
    <m/>
    <m/>
    <m/>
    <m/>
    <m/>
    <m/>
    <m/>
    <m/>
    <m/>
  </r>
  <r>
    <x v="4"/>
    <x v="4"/>
    <x v="0"/>
    <x v="1"/>
    <x v="2"/>
    <x v="4"/>
    <x v="0"/>
    <x v="3"/>
    <x v="7"/>
    <x v="0"/>
    <x v="2"/>
    <x v="4"/>
    <m/>
    <n v="28"/>
    <n v="27.9"/>
    <n v="24.2"/>
    <n v="17.7"/>
    <m/>
    <n v="13.6"/>
    <n v="8.9"/>
    <n v="11.7"/>
    <m/>
    <n v="2.9"/>
    <n v="3.7"/>
    <n v="3.5"/>
    <n v="4"/>
    <n v="19.8"/>
    <n v="8.1"/>
    <n v="5"/>
    <m/>
    <m/>
    <m/>
    <m/>
    <n v="27.9"/>
    <m/>
    <n v="11.7"/>
    <n v="3.7"/>
    <n v="19.8"/>
    <m/>
    <m/>
    <n v="19.8"/>
    <m/>
    <m/>
    <m/>
    <m/>
    <n v="27.3"/>
    <n v="29"/>
    <n v="28.7"/>
    <n v="28.5"/>
    <n v="28"/>
    <n v="28.3"/>
    <n v="28.2"/>
    <n v="28.1"/>
    <n v="27.9"/>
    <n v="27.7"/>
    <n v="27.5"/>
    <n v="25.9"/>
    <n v="24.2"/>
    <n v="23.2"/>
    <n v="22.7"/>
    <n v="21.3"/>
    <n v="19.7"/>
    <n v="17.7"/>
    <m/>
    <m/>
    <m/>
    <m/>
    <n v="13.5"/>
    <n v="14.2"/>
    <n v="14.3"/>
    <n v="13.6"/>
    <n v="11.5"/>
    <n v="11.2"/>
    <n v="10.1"/>
    <n v="9.1999999999999993"/>
    <n v="8.9"/>
    <n v="9.5"/>
    <n v="9"/>
    <n v="9.6999999999999993"/>
    <n v="11.7"/>
    <n v="10.5"/>
    <n v="9.6999999999999993"/>
    <n v="9.1999999999999993"/>
    <n v="5.3"/>
    <m/>
    <n v="3.5"/>
    <n v="2.7"/>
    <n v="2.6"/>
    <n v="2.9"/>
    <n v="3"/>
    <n v="3.4"/>
    <n v="3.3"/>
    <n v="3.7"/>
    <n v="3.6"/>
    <n v="3.8"/>
    <n v="4"/>
    <n v="3.8"/>
    <n v="3.5"/>
    <n v="3.3"/>
    <n v="3.9"/>
    <n v="4"/>
    <n v="4"/>
    <n v="5.0999999999999996"/>
    <n v="7"/>
    <n v="10.3"/>
    <n v="19.8"/>
    <n v="55"/>
    <n v="19.3"/>
    <n v="11.5"/>
    <n v="8.1"/>
    <n v="6.2"/>
    <n v="5"/>
    <n v="5"/>
    <n v="5"/>
    <n v="5"/>
    <n v="5"/>
    <m/>
    <m/>
    <m/>
    <m/>
    <m/>
    <m/>
    <m/>
    <m/>
    <m/>
    <m/>
    <m/>
    <m/>
    <m/>
    <m/>
    <m/>
    <m/>
    <m/>
    <m/>
    <m/>
    <m/>
    <m/>
    <m/>
    <m/>
    <m/>
    <m/>
    <m/>
    <m/>
    <m/>
    <m/>
    <m/>
    <m/>
    <m/>
  </r>
  <r>
    <x v="4"/>
    <x v="4"/>
    <x v="0"/>
    <x v="1"/>
    <x v="2"/>
    <x v="4"/>
    <x v="0"/>
    <x v="3"/>
    <x v="7"/>
    <x v="0"/>
    <x v="3"/>
    <x v="6"/>
    <m/>
    <m/>
    <m/>
    <m/>
    <m/>
    <m/>
    <m/>
    <m/>
    <m/>
    <m/>
    <m/>
    <m/>
    <m/>
    <m/>
    <m/>
    <m/>
    <m/>
    <m/>
    <m/>
    <m/>
    <m/>
    <m/>
    <m/>
    <m/>
    <m/>
    <m/>
    <m/>
    <m/>
    <m/>
    <n v="10"/>
    <m/>
    <m/>
    <m/>
    <m/>
    <m/>
    <m/>
    <m/>
    <m/>
    <m/>
    <m/>
    <m/>
    <m/>
    <m/>
    <m/>
    <m/>
    <m/>
    <m/>
    <m/>
    <m/>
    <m/>
    <m/>
    <m/>
    <m/>
    <m/>
    <m/>
    <n v="0"/>
    <n v="0"/>
    <n v="0"/>
    <n v="0"/>
    <n v="0"/>
    <n v="0"/>
    <n v="0"/>
    <n v="0"/>
    <n v="0"/>
    <n v="0"/>
    <n v="0"/>
    <n v="0"/>
    <n v="0"/>
    <m/>
    <m/>
    <m/>
    <m/>
    <m/>
    <m/>
    <m/>
    <m/>
    <m/>
    <m/>
    <m/>
    <m/>
    <m/>
    <m/>
    <n v="0"/>
    <n v="0"/>
    <n v="0"/>
    <n v="0"/>
    <n v="0"/>
    <n v="0"/>
    <n v="0"/>
    <n v="0"/>
    <n v="0"/>
    <n v="0"/>
    <n v="0"/>
    <n v="0"/>
    <m/>
    <m/>
    <m/>
    <m/>
    <m/>
    <m/>
    <m/>
    <m/>
    <m/>
    <m/>
    <m/>
    <m/>
    <m/>
    <m/>
    <m/>
    <m/>
    <m/>
    <m/>
    <m/>
    <m/>
    <m/>
    <m/>
    <m/>
    <m/>
    <m/>
    <m/>
    <m/>
    <m/>
    <m/>
    <m/>
    <m/>
    <m/>
    <m/>
    <m/>
    <m/>
    <m/>
    <m/>
    <m/>
    <m/>
    <m/>
    <m/>
    <m/>
  </r>
  <r>
    <x v="4"/>
    <x v="4"/>
    <x v="0"/>
    <x v="1"/>
    <x v="2"/>
    <x v="4"/>
    <x v="0"/>
    <x v="3"/>
    <x v="7"/>
    <x v="0"/>
    <x v="3"/>
    <x v="1"/>
    <n v="6000"/>
    <n v="5700"/>
    <n v="4401"/>
    <n v="2315"/>
    <n v="1016"/>
    <n v="684"/>
    <n v="5246"/>
    <n v="4400"/>
    <n v="7137"/>
    <n v="3412"/>
    <n v="13730"/>
    <n v="11965"/>
    <n v="6941"/>
    <n v="5818"/>
    <n v="5932"/>
    <n v="0"/>
    <n v="0"/>
    <n v="0"/>
    <n v="0"/>
    <n v="0"/>
    <n v="0"/>
    <n v="16101"/>
    <n v="4015"/>
    <n v="16783"/>
    <n v="29107"/>
    <n v="18691"/>
    <n v="0"/>
    <n v="0"/>
    <n v="68596"/>
    <m/>
    <n v="3000"/>
    <n v="2000"/>
    <n v="1000"/>
    <n v="500"/>
    <n v="1500"/>
    <n v="1500"/>
    <n v="1100"/>
    <n v="1100"/>
    <n v="1100"/>
    <n v="1000"/>
    <n v="860"/>
    <n v="1441"/>
    <n v="1566"/>
    <n v="481"/>
    <n v="268"/>
    <m/>
    <n v="500"/>
    <n v="489"/>
    <n v="27"/>
    <m/>
    <m/>
    <n v="684"/>
    <m/>
    <m/>
    <m/>
    <n v="1246"/>
    <n v="1804"/>
    <n v="1300"/>
    <n v="896"/>
    <n v="700"/>
    <m/>
    <m/>
    <n v="2261"/>
    <n v="1439"/>
    <n v="889"/>
    <m/>
    <n v="2121"/>
    <n v="4127"/>
    <m/>
    <n v="909"/>
    <n v="1040"/>
    <n v="1463"/>
    <m/>
    <n v="1000"/>
    <n v="1620"/>
    <n v="5210"/>
    <n v="5900"/>
    <n v="3293"/>
    <n v="3562"/>
    <n v="2188"/>
    <n v="2922"/>
    <n v="1344"/>
    <n v="1611"/>
    <n v="1701"/>
    <n v="1162"/>
    <n v="1123"/>
    <n v="1053"/>
    <n v="2137"/>
    <n v="1488"/>
    <n v="1140"/>
    <n v="1568"/>
    <n v="1537"/>
    <n v="1361"/>
    <n v="1466"/>
    <n v="0"/>
    <n v="0"/>
    <n v="0"/>
    <n v="0"/>
    <n v="0"/>
    <n v="0"/>
    <n v="0"/>
    <n v="0"/>
    <n v="0"/>
    <n v="0"/>
    <n v="0"/>
    <n v="0"/>
    <n v="0"/>
    <n v="0"/>
    <n v="0"/>
    <n v="0"/>
    <n v="0"/>
    <n v="0"/>
    <n v="0"/>
    <n v="0"/>
    <n v="0"/>
    <n v="0"/>
    <n v="0"/>
    <n v="0"/>
    <n v="0"/>
    <n v="0"/>
    <m/>
    <m/>
    <m/>
    <m/>
    <m/>
    <m/>
    <m/>
    <m/>
    <m/>
    <m/>
    <m/>
    <m/>
    <m/>
    <m/>
    <m/>
    <m/>
  </r>
  <r>
    <x v="4"/>
    <x v="4"/>
    <x v="0"/>
    <x v="1"/>
    <x v="2"/>
    <x v="4"/>
    <x v="0"/>
    <x v="3"/>
    <x v="7"/>
    <x v="0"/>
    <x v="3"/>
    <x v="2"/>
    <n v="6388"/>
    <n v="5371"/>
    <n v="4215"/>
    <n v="4327"/>
    <n v="5898"/>
    <n v="5034"/>
    <n v="5602"/>
    <n v="7297"/>
    <n v="6341"/>
    <n v="7593"/>
    <n v="6781"/>
    <n v="9230"/>
    <n v="9528"/>
    <n v="6549"/>
    <n v="6812"/>
    <n v="5489"/>
    <n v="6407"/>
    <n v="4578"/>
    <n v="5061"/>
    <n v="5970"/>
    <n v="4610"/>
    <n v="15974"/>
    <n v="15259"/>
    <n v="19240"/>
    <n v="23604"/>
    <n v="22889"/>
    <n v="16474"/>
    <n v="15641"/>
    <n v="80992"/>
    <n v="2368"/>
    <n v="1793"/>
    <n v="1081"/>
    <n v="1146"/>
    <n v="1059"/>
    <n v="1309"/>
    <n v="886"/>
    <n v="1006"/>
    <n v="1111"/>
    <n v="1152"/>
    <n v="1001"/>
    <n v="1014"/>
    <n v="1048"/>
    <n v="1153"/>
    <n v="1103"/>
    <n v="1020"/>
    <n v="1051"/>
    <n v="1114"/>
    <n v="1212"/>
    <n v="1132"/>
    <n v="1201"/>
    <n v="1239"/>
    <n v="1216"/>
    <n v="1142"/>
    <n v="1300"/>
    <n v="1376"/>
    <n v="1588"/>
    <n v="1450"/>
    <n v="1304"/>
    <n v="1260"/>
    <n v="1315"/>
    <n v="1534"/>
    <n v="1403"/>
    <n v="1532"/>
    <n v="1513"/>
    <n v="1835"/>
    <n v="1496"/>
    <n v="1483"/>
    <n v="1527"/>
    <n v="1851"/>
    <n v="1599"/>
    <n v="1407"/>
    <n v="1299"/>
    <n v="1437"/>
    <n v="1698"/>
    <n v="1551"/>
    <n v="1450"/>
    <n v="2082"/>
    <n v="1999"/>
    <n v="2121"/>
    <n v="2500"/>
    <n v="2610"/>
    <n v="1767"/>
    <n v="2238"/>
    <n v="2038"/>
    <n v="1727"/>
    <n v="1758"/>
    <n v="1540"/>
    <n v="1464"/>
    <n v="1627"/>
    <n v="1918"/>
    <n v="1629"/>
    <n v="1774"/>
    <n v="1656"/>
    <n v="1753"/>
    <n v="1358"/>
    <n v="1446"/>
    <n v="1402"/>
    <n v="1283"/>
    <n v="1337"/>
    <n v="1293"/>
    <n v="1226"/>
    <n v="1281"/>
    <n v="1270"/>
    <n v="985"/>
    <n v="1201"/>
    <n v="1115"/>
    <n v="1277"/>
    <n v="1400"/>
    <n v="1319"/>
    <n v="1116"/>
    <n v="1226"/>
    <n v="1273"/>
    <n v="1216"/>
    <n v="1145"/>
    <n v="1165"/>
    <n v="1171"/>
    <n v="1241"/>
    <n v="1166"/>
    <n v="1116"/>
    <n v="1087"/>
    <m/>
    <m/>
    <m/>
    <m/>
    <m/>
    <m/>
    <m/>
    <m/>
    <m/>
    <m/>
    <m/>
    <m/>
    <m/>
    <m/>
    <m/>
    <m/>
  </r>
  <r>
    <x v="4"/>
    <x v="4"/>
    <x v="0"/>
    <x v="1"/>
    <x v="2"/>
    <x v="4"/>
    <x v="0"/>
    <x v="3"/>
    <x v="7"/>
    <x v="0"/>
    <x v="3"/>
    <x v="3"/>
    <n v="30156"/>
    <n v="30612"/>
    <n v="30348"/>
    <n v="28566"/>
    <n v="23420"/>
    <n v="19073"/>
    <n v="18367"/>
    <n v="15486"/>
    <n v="13734"/>
    <n v="13537"/>
    <n v="16340"/>
    <n v="21099"/>
    <n v="19770"/>
    <n v="19039"/>
    <n v="18159"/>
    <n v="12670"/>
    <n v="6263"/>
    <n v="1685"/>
    <n v="-3376"/>
    <n v="-9346"/>
    <n v="-13956"/>
    <n v="30348"/>
    <n v="19073"/>
    <n v="13734"/>
    <n v="21099"/>
    <n v="18159"/>
    <n v="1685"/>
    <n v="-13956"/>
    <n v="18159"/>
    <n v="28213"/>
    <n v="29057"/>
    <n v="30095"/>
    <n v="30156"/>
    <n v="29781"/>
    <n v="29879"/>
    <n v="30357"/>
    <n v="30344"/>
    <n v="30612"/>
    <n v="30108"/>
    <n v="30122"/>
    <n v="30215"/>
    <n v="30348"/>
    <n v="30427"/>
    <n v="30355"/>
    <n v="29614"/>
    <n v="28566"/>
    <n v="27797"/>
    <n v="26889"/>
    <n v="25945"/>
    <n v="24739"/>
    <n v="23420"/>
    <n v="22594"/>
    <n v="21766"/>
    <n v="20524"/>
    <n v="19073"/>
    <n v="18481"/>
    <n v="19408"/>
    <n v="20215"/>
    <n v="18367"/>
    <n v="18022"/>
    <n v="17492"/>
    <n v="15841"/>
    <n v="14465"/>
    <n v="15486"/>
    <n v="15156"/>
    <n v="14106"/>
    <n v="12978"/>
    <n v="13734"/>
    <n v="15613"/>
    <n v="14356"/>
    <n v="13735"/>
    <n v="13866"/>
    <n v="13537"/>
    <n v="12351"/>
    <n v="11575"/>
    <n v="12039"/>
    <n v="16340"/>
    <n v="18621"/>
    <n v="20349"/>
    <n v="21465"/>
    <n v="21099"/>
    <n v="21934"/>
    <n v="21307"/>
    <n v="20970"/>
    <n v="20405"/>
    <n v="19770"/>
    <n v="19283"/>
    <n v="19956"/>
    <n v="19817"/>
    <n v="19039"/>
    <n v="18978"/>
    <n v="18741"/>
    <n v="18446"/>
    <n v="18159"/>
    <n v="16801"/>
    <n v="15355"/>
    <n v="13953"/>
    <n v="12670"/>
    <n v="11333"/>
    <n v="10040"/>
    <n v="8814"/>
    <n v="7533"/>
    <n v="6263"/>
    <n v="5278"/>
    <n v="4077"/>
    <n v="2962"/>
    <n v="1685"/>
    <n v="285"/>
    <n v="-1034"/>
    <n v="-2150"/>
    <n v="-3376"/>
    <n v="-4649"/>
    <n v="-5865"/>
    <n v="-7010"/>
    <n v="-8175"/>
    <n v="-9346"/>
    <n v="-10587"/>
    <n v="-11753"/>
    <n v="-12869"/>
    <n v="-13956"/>
    <m/>
    <m/>
    <m/>
    <m/>
    <m/>
    <m/>
    <m/>
    <m/>
    <m/>
    <m/>
    <m/>
    <m/>
    <m/>
    <m/>
    <m/>
    <m/>
  </r>
  <r>
    <x v="4"/>
    <x v="4"/>
    <x v="0"/>
    <x v="1"/>
    <x v="2"/>
    <x v="4"/>
    <x v="0"/>
    <x v="3"/>
    <x v="7"/>
    <x v="0"/>
    <x v="3"/>
    <x v="4"/>
    <n v="28.072984546639361"/>
    <n v="28.513412816691503"/>
    <n v="27.88825583532439"/>
    <n v="24.216683621566631"/>
    <n v="17.683479311386286"/>
    <n v="13.787046407402052"/>
    <n v="12.585309031108675"/>
    <n v="9.451904296875"/>
    <n v="9.0438561833267492"/>
    <n v="7.7089977220956722"/>
    <n v="7.4292988996999174"/>
    <n v="11.072103274559193"/>
    <n v="12.087307410124726"/>
    <n v="11.651774785801713"/>
    <n v="13.301347787869908"/>
    <n v="9.8876229124395181"/>
    <n v="5.2383740381398454"/>
    <n v="1.3301231449321125"/>
    <n v="-2.8274706867671688"/>
    <n v="-10.136659436008678"/>
    <n v="0"/>
    <n v="27.88825583532439"/>
    <n v="13.787046407402052"/>
    <n v="9.0438561833267492"/>
    <n v="11.072103274559193"/>
    <n v="13.301347787869908"/>
    <n v="1.3301231449321125"/>
    <n v="0"/>
    <n v="13.301347787869908"/>
    <n v="22.1"/>
    <n v="26.507024265644958"/>
    <n v="27.834813170551239"/>
    <n v="28.072984546639361"/>
    <n v="27.25201317715959"/>
    <n v="28.974980605120248"/>
    <n v="28.725397426192281"/>
    <n v="28.4866691701089"/>
    <n v="28.513412816691503"/>
    <n v="28.302312464749015"/>
    <n v="28.214687148744847"/>
    <n v="28.106976744186049"/>
    <n v="27.88825583532439"/>
    <n v="27.66090909090909"/>
    <n v="27.450714414903238"/>
    <n v="25.931698774080559"/>
    <n v="24.216683621566631"/>
    <n v="23.164166666666667"/>
    <n v="22.672006745362566"/>
    <n v="21.27336831748114"/>
    <n v="19.718635421648333"/>
    <n v="17.683479311386286"/>
    <n v="16.477537922987164"/>
    <n v="15.507267027643204"/>
    <n v="14.70621954714818"/>
    <n v="13.787046407402052"/>
    <n v="13.464228471513914"/>
    <n v="14.237089201877936"/>
    <n v="14.349091425326518"/>
    <n v="12.585309031108675"/>
    <n v="11.527440194447998"/>
    <n v="11.243090371513047"/>
    <n v="10.078254230818171"/>
    <n v="9.208683473389355"/>
    <n v="9.451904296875"/>
    <n v="9.5248868778280542"/>
    <n v="8.9652980805898057"/>
    <n v="8.4459195626708308"/>
    <n v="9.0438561833267492"/>
    <n v="10.49260752688172"/>
    <n v="9.7104978354978364"/>
    <n v="9.2367182246133144"/>
    <n v="8.4363592114869803"/>
    <n v="7.7089977220956722"/>
    <n v="6.7103118548299463"/>
    <n v="5.7008471237194644"/>
    <n v="5.3213401697312595"/>
    <n v="7.4292988996999174"/>
    <n v="8.2863118547525811"/>
    <n v="9.1226575809199311"/>
    <n v="10.339595375722544"/>
    <n v="11.072103274559193"/>
    <n v="11.791205246747662"/>
    <n v="12.493843086665885"/>
    <n v="12.918925579103007"/>
    <n v="12.281810521247142"/>
    <n v="12.087307410124726"/>
    <n v="11.461602472658107"/>
    <n v="11.596931659693166"/>
    <n v="11.349942726231387"/>
    <n v="11.651774785801713"/>
    <n v="11.880555903342934"/>
    <n v="12.305318450426789"/>
    <n v="12.735432201049434"/>
    <n v="13.301347787869908"/>
    <n v="12.424937139476409"/>
    <n v="11.737501911022779"/>
    <n v="10.866822429906541"/>
    <n v="9.8876229124395181"/>
    <n v="9.3583815028901736"/>
    <n v="8.4185812510481313"/>
    <n v="7.5307587149692417"/>
    <n v="6.4406634746922018"/>
    <n v="5.2383740381398454"/>
    <n v="4.1809252217997468"/>
    <n v="3.2736470210374176"/>
    <n v="2.3366992742189967"/>
    <n v="1.3301231449321125"/>
    <n v="0.23170731707317072"/>
    <n v="-0.8651271753681391"/>
    <n v="-1.7842323651452283"/>
    <n v="-2.8274706867671688"/>
    <n v="-3.9146177164028289"/>
    <n v="-4.98046875"/>
    <n v="-5.9822495306366275"/>
    <n v="-7.0705760249091849"/>
    <n v="-10.136659436008678"/>
    <n v="-15.712377560106855"/>
    <n v="-26.674988651838405"/>
    <n v="-59.195032198712056"/>
    <n v="0"/>
    <m/>
    <m/>
    <m/>
    <m/>
    <m/>
    <m/>
    <m/>
    <m/>
    <m/>
    <m/>
    <m/>
    <m/>
    <m/>
    <m/>
    <m/>
    <m/>
  </r>
  <r>
    <x v="4"/>
    <x v="4"/>
    <x v="0"/>
    <x v="1"/>
    <x v="2"/>
    <x v="4"/>
    <x v="0"/>
    <x v="3"/>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7"/>
    <x v="0"/>
    <x v="3"/>
    <x v="8"/>
    <m/>
    <m/>
    <m/>
    <m/>
    <m/>
    <m/>
    <m/>
    <m/>
    <m/>
    <m/>
    <m/>
    <m/>
    <m/>
    <m/>
    <m/>
    <m/>
    <m/>
    <m/>
    <m/>
    <m/>
    <m/>
    <m/>
    <m/>
    <m/>
    <m/>
    <m/>
    <m/>
    <m/>
    <m/>
    <m/>
    <m/>
    <m/>
    <m/>
    <m/>
    <m/>
    <m/>
    <m/>
    <n v="1100"/>
    <n v="1100"/>
    <n v="1000"/>
    <n v="860"/>
    <n v="1494"/>
    <m/>
    <m/>
    <m/>
    <m/>
    <n v="500"/>
    <n v="489"/>
    <n v="27"/>
    <n v="0"/>
    <n v="0"/>
    <n v="684"/>
    <m/>
    <m/>
    <m/>
    <n v="1246"/>
    <n v="1804"/>
    <n v="1300"/>
    <n v="850"/>
    <n v="700"/>
    <n v="0"/>
    <n v="0"/>
    <n v="2400"/>
    <n v="1300"/>
    <n v="889"/>
    <n v="0"/>
    <n v="2248"/>
    <n v="4000"/>
    <n v="0"/>
    <n v="909"/>
    <n v="1040"/>
    <n v="1163"/>
    <n v="0"/>
    <n v="1000"/>
    <n v="1620"/>
    <n v="5210"/>
    <n v="5900"/>
    <n v="3293"/>
    <n v="3562"/>
    <n v="2188"/>
    <n v="2922"/>
    <n v="1344"/>
    <n v="1611"/>
    <n v="1701"/>
    <n v="1162"/>
    <n v="1123"/>
    <n v="1053"/>
    <n v="2137"/>
    <n v="1488"/>
    <n v="1140"/>
    <n v="1568"/>
    <n v="1537"/>
    <n v="1361"/>
    <n v="1466"/>
    <n v="0"/>
    <n v="0"/>
    <n v="0"/>
    <n v="0"/>
    <n v="0"/>
    <n v="0"/>
    <n v="0"/>
    <n v="0"/>
    <n v="0"/>
    <n v="0"/>
    <n v="0"/>
    <n v="0"/>
    <n v="0"/>
    <n v="0"/>
    <n v="0"/>
    <n v="0"/>
    <n v="0"/>
    <n v="0"/>
    <n v="0"/>
    <n v="0"/>
    <n v="0"/>
    <n v="0"/>
    <n v="0"/>
    <n v="0"/>
    <n v="0"/>
    <n v="0"/>
    <m/>
    <m/>
    <m/>
    <m/>
    <m/>
    <m/>
    <m/>
    <m/>
    <m/>
    <m/>
    <m/>
    <m/>
    <m/>
    <m/>
    <m/>
    <m/>
  </r>
  <r>
    <x v="4"/>
    <x v="4"/>
    <x v="0"/>
    <x v="1"/>
    <x v="2"/>
    <x v="4"/>
    <x v="0"/>
    <x v="3"/>
    <x v="7"/>
    <x v="0"/>
    <x v="3"/>
    <x v="9"/>
    <m/>
    <m/>
    <m/>
    <m/>
    <m/>
    <m/>
    <m/>
    <m/>
    <m/>
    <m/>
    <m/>
    <m/>
    <m/>
    <m/>
    <m/>
    <m/>
    <m/>
    <m/>
    <m/>
    <m/>
    <m/>
    <m/>
    <m/>
    <m/>
    <m/>
    <m/>
    <m/>
    <m/>
    <m/>
    <m/>
    <m/>
    <m/>
    <m/>
    <m/>
    <m/>
    <m/>
    <m/>
    <m/>
    <m/>
    <m/>
    <m/>
    <m/>
    <m/>
    <m/>
    <m/>
    <m/>
    <m/>
    <m/>
    <m/>
    <m/>
    <m/>
    <m/>
    <m/>
    <m/>
    <m/>
    <m/>
    <m/>
    <m/>
    <m/>
    <m/>
    <m/>
    <m/>
    <m/>
    <m/>
    <m/>
    <m/>
    <m/>
    <m/>
    <m/>
    <m/>
    <m/>
    <m/>
    <m/>
    <m/>
    <m/>
    <m/>
    <m/>
    <m/>
    <m/>
    <n v="5255"/>
    <n v="4291"/>
    <n v="2699"/>
    <n v="2238"/>
    <n v="2038"/>
    <n v="1727"/>
    <n v="1758"/>
    <n v="1540"/>
    <n v="1464"/>
    <n v="1627"/>
    <n v="1918"/>
    <n v="1629"/>
    <n v="1774"/>
    <n v="1656"/>
    <n v="1753"/>
    <n v="1358"/>
    <n v="1446"/>
    <n v="1402"/>
    <n v="1283"/>
    <n v="1337"/>
    <n v="1293"/>
    <n v="1226"/>
    <n v="1281"/>
    <n v="1270"/>
    <n v="985"/>
    <n v="1201"/>
    <n v="1115"/>
    <n v="1277"/>
    <n v="1400"/>
    <n v="1319"/>
    <n v="1116"/>
    <n v="1226"/>
    <n v="1273"/>
    <n v="1216"/>
    <n v="1145"/>
    <n v="1165"/>
    <n v="1171"/>
    <n v="1241"/>
    <n v="1166"/>
    <n v="1116"/>
    <n v="1087"/>
    <n v="1174"/>
    <n v="1393"/>
    <n v="1536"/>
    <n v="1307"/>
    <n v="1573"/>
    <n v="1867"/>
    <n v="1919"/>
    <n v="2206.75"/>
    <n v="3395"/>
    <n v="3010"/>
    <n v="3392"/>
    <n v="4765"/>
    <n v="3787"/>
    <m/>
    <m/>
    <m/>
  </r>
  <r>
    <x v="4"/>
    <x v="4"/>
    <x v="0"/>
    <x v="1"/>
    <x v="2"/>
    <x v="4"/>
    <x v="0"/>
    <x v="3"/>
    <x v="7"/>
    <x v="0"/>
    <x v="3"/>
    <x v="10"/>
    <m/>
    <m/>
    <m/>
    <m/>
    <m/>
    <m/>
    <m/>
    <m/>
    <m/>
    <m/>
    <m/>
    <m/>
    <m/>
    <m/>
    <m/>
    <m/>
    <m/>
    <m/>
    <m/>
    <m/>
    <m/>
    <m/>
    <m/>
    <m/>
    <m/>
    <m/>
    <m/>
    <m/>
    <m/>
    <m/>
    <m/>
    <m/>
    <m/>
    <m/>
    <m/>
    <m/>
    <n v="30344"/>
    <m/>
    <m/>
    <m/>
    <m/>
    <m/>
    <m/>
    <m/>
    <m/>
    <m/>
    <m/>
    <m/>
    <m/>
    <m/>
    <m/>
    <m/>
    <m/>
    <m/>
    <m/>
    <m/>
    <m/>
    <m/>
    <m/>
    <m/>
    <m/>
    <m/>
    <m/>
    <m/>
    <m/>
    <m/>
    <m/>
    <m/>
    <m/>
    <m/>
    <m/>
    <m/>
    <m/>
    <m/>
    <m/>
    <m/>
    <m/>
    <m/>
    <m/>
    <m/>
    <m/>
    <m/>
    <m/>
    <m/>
    <m/>
    <m/>
    <m/>
    <m/>
    <m/>
    <m/>
    <m/>
    <m/>
    <m/>
    <m/>
    <m/>
    <m/>
    <m/>
    <m/>
    <m/>
    <m/>
    <m/>
    <m/>
    <m/>
    <m/>
    <m/>
    <m/>
    <m/>
    <m/>
    <m/>
    <m/>
    <m/>
    <m/>
    <m/>
    <m/>
    <m/>
    <m/>
    <m/>
    <m/>
    <m/>
    <m/>
    <m/>
    <m/>
    <m/>
    <m/>
    <m/>
    <m/>
    <m/>
    <m/>
    <m/>
    <m/>
    <m/>
    <m/>
    <m/>
    <m/>
    <m/>
    <m/>
  </r>
  <r>
    <x v="4"/>
    <x v="4"/>
    <x v="0"/>
    <x v="1"/>
    <x v="2"/>
    <x v="4"/>
    <x v="0"/>
    <x v="3"/>
    <x v="7"/>
    <x v="0"/>
    <x v="3"/>
    <x v="11"/>
    <m/>
    <m/>
    <m/>
    <m/>
    <m/>
    <m/>
    <m/>
    <m/>
    <m/>
    <m/>
    <m/>
    <m/>
    <m/>
    <m/>
    <m/>
    <m/>
    <m/>
    <m/>
    <m/>
    <m/>
    <m/>
    <m/>
    <m/>
    <m/>
    <m/>
    <m/>
    <m/>
    <m/>
    <m/>
    <n v="0.99770000000000003"/>
    <n v="0.99839999999999995"/>
    <n v="0.99790000000000001"/>
    <n v="0.99839999999999995"/>
    <n v="0.99919999999999998"/>
    <n v="0.99770000000000003"/>
    <n v="0.99790000000000001"/>
    <n v="0.99770000000000003"/>
    <n v="0.99560000000000004"/>
    <n v="0.98470000000000002"/>
    <n v="0.99739999999999995"/>
    <n v="0.99460000000000004"/>
    <n v="0.99560000000000004"/>
    <n v="0.99"/>
    <n v="0.99429999999999996"/>
    <n v="0.99380000000000002"/>
    <n v="0.99380000000000002"/>
    <n v="0.99370000000000003"/>
    <n v="0.99180000000000001"/>
    <n v="0.99509999999999998"/>
    <n v="0.99409999999999998"/>
    <n v="0.99509999999999998"/>
    <n v="0.99790000000000001"/>
    <n v="0.99560000000000004"/>
    <n v="0.99490000000000001"/>
    <n v="0.99360000000000004"/>
    <n v="0.98950000000000005"/>
    <n v="0.98670000000000002"/>
    <n v="0.99080000000000001"/>
    <n v="0.99639999999999995"/>
    <n v="0.99709999999999999"/>
    <n v="0.99639999999999995"/>
    <n v="0.99180000000000001"/>
    <n v="0.98509999999999998"/>
    <n v="0.99590000000000001"/>
    <n v="0.99560000000000004"/>
    <n v="0.99180000000000001"/>
    <n v="0.97899999999999998"/>
    <n v="0.98209999999999997"/>
    <n v="0.98029999999999995"/>
    <n v="0.97440000000000004"/>
    <n v="0.98950000000000005"/>
    <n v="0.9859"/>
    <n v="0.99439999999999995"/>
    <n v="0.98770000000000002"/>
    <n v="0.99180000000000001"/>
    <n v="0.99739999999999995"/>
    <n v="0.99719999999999998"/>
    <n v="0.99950000000000006"/>
    <n v="0.99970000000000003"/>
    <n v="0.99970000000000003"/>
    <n v="0.99970000000000003"/>
    <n v="0.99970000000000003"/>
    <m/>
    <m/>
    <m/>
    <m/>
    <m/>
    <m/>
    <m/>
    <m/>
    <m/>
    <m/>
    <m/>
    <m/>
    <m/>
    <m/>
    <m/>
    <m/>
    <m/>
    <m/>
    <m/>
    <m/>
    <m/>
    <m/>
    <m/>
    <m/>
    <m/>
    <m/>
    <m/>
    <m/>
    <m/>
    <m/>
    <m/>
    <m/>
    <m/>
    <m/>
    <m/>
    <m/>
    <m/>
    <m/>
    <m/>
    <m/>
    <m/>
    <m/>
    <m/>
    <m/>
    <m/>
    <m/>
    <m/>
    <m/>
    <m/>
    <m/>
    <m/>
    <m/>
    <m/>
    <m/>
  </r>
  <r>
    <x v="4"/>
    <x v="4"/>
    <x v="0"/>
    <x v="1"/>
    <x v="2"/>
    <x v="4"/>
    <x v="0"/>
    <x v="3"/>
    <x v="7"/>
    <x v="0"/>
    <x v="3"/>
    <x v="12"/>
    <m/>
    <m/>
    <m/>
    <m/>
    <m/>
    <m/>
    <m/>
    <m/>
    <m/>
    <m/>
    <m/>
    <m/>
    <m/>
    <m/>
    <m/>
    <m/>
    <m/>
    <m/>
    <m/>
    <m/>
    <m/>
    <m/>
    <m/>
    <m/>
    <m/>
    <m/>
    <m/>
    <m/>
    <m/>
    <m/>
    <m/>
    <m/>
    <m/>
    <m/>
    <m/>
    <m/>
    <m/>
    <m/>
    <m/>
    <m/>
    <m/>
    <m/>
    <m/>
    <m/>
    <m/>
    <m/>
    <m/>
    <m/>
    <m/>
    <m/>
    <m/>
    <m/>
    <m/>
    <m/>
    <m/>
    <m/>
    <m/>
    <m/>
    <m/>
    <m/>
    <m/>
    <m/>
    <m/>
    <m/>
    <m/>
    <m/>
    <m/>
    <m/>
    <m/>
    <m/>
    <m/>
    <m/>
    <s v="Oppo Volume Added:1000"/>
    <m/>
    <m/>
    <m/>
    <s v="Oppo Volume Added:1118"/>
    <m/>
    <m/>
    <m/>
    <s v="Oppo Volume Added:1000"/>
    <n v="-0.30955993930197301"/>
    <n v="-0.30955993930197301"/>
    <n v="-0.30955993930197301"/>
    <n v="-0.30955993930197301"/>
    <n v="-0.30955993930197301"/>
    <n v="-0.30955993930197301"/>
    <n v="-0.30955993930197301"/>
    <n v="-0.30955993930197301"/>
    <n v="-0.30955993930197301"/>
    <n v="-0.30955993930197301"/>
    <n v="-0.30955993930197301"/>
    <n v="-0.30955993930197301"/>
    <n v="-0.30955993930197301"/>
    <n v="-0.29847868870571997"/>
    <n v="860.19068460008998"/>
    <m/>
    <m/>
    <m/>
    <m/>
    <m/>
    <m/>
    <m/>
    <m/>
    <m/>
    <m/>
    <m/>
    <m/>
    <m/>
    <m/>
    <m/>
    <m/>
    <m/>
    <m/>
    <m/>
    <m/>
    <m/>
    <m/>
    <m/>
    <m/>
    <m/>
    <m/>
    <m/>
    <m/>
    <m/>
    <m/>
    <m/>
    <m/>
    <m/>
    <m/>
    <m/>
    <m/>
    <m/>
    <m/>
    <m/>
    <m/>
  </r>
  <r>
    <x v="4"/>
    <x v="4"/>
    <x v="0"/>
    <x v="1"/>
    <x v="2"/>
    <x v="4"/>
    <x v="0"/>
    <x v="3"/>
    <x v="7"/>
    <x v="0"/>
    <x v="4"/>
    <x v="0"/>
    <m/>
    <m/>
    <m/>
    <m/>
    <m/>
    <m/>
    <m/>
    <m/>
    <m/>
    <m/>
    <m/>
    <m/>
    <m/>
    <m/>
    <m/>
    <m/>
    <m/>
    <m/>
    <m/>
    <m/>
    <m/>
    <m/>
    <m/>
    <m/>
    <m/>
    <m/>
    <m/>
    <m/>
    <m/>
    <n v="10"/>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7"/>
    <x v="0"/>
    <x v="4"/>
    <x v="1"/>
    <m/>
    <n v="1296"/>
    <n v="1728"/>
    <n v="2940"/>
    <n v="4250"/>
    <n v="3200"/>
    <n v="3800"/>
    <n v="4450"/>
    <n v="4960"/>
    <n v="20607"/>
    <n v="5472"/>
    <n v="2519"/>
    <n v="6000"/>
    <n v="5700"/>
    <n v="4401"/>
    <n v="2315"/>
    <n v="6955"/>
    <n v="4916"/>
    <n v="5200"/>
    <n v="6500"/>
    <n v="5200"/>
    <n v="3024"/>
    <n v="10390"/>
    <n v="13210"/>
    <n v="28598"/>
    <n v="16101"/>
    <n v="14186"/>
    <n v="16900"/>
    <n v="68299"/>
    <m/>
    <m/>
    <m/>
    <m/>
    <m/>
    <m/>
    <n v="432"/>
    <m/>
    <n v="864"/>
    <n v="432"/>
    <n v="432"/>
    <n v="432"/>
    <n v="432"/>
    <n v="1076"/>
    <n v="864"/>
    <n v="500"/>
    <n v="500"/>
    <n v="1000"/>
    <n v="1000"/>
    <n v="1000"/>
    <n v="500"/>
    <n v="750"/>
    <n v="700"/>
    <n v="1000"/>
    <n v="750"/>
    <n v="750"/>
    <n v="1000"/>
    <n v="1000"/>
    <n v="900"/>
    <n v="900"/>
    <m/>
    <n v="1900"/>
    <n v="2550"/>
    <m/>
    <m/>
    <n v="2000"/>
    <n v="1000"/>
    <n v="1000"/>
    <n v="960"/>
    <n v="4607"/>
    <n v="5000"/>
    <n v="5000"/>
    <n v="5000"/>
    <n v="1000"/>
    <n v="1296"/>
    <n v="1152"/>
    <n v="864"/>
    <n v="2160"/>
    <n v="1019"/>
    <n v="1000"/>
    <n v="480"/>
    <n v="20"/>
    <m/>
    <n v="3000"/>
    <n v="2000"/>
    <n v="1000"/>
    <n v="500"/>
    <n v="1500"/>
    <n v="1500"/>
    <n v="1100"/>
    <n v="1100"/>
    <n v="1100"/>
    <n v="1000"/>
    <n v="860"/>
    <n v="1441"/>
    <n v="1566"/>
    <n v="481"/>
    <n v="268"/>
    <m/>
    <n v="500"/>
    <n v="3133"/>
    <n v="1036"/>
    <n v="1070"/>
    <n v="1216"/>
    <n v="1161"/>
    <n v="1155"/>
    <n v="1300"/>
    <n v="1300"/>
    <n v="1300"/>
    <n v="1300"/>
    <n v="1300"/>
    <n v="1300"/>
    <n v="1300"/>
    <n v="1300"/>
    <n v="1300"/>
    <n v="1300"/>
    <n v="1300"/>
    <n v="1300"/>
    <n v="1300"/>
    <n v="1300"/>
    <n v="1300"/>
    <m/>
    <m/>
    <m/>
    <m/>
    <m/>
    <m/>
    <m/>
    <m/>
    <m/>
    <m/>
    <m/>
    <m/>
    <m/>
    <m/>
    <m/>
    <m/>
  </r>
  <r>
    <x v="4"/>
    <x v="4"/>
    <x v="0"/>
    <x v="1"/>
    <x v="2"/>
    <x v="4"/>
    <x v="0"/>
    <x v="3"/>
    <x v="7"/>
    <x v="0"/>
    <x v="4"/>
    <x v="2"/>
    <n v="8600"/>
    <n v="6437"/>
    <n v="4733"/>
    <n v="3881"/>
    <n v="4419"/>
    <n v="4202"/>
    <n v="4247"/>
    <n v="5167"/>
    <n v="3745"/>
    <n v="7107"/>
    <n v="8824"/>
    <n v="12962"/>
    <n v="6388"/>
    <n v="5371"/>
    <n v="4215"/>
    <n v="4426"/>
    <n v="5036"/>
    <n v="4602"/>
    <n v="5200"/>
    <n v="6500"/>
    <n v="5200"/>
    <n v="19770"/>
    <n v="12502"/>
    <n v="13159"/>
    <n v="28893"/>
    <n v="15974"/>
    <n v="14064"/>
    <n v="16900"/>
    <n v="70528"/>
    <n v="3041"/>
    <n v="2263"/>
    <n v="1910"/>
    <n v="1386"/>
    <n v="1344"/>
    <n v="1253"/>
    <n v="1256"/>
    <n v="1358"/>
    <n v="1226"/>
    <n v="1263"/>
    <n v="1336"/>
    <n v="1157"/>
    <n v="977"/>
    <n v="1071"/>
    <n v="840"/>
    <n v="988"/>
    <n v="982"/>
    <n v="1020"/>
    <n v="854"/>
    <n v="808"/>
    <n v="801"/>
    <n v="936"/>
    <n v="970"/>
    <n v="1116"/>
    <n v="1061"/>
    <n v="1055"/>
    <n v="1225"/>
    <n v="993"/>
    <n v="1033"/>
    <n v="996"/>
    <n v="1009"/>
    <n v="988"/>
    <n v="1086"/>
    <n v="1051"/>
    <n v="1033"/>
    <n v="1047"/>
    <n v="866"/>
    <n v="899"/>
    <n v="933"/>
    <n v="994"/>
    <n v="1136"/>
    <n v="1676"/>
    <n v="1590"/>
    <n v="1711"/>
    <n v="1725"/>
    <n v="1951"/>
    <n v="2606"/>
    <n v="2542"/>
    <n v="2457"/>
    <n v="2990"/>
    <n v="4143"/>
    <n v="3372"/>
    <n v="2368"/>
    <n v="1793"/>
    <n v="1081"/>
    <n v="1146"/>
    <n v="1059"/>
    <n v="1309"/>
    <n v="886"/>
    <n v="1006"/>
    <n v="1111"/>
    <n v="1152"/>
    <n v="1001"/>
    <n v="1014"/>
    <n v="1048"/>
    <n v="1153"/>
    <n v="1103"/>
    <n v="1088"/>
    <n v="1082"/>
    <n v="1000"/>
    <n v="1000"/>
    <n v="1000"/>
    <n v="1000"/>
    <n v="1036"/>
    <n v="1070"/>
    <n v="1216"/>
    <n v="1161"/>
    <n v="1155"/>
    <n v="1300"/>
    <n v="1300"/>
    <n v="1300"/>
    <n v="1300"/>
    <n v="1300"/>
    <n v="1300"/>
    <n v="1300"/>
    <n v="1300"/>
    <n v="1300"/>
    <n v="1300"/>
    <n v="1300"/>
    <n v="1300"/>
    <n v="1300"/>
    <m/>
    <m/>
    <m/>
    <m/>
    <m/>
    <m/>
    <m/>
    <m/>
    <m/>
    <m/>
    <m/>
    <m/>
    <m/>
    <m/>
    <m/>
    <m/>
  </r>
  <r>
    <x v="4"/>
    <x v="4"/>
    <x v="0"/>
    <x v="1"/>
    <x v="2"/>
    <x v="4"/>
    <x v="0"/>
    <x v="3"/>
    <x v="7"/>
    <x v="0"/>
    <x v="4"/>
    <x v="3"/>
    <n v="43641"/>
    <n v="38038"/>
    <n v="34606"/>
    <n v="33169"/>
    <n v="32977"/>
    <n v="31523"/>
    <n v="30907"/>
    <n v="30203"/>
    <n v="30691"/>
    <n v="43737"/>
    <n v="40047"/>
    <n v="30663"/>
    <n v="30156"/>
    <n v="30612"/>
    <n v="30348"/>
    <n v="28453"/>
    <n v="30372"/>
    <n v="30686"/>
    <n v="30686"/>
    <n v="30686"/>
    <n v="30686"/>
    <n v="34606"/>
    <n v="31523"/>
    <n v="30691"/>
    <n v="30663"/>
    <n v="30348"/>
    <n v="30686"/>
    <n v="30686"/>
    <n v="30348"/>
    <n v="49614"/>
    <n v="47242"/>
    <n v="45228"/>
    <n v="43641"/>
    <n v="42186"/>
    <n v="40777"/>
    <n v="39836"/>
    <n v="38475"/>
    <n v="38038"/>
    <n v="36656"/>
    <n v="35737"/>
    <n v="35375"/>
    <n v="34606"/>
    <n v="34458"/>
    <n v="34201"/>
    <n v="34008"/>
    <n v="33169"/>
    <n v="33149"/>
    <n v="33688"/>
    <n v="33354"/>
    <n v="33254"/>
    <n v="32977"/>
    <n v="32703"/>
    <n v="32500"/>
    <n v="32283"/>
    <n v="31523"/>
    <n v="31319"/>
    <n v="31090"/>
    <n v="31592"/>
    <n v="30907"/>
    <n v="30366"/>
    <n v="31278"/>
    <n v="32742"/>
    <n v="15317"/>
    <n v="30203"/>
    <n v="11618"/>
    <n v="30889"/>
    <n v="31452"/>
    <n v="30691"/>
    <n v="33877"/>
    <n v="36655"/>
    <n v="39033"/>
    <n v="42764"/>
    <n v="43737"/>
    <n v="43504"/>
    <n v="42130"/>
    <n v="39694"/>
    <n v="40047"/>
    <n v="38662"/>
    <n v="36844"/>
    <n v="33244"/>
    <n v="30663"/>
    <n v="28213"/>
    <n v="29057"/>
    <n v="30095"/>
    <n v="30156"/>
    <n v="29781"/>
    <n v="29879"/>
    <n v="30357"/>
    <n v="30344"/>
    <n v="30612"/>
    <n v="30108"/>
    <n v="30122"/>
    <n v="30215"/>
    <n v="30348"/>
    <n v="30427"/>
    <n v="30355"/>
    <n v="29535"/>
    <n v="28453"/>
    <n v="27953"/>
    <n v="30086"/>
    <n v="30122"/>
    <n v="30192"/>
    <n v="30372"/>
    <n v="30463"/>
    <n v="30402"/>
    <n v="30541"/>
    <n v="30686"/>
    <n v="30686"/>
    <n v="30686"/>
    <n v="30686"/>
    <n v="30686"/>
    <n v="30686"/>
    <n v="30686"/>
    <n v="30686"/>
    <n v="30686"/>
    <n v="30686"/>
    <n v="30686"/>
    <n v="30686"/>
    <n v="30686"/>
    <n v="30686"/>
    <m/>
    <m/>
    <m/>
    <m/>
    <m/>
    <m/>
    <m/>
    <m/>
    <m/>
    <m/>
    <m/>
    <m/>
    <m/>
    <m/>
    <m/>
    <m/>
  </r>
  <r>
    <x v="4"/>
    <x v="4"/>
    <x v="0"/>
    <x v="1"/>
    <x v="2"/>
    <x v="4"/>
    <x v="0"/>
    <x v="3"/>
    <x v="7"/>
    <x v="0"/>
    <x v="4"/>
    <x v="4"/>
    <n v="33.9"/>
    <n v="32.799999999999997"/>
    <n v="35.299999999999997"/>
    <n v="37.5"/>
    <n v="30.4"/>
    <n v="30"/>
    <n v="29.9"/>
    <n v="31.9"/>
    <n v="21.6"/>
    <n v="19.399999999999999"/>
    <n v="13.1"/>
    <n v="20.6"/>
    <n v="28.1"/>
    <n v="28.5"/>
    <n v="28"/>
    <n v="28.2"/>
    <n v="25.7"/>
    <n v="23.6"/>
    <n v="23.6"/>
    <n v="29.5"/>
    <m/>
    <n v="35.299999999999997"/>
    <n v="30"/>
    <n v="21.6"/>
    <n v="20.6"/>
    <n v="28"/>
    <n v="23.6"/>
    <m/>
    <n v="28"/>
    <n v="30.4"/>
    <n v="33"/>
    <n v="34.299999999999997"/>
    <n v="33.9"/>
    <n v="33.200000000000003"/>
    <n v="31.7"/>
    <n v="31.4"/>
    <n v="32.299999999999997"/>
    <n v="32.799999999999997"/>
    <n v="34.1"/>
    <n v="35.5"/>
    <n v="36.4"/>
    <n v="35.299999999999997"/>
    <n v="36.799999999999997"/>
    <n v="36.799999999999997"/>
    <n v="38.1"/>
    <n v="37.5"/>
    <n v="37.9"/>
    <n v="36.4"/>
    <n v="34.1"/>
    <n v="32.4"/>
    <n v="30.4"/>
    <n v="30"/>
    <n v="30.3"/>
    <n v="30.4"/>
    <n v="30"/>
    <n v="31.2"/>
    <n v="30.4"/>
    <n v="30.8"/>
    <n v="29.9"/>
    <n v="29.2"/>
    <n v="30.8"/>
    <n v="33.4"/>
    <n v="16"/>
    <n v="31.9"/>
    <n v="12"/>
    <n v="27.4"/>
    <n v="24.8"/>
    <n v="21.6"/>
    <n v="21.6"/>
    <n v="21.2"/>
    <n v="20.399999999999999"/>
    <n v="20.3"/>
    <n v="19.399999999999999"/>
    <n v="17.3"/>
    <n v="14.3"/>
    <n v="12.8"/>
    <n v="13.1"/>
    <n v="13.2"/>
    <n v="14.4"/>
    <n v="17"/>
    <n v="20.6"/>
    <n v="22.1"/>
    <n v="26.5"/>
    <n v="27.8"/>
    <n v="28.1"/>
    <n v="27.3"/>
    <n v="29"/>
    <n v="28.7"/>
    <n v="28.5"/>
    <n v="28.5"/>
    <n v="28.3"/>
    <n v="27.9"/>
    <n v="27.6"/>
    <n v="28"/>
    <n v="28.9"/>
    <n v="29.4"/>
    <n v="29.1"/>
    <n v="28.2"/>
    <n v="27.4"/>
    <n v="28.3"/>
    <n v="27.5"/>
    <n v="26.8"/>
    <n v="25.7"/>
    <n v="24.8"/>
    <n v="24.5"/>
    <n v="24"/>
    <n v="23.6"/>
    <n v="23.6"/>
    <n v="23.6"/>
    <n v="23.6"/>
    <n v="23.6"/>
    <n v="23.6"/>
    <n v="23.6"/>
    <n v="23.6"/>
    <n v="23.6"/>
    <n v="29.5"/>
    <n v="39.299999999999997"/>
    <n v="59"/>
    <n v="118"/>
    <m/>
    <m/>
    <m/>
    <m/>
    <m/>
    <m/>
    <m/>
    <m/>
    <m/>
    <m/>
    <m/>
    <m/>
    <m/>
    <m/>
    <m/>
    <m/>
    <m/>
  </r>
  <r>
    <x v="4"/>
    <x v="4"/>
    <x v="0"/>
    <x v="1"/>
    <x v="2"/>
    <x v="4"/>
    <x v="0"/>
    <x v="3"/>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7"/>
    <x v="0"/>
    <x v="5"/>
    <x v="1"/>
    <n v="5500"/>
    <n v="9071"/>
    <n v="7960"/>
    <n v="16239"/>
    <n v="8952"/>
    <n v="4760"/>
    <n v="3664"/>
    <n v="4150"/>
    <n v="7646"/>
    <n v="37154"/>
    <n v="12360"/>
    <n v="2592"/>
    <m/>
    <n v="1296"/>
    <n v="1728"/>
    <n v="2940"/>
    <n v="4250"/>
    <n v="3200"/>
    <n v="3800"/>
    <n v="4450"/>
    <n v="4960"/>
    <n v="22531"/>
    <n v="29951"/>
    <n v="15460"/>
    <n v="52106"/>
    <n v="3024"/>
    <n v="10390"/>
    <n v="13210"/>
    <n v="100541"/>
    <n v="500"/>
    <n v="500"/>
    <n v="1000"/>
    <n v="3500"/>
    <n v="3500"/>
    <n v="1071"/>
    <m/>
    <n v="2500"/>
    <n v="2000"/>
    <n v="3460"/>
    <n v="2500"/>
    <n v="2000"/>
    <m/>
    <n v="1968"/>
    <n v="1968"/>
    <m/>
    <n v="12303"/>
    <n v="2160"/>
    <n v="2592"/>
    <n v="1296"/>
    <n v="1504"/>
    <n v="1400"/>
    <n v="1785"/>
    <n v="975"/>
    <n v="2000"/>
    <m/>
    <n v="800"/>
    <n v="864"/>
    <n v="1000"/>
    <n v="1000"/>
    <m/>
    <n v="2750"/>
    <m/>
    <n v="1400"/>
    <m/>
    <n v="3120"/>
    <n v="1680"/>
    <n v="1550"/>
    <n v="1296"/>
    <n v="7480"/>
    <n v="3456"/>
    <n v="3868"/>
    <n v="18700"/>
    <n v="3650"/>
    <n v="3500"/>
    <n v="3500"/>
    <n v="3200"/>
    <n v="2160"/>
    <n v="1296"/>
    <n v="1296"/>
    <m/>
    <m/>
    <m/>
    <m/>
    <m/>
    <m/>
    <m/>
    <m/>
    <n v="432"/>
    <m/>
    <n v="864"/>
    <n v="432"/>
    <n v="432"/>
    <n v="432"/>
    <n v="432"/>
    <n v="1076"/>
    <n v="864"/>
    <n v="500"/>
    <n v="500"/>
    <n v="1000"/>
    <n v="1000"/>
    <n v="1000"/>
    <n v="500"/>
    <n v="750"/>
    <n v="700"/>
    <n v="1000"/>
    <n v="750"/>
    <n v="750"/>
    <n v="1000"/>
    <n v="1000"/>
    <n v="900"/>
    <n v="900"/>
    <m/>
    <n v="1900"/>
    <n v="2550"/>
    <m/>
    <m/>
    <n v="2000"/>
    <n v="1000"/>
    <n v="1000"/>
    <n v="960"/>
    <m/>
    <m/>
    <m/>
    <m/>
    <m/>
    <m/>
    <m/>
    <m/>
    <m/>
    <m/>
    <m/>
    <m/>
    <m/>
    <m/>
    <m/>
    <m/>
  </r>
  <r>
    <x v="4"/>
    <x v="4"/>
    <x v="0"/>
    <x v="1"/>
    <x v="2"/>
    <x v="4"/>
    <x v="0"/>
    <x v="3"/>
    <x v="7"/>
    <x v="0"/>
    <x v="5"/>
    <x v="2"/>
    <n v="18854"/>
    <n v="13379"/>
    <n v="8201"/>
    <n v="7550"/>
    <n v="8184"/>
    <n v="6097"/>
    <n v="6190"/>
    <n v="7190"/>
    <n v="5351"/>
    <n v="8649"/>
    <n v="11838"/>
    <n v="16394"/>
    <n v="8600"/>
    <n v="6437"/>
    <n v="4733"/>
    <n v="3881"/>
    <n v="4419"/>
    <n v="4202"/>
    <n v="4247"/>
    <n v="5167"/>
    <n v="3745"/>
    <n v="40434"/>
    <n v="21831"/>
    <n v="18731"/>
    <n v="36881"/>
    <n v="19770"/>
    <n v="12502"/>
    <n v="13159"/>
    <n v="97213"/>
    <n v="5893"/>
    <n v="5102"/>
    <n v="4484"/>
    <n v="3375"/>
    <n v="2999"/>
    <n v="2845"/>
    <n v="2240"/>
    <n v="2752"/>
    <n v="2543"/>
    <n v="2108"/>
    <n v="2158"/>
    <n v="2049"/>
    <n v="1886"/>
    <n v="1866"/>
    <n v="1957"/>
    <n v="1935"/>
    <n v="1792"/>
    <n v="1722"/>
    <n v="1677"/>
    <n v="1472"/>
    <n v="1606"/>
    <n v="1707"/>
    <n v="1432"/>
    <n v="1522"/>
    <n v="1565"/>
    <n v="1578"/>
    <n v="1686"/>
    <n v="1545"/>
    <n v="1477"/>
    <n v="1482"/>
    <n v="1581"/>
    <n v="1440"/>
    <n v="1432"/>
    <n v="1304"/>
    <n v="1433"/>
    <n v="1478"/>
    <n v="1220"/>
    <n v="1294"/>
    <n v="1359"/>
    <n v="1484"/>
    <n v="1478"/>
    <n v="1579"/>
    <n v="1930"/>
    <n v="2178"/>
    <n v="2474"/>
    <n v="2320"/>
    <n v="3530"/>
    <n v="3514"/>
    <n v="3077"/>
    <n v="3767"/>
    <n v="5755"/>
    <n v="3795"/>
    <n v="3041"/>
    <n v="2263"/>
    <n v="1910"/>
    <n v="1386"/>
    <n v="1344"/>
    <n v="1253"/>
    <n v="1256"/>
    <n v="1358"/>
    <n v="1226"/>
    <n v="1263"/>
    <n v="1336"/>
    <n v="1157"/>
    <n v="977"/>
    <n v="1071"/>
    <n v="840"/>
    <n v="988"/>
    <n v="982"/>
    <n v="1020"/>
    <n v="854"/>
    <n v="808"/>
    <n v="801"/>
    <n v="936"/>
    <n v="970"/>
    <n v="1116"/>
    <n v="1061"/>
    <n v="1055"/>
    <n v="1225"/>
    <n v="993"/>
    <n v="1033"/>
    <n v="996"/>
    <n v="1009"/>
    <n v="988"/>
    <n v="1086"/>
    <n v="1051"/>
    <n v="1033"/>
    <n v="1047"/>
    <n v="866"/>
    <n v="899"/>
    <n v="933"/>
    <m/>
    <m/>
    <m/>
    <m/>
    <m/>
    <m/>
    <m/>
    <m/>
    <m/>
    <m/>
    <m/>
    <m/>
    <m/>
    <m/>
    <m/>
    <m/>
  </r>
  <r>
    <x v="4"/>
    <x v="4"/>
    <x v="0"/>
    <x v="1"/>
    <x v="2"/>
    <x v="4"/>
    <x v="0"/>
    <x v="3"/>
    <x v="7"/>
    <x v="0"/>
    <x v="5"/>
    <x v="3"/>
    <n v="37897"/>
    <n v="33486"/>
    <n v="33949"/>
    <n v="39363"/>
    <n v="12127"/>
    <n v="41553"/>
    <n v="38523"/>
    <n v="35435"/>
    <n v="36301"/>
    <n v="56569"/>
    <n v="65928"/>
    <n v="52137"/>
    <n v="43641"/>
    <n v="38038"/>
    <n v="34606"/>
    <n v="33169"/>
    <n v="32977"/>
    <n v="31523"/>
    <n v="30907"/>
    <n v="30203"/>
    <n v="30691"/>
    <n v="33949"/>
    <n v="41553"/>
    <n v="36301"/>
    <n v="52137"/>
    <n v="34606"/>
    <n v="31523"/>
    <n v="30691"/>
    <n v="34606"/>
    <n v="44122"/>
    <n v="39372"/>
    <n v="38711"/>
    <n v="37897"/>
    <n v="36818"/>
    <n v="37440"/>
    <n v="35210"/>
    <n v="34625"/>
    <n v="33486"/>
    <n v="34319"/>
    <n v="35202"/>
    <n v="34922"/>
    <n v="33949"/>
    <n v="33823"/>
    <n v="33321"/>
    <n v="32003"/>
    <n v="39363"/>
    <n v="42196"/>
    <n v="42294"/>
    <n v="43130"/>
    <n v="42847"/>
    <n v="12127"/>
    <n v="42991"/>
    <n v="42322"/>
    <n v="42773"/>
    <n v="41553"/>
    <n v="40836"/>
    <n v="40075"/>
    <n v="39579"/>
    <n v="38523"/>
    <n v="-511"/>
    <n v="37282"/>
    <n v="35916"/>
    <n v="35484"/>
    <n v="35435"/>
    <n v="36616"/>
    <n v="36785"/>
    <n v="37293"/>
    <n v="36301"/>
    <n v="41442"/>
    <n v="42127"/>
    <n v="27895"/>
    <n v="6964"/>
    <n v="56569"/>
    <n v="47117"/>
    <n v="66272"/>
    <n v="65310"/>
    <n v="65928"/>
    <n v="64245"/>
    <n v="62178"/>
    <n v="55720"/>
    <n v="52137"/>
    <n v="49614"/>
    <n v="47242"/>
    <n v="45228"/>
    <n v="43641"/>
    <n v="42186"/>
    <n v="40777"/>
    <n v="39836"/>
    <n v="38475"/>
    <n v="38038"/>
    <n v="36656"/>
    <n v="35737"/>
    <n v="35375"/>
    <n v="34606"/>
    <n v="34458"/>
    <n v="34201"/>
    <n v="34008"/>
    <n v="33169"/>
    <n v="33149"/>
    <n v="33688"/>
    <n v="33354"/>
    <n v="33254"/>
    <n v="32977"/>
    <n v="32703"/>
    <n v="32500"/>
    <n v="32283"/>
    <n v="31523"/>
    <n v="31319"/>
    <n v="31090"/>
    <n v="31592"/>
    <n v="30907"/>
    <n v="30366"/>
    <n v="31278"/>
    <n v="32742"/>
    <n v="15317"/>
    <n v="30203"/>
    <n v="11618"/>
    <n v="30889"/>
    <n v="31452"/>
    <n v="30691"/>
    <m/>
    <m/>
    <m/>
    <m/>
    <m/>
    <m/>
    <m/>
    <m/>
    <m/>
    <m/>
    <m/>
    <m/>
    <m/>
    <m/>
    <m/>
    <m/>
  </r>
  <r>
    <x v="4"/>
    <x v="4"/>
    <x v="0"/>
    <x v="1"/>
    <x v="2"/>
    <x v="4"/>
    <x v="0"/>
    <x v="3"/>
    <x v="7"/>
    <x v="0"/>
    <x v="5"/>
    <x v="4"/>
    <n v="14.2"/>
    <n v="16.600000000000001"/>
    <n v="18.3"/>
    <n v="24"/>
    <n v="7.8"/>
    <n v="26.7"/>
    <n v="26.8"/>
    <n v="25.9"/>
    <n v="21"/>
    <n v="19"/>
    <n v="17"/>
    <n v="26.2"/>
    <n v="33.9"/>
    <n v="32.799999999999997"/>
    <n v="35.299999999999997"/>
    <n v="37.5"/>
    <n v="30.4"/>
    <n v="30"/>
    <n v="29.9"/>
    <n v="40.299999999999997"/>
    <m/>
    <n v="18.3"/>
    <n v="26.7"/>
    <n v="21"/>
    <n v="26.2"/>
    <n v="35.299999999999997"/>
    <n v="30"/>
    <m/>
    <n v="35.299999999999997"/>
    <n v="11.7"/>
    <n v="12.3"/>
    <n v="13.6"/>
    <n v="14.2"/>
    <n v="14.7"/>
    <n v="15.9"/>
    <n v="15.2"/>
    <n v="16.100000000000001"/>
    <n v="16.600000000000001"/>
    <n v="17.3"/>
    <n v="18.2"/>
    <n v="18.5"/>
    <n v="18.3"/>
    <n v="18.600000000000001"/>
    <n v="19.399999999999999"/>
    <n v="19.399999999999999"/>
    <n v="24"/>
    <n v="26.7"/>
    <n v="27.3"/>
    <n v="27.5"/>
    <n v="27.5"/>
    <n v="7.8"/>
    <n v="27.2"/>
    <n v="27"/>
    <n v="27.5"/>
    <n v="26.7"/>
    <n v="27.1"/>
    <n v="27"/>
    <n v="27.3"/>
    <n v="26.8"/>
    <n v="-0.4"/>
    <n v="27.1"/>
    <n v="26.7"/>
    <n v="26.2"/>
    <n v="25.9"/>
    <n v="26.8"/>
    <n v="25.6"/>
    <n v="23.8"/>
    <n v="21"/>
    <n v="21.5"/>
    <n v="20.100000000000001"/>
    <n v="11.2"/>
    <n v="2.5"/>
    <n v="19"/>
    <n v="14.5"/>
    <n v="16.899999999999999"/>
    <n v="16.399999999999999"/>
    <n v="17"/>
    <n v="17.3"/>
    <n v="18.5"/>
    <n v="22.5"/>
    <n v="26.2"/>
    <n v="30.4"/>
    <n v="33"/>
    <n v="34.299999999999997"/>
    <n v="33.9"/>
    <n v="33.200000000000003"/>
    <n v="31.7"/>
    <n v="31.4"/>
    <n v="32.299999999999997"/>
    <n v="32.799999999999997"/>
    <n v="34.1"/>
    <n v="35.5"/>
    <n v="36.4"/>
    <n v="35.299999999999997"/>
    <n v="36.799999999999997"/>
    <n v="36.799999999999997"/>
    <n v="38.1"/>
    <n v="37.5"/>
    <n v="37.9"/>
    <n v="36.4"/>
    <n v="34.1"/>
    <n v="32.4"/>
    <n v="30.4"/>
    <n v="30"/>
    <n v="30.3"/>
    <n v="30.4"/>
    <n v="30"/>
    <n v="31.2"/>
    <n v="30.4"/>
    <n v="30.8"/>
    <n v="29.9"/>
    <n v="29.2"/>
    <n v="30.8"/>
    <n v="33.4"/>
    <n v="16"/>
    <n v="40.299999999999997"/>
    <n v="21.5"/>
    <n v="84.3"/>
    <n v="168.6"/>
    <m/>
    <m/>
    <m/>
    <m/>
    <m/>
    <m/>
    <m/>
    <m/>
    <m/>
    <m/>
    <m/>
    <m/>
    <m/>
    <m/>
    <m/>
    <m/>
    <m/>
  </r>
  <r>
    <x v="8"/>
    <x v="8"/>
    <x v="0"/>
    <x v="1"/>
    <x v="2"/>
    <x v="8"/>
    <x v="0"/>
    <x v="6"/>
    <x v="7"/>
    <x v="0"/>
    <x v="0"/>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8"/>
    <x v="8"/>
    <x v="0"/>
    <x v="1"/>
    <x v="2"/>
    <x v="8"/>
    <x v="0"/>
    <x v="6"/>
    <x v="7"/>
    <x v="0"/>
    <x v="0"/>
    <x v="1"/>
    <m/>
    <m/>
    <m/>
    <n v="4531"/>
    <n v="5182"/>
    <n v="4266"/>
    <n v="4872"/>
    <n v="6184"/>
    <n v="4537"/>
    <n v="4339"/>
    <n v="3773"/>
    <n v="5434"/>
    <n v="7980"/>
    <n v="5968"/>
    <n v="6192"/>
    <m/>
    <m/>
    <m/>
    <m/>
    <m/>
    <m/>
    <m/>
    <n v="13979"/>
    <n v="15593"/>
    <n v="13546"/>
    <n v="20140"/>
    <m/>
    <m/>
    <n v="63258"/>
    <m/>
    <m/>
    <m/>
    <m/>
    <m/>
    <m/>
    <m/>
    <m/>
    <m/>
    <m/>
    <m/>
    <m/>
    <m/>
    <n v="1353"/>
    <n v="1150"/>
    <n v="1255"/>
    <n v="773"/>
    <n v="1347"/>
    <n v="1122"/>
    <n v="1049"/>
    <n v="1023"/>
    <n v="641"/>
    <n v="1093"/>
    <n v="1238"/>
    <n v="1216"/>
    <n v="719"/>
    <n v="1604"/>
    <n v="1353"/>
    <n v="1211"/>
    <n v="704"/>
    <n v="1411"/>
    <n v="1311"/>
    <n v="1335"/>
    <n v="1284"/>
    <n v="843"/>
    <n v="1467"/>
    <n v="1145"/>
    <n v="1197"/>
    <n v="728"/>
    <n v="1118"/>
    <n v="1024"/>
    <n v="914"/>
    <n v="969"/>
    <n v="314"/>
    <n v="830"/>
    <n v="899"/>
    <n v="1315"/>
    <n v="729"/>
    <n v="1245"/>
    <n v="1522"/>
    <n v="1799"/>
    <n v="868"/>
    <n v="2236"/>
    <n v="1565"/>
    <n v="1565"/>
    <n v="1565"/>
    <n v="1049"/>
    <n v="1789"/>
    <n v="1565"/>
    <n v="1565"/>
    <n v="1049"/>
    <n v="1565"/>
    <n v="1565"/>
    <n v="1789"/>
    <n v="1273"/>
    <m/>
    <m/>
    <m/>
    <m/>
    <m/>
    <m/>
    <m/>
    <m/>
    <m/>
    <m/>
    <m/>
    <m/>
    <m/>
    <m/>
    <m/>
    <m/>
    <m/>
    <m/>
    <m/>
    <m/>
    <m/>
    <m/>
    <m/>
    <m/>
    <m/>
    <m/>
    <m/>
    <m/>
    <m/>
    <m/>
    <m/>
    <m/>
    <m/>
    <m/>
    <m/>
    <m/>
    <m/>
    <m/>
    <m/>
    <m/>
    <m/>
    <m/>
  </r>
  <r>
    <x v="8"/>
    <x v="8"/>
    <x v="0"/>
    <x v="1"/>
    <x v="2"/>
    <x v="8"/>
    <x v="0"/>
    <x v="6"/>
    <x v="7"/>
    <x v="0"/>
    <x v="0"/>
    <x v="2"/>
    <m/>
    <m/>
    <m/>
    <n v="5047"/>
    <n v="5698"/>
    <n v="4782"/>
    <n v="5388"/>
    <n v="6700"/>
    <n v="5053"/>
    <n v="4855"/>
    <n v="4289"/>
    <n v="5950"/>
    <n v="8496"/>
    <n v="6484"/>
    <n v="6708"/>
    <m/>
    <m/>
    <m/>
    <m/>
    <m/>
    <m/>
    <m/>
    <n v="15527"/>
    <n v="17141"/>
    <n v="15094"/>
    <n v="21688"/>
    <m/>
    <m/>
    <n v="69450"/>
    <m/>
    <m/>
    <m/>
    <m/>
    <m/>
    <m/>
    <m/>
    <m/>
    <m/>
    <m/>
    <m/>
    <m/>
    <m/>
    <n v="1353"/>
    <n v="1150"/>
    <n v="1255"/>
    <n v="1289"/>
    <n v="1347"/>
    <n v="1122"/>
    <n v="1049"/>
    <n v="1023"/>
    <n v="1157"/>
    <n v="1093"/>
    <n v="1238"/>
    <n v="1216"/>
    <n v="1235"/>
    <n v="1604"/>
    <n v="1353"/>
    <n v="1211"/>
    <n v="1220"/>
    <n v="1411"/>
    <n v="1311"/>
    <n v="1335"/>
    <n v="1284"/>
    <n v="1359"/>
    <n v="1467"/>
    <n v="1145"/>
    <n v="1197"/>
    <n v="1244"/>
    <n v="1118"/>
    <n v="1024"/>
    <n v="914"/>
    <n v="969"/>
    <n v="830"/>
    <n v="830"/>
    <n v="899"/>
    <n v="1315"/>
    <n v="1245"/>
    <n v="1245"/>
    <n v="1522"/>
    <n v="1799"/>
    <n v="1384"/>
    <n v="2236"/>
    <n v="1565"/>
    <n v="1565"/>
    <n v="1565"/>
    <n v="1565"/>
    <n v="1789"/>
    <n v="1565"/>
    <n v="1565"/>
    <n v="1565"/>
    <n v="1565"/>
    <n v="1565"/>
    <n v="1789"/>
    <n v="1789"/>
    <m/>
    <m/>
    <m/>
    <m/>
    <m/>
    <m/>
    <m/>
    <m/>
    <m/>
    <m/>
    <m/>
    <m/>
    <m/>
    <m/>
    <m/>
    <m/>
    <m/>
    <m/>
    <m/>
    <m/>
    <m/>
    <m/>
    <m/>
    <m/>
    <m/>
    <m/>
    <m/>
    <m/>
    <m/>
    <m/>
    <m/>
    <m/>
    <m/>
    <m/>
    <m/>
    <m/>
    <m/>
    <m/>
    <m/>
    <m/>
    <m/>
    <m/>
  </r>
  <r>
    <x v="8"/>
    <x v="8"/>
    <x v="0"/>
    <x v="1"/>
    <x v="2"/>
    <x v="8"/>
    <x v="0"/>
    <x v="6"/>
    <x v="7"/>
    <x v="0"/>
    <x v="0"/>
    <x v="3"/>
    <m/>
    <m/>
    <m/>
    <n v="25791"/>
    <n v="25275"/>
    <n v="24760"/>
    <n v="24244"/>
    <n v="23728"/>
    <n v="23212"/>
    <n v="22696"/>
    <n v="22180"/>
    <n v="21664"/>
    <n v="21146"/>
    <n v="20629"/>
    <n v="20112"/>
    <n v="20112"/>
    <n v="20112"/>
    <m/>
    <m/>
    <m/>
    <m/>
    <m/>
    <n v="24760"/>
    <n v="23212"/>
    <n v="21664"/>
    <n v="20112"/>
    <n v="20112"/>
    <m/>
    <n v="20112"/>
    <m/>
    <m/>
    <m/>
    <m/>
    <m/>
    <m/>
    <m/>
    <m/>
    <m/>
    <m/>
    <m/>
    <m/>
    <m/>
    <n v="26307"/>
    <n v="26307"/>
    <n v="26307"/>
    <n v="25791"/>
    <n v="25791"/>
    <n v="25792"/>
    <n v="25791"/>
    <n v="25791"/>
    <n v="25275"/>
    <n v="25276"/>
    <n v="25275"/>
    <n v="25276"/>
    <n v="24760"/>
    <n v="24760"/>
    <n v="24761"/>
    <n v="24760"/>
    <n v="24244"/>
    <n v="24244"/>
    <n v="24244"/>
    <n v="24244"/>
    <n v="24244"/>
    <n v="23728"/>
    <n v="23728"/>
    <n v="23728"/>
    <n v="23728"/>
    <n v="23212"/>
    <n v="23212"/>
    <n v="23212"/>
    <n v="23212"/>
    <n v="23212"/>
    <n v="22696"/>
    <n v="22696"/>
    <n v="22695"/>
    <n v="22696"/>
    <n v="22180"/>
    <n v="22179"/>
    <n v="22179"/>
    <n v="22179"/>
    <n v="21664"/>
    <n v="21663"/>
    <n v="21663"/>
    <n v="21663"/>
    <n v="21662"/>
    <n v="21146"/>
    <n v="21146"/>
    <n v="21145"/>
    <n v="21145"/>
    <n v="20629"/>
    <n v="20628"/>
    <n v="20628"/>
    <n v="20628"/>
    <n v="20112"/>
    <n v="20112"/>
    <n v="20112"/>
    <n v="20112"/>
    <n v="20112"/>
    <n v="20112"/>
    <n v="20112"/>
    <n v="20112"/>
    <n v="20112"/>
    <n v="20112"/>
    <m/>
    <m/>
    <m/>
    <m/>
    <m/>
    <m/>
    <m/>
    <m/>
    <m/>
    <m/>
    <m/>
    <m/>
    <m/>
    <m/>
    <m/>
    <m/>
    <m/>
    <m/>
    <m/>
    <m/>
    <m/>
    <m/>
    <m/>
    <m/>
    <m/>
    <m/>
    <m/>
    <m/>
    <m/>
    <m/>
    <m/>
    <m/>
    <m/>
  </r>
  <r>
    <x v="8"/>
    <x v="8"/>
    <x v="0"/>
    <x v="1"/>
    <x v="2"/>
    <x v="8"/>
    <x v="0"/>
    <x v="6"/>
    <x v="7"/>
    <x v="0"/>
    <x v="0"/>
    <x v="4"/>
    <m/>
    <m/>
    <m/>
    <n v="22.6"/>
    <n v="19.8"/>
    <n v="18.2"/>
    <n v="18.100000000000001"/>
    <n v="19.2"/>
    <n v="23.9"/>
    <n v="20.5"/>
    <n v="13.5"/>
    <n v="12.7"/>
    <n v="13.1"/>
    <n v="15.4"/>
    <m/>
    <m/>
    <m/>
    <m/>
    <m/>
    <m/>
    <m/>
    <m/>
    <n v="18.2"/>
    <n v="23.9"/>
    <n v="12.7"/>
    <m/>
    <m/>
    <m/>
    <m/>
    <m/>
    <m/>
    <m/>
    <m/>
    <m/>
    <m/>
    <m/>
    <m/>
    <m/>
    <m/>
    <m/>
    <m/>
    <m/>
    <n v="21.3"/>
    <n v="21.7"/>
    <n v="22.6"/>
    <n v="22.6"/>
    <n v="23.7"/>
    <n v="23.2"/>
    <n v="22.5"/>
    <n v="21.7"/>
    <n v="19.8"/>
    <n v="19"/>
    <n v="19.100000000000001"/>
    <n v="19.100000000000001"/>
    <n v="18.2"/>
    <n v="19"/>
    <n v="19.100000000000001"/>
    <n v="18.899999999999999"/>
    <n v="18.100000000000001"/>
    <n v="17.899999999999999"/>
    <n v="18.399999999999999"/>
    <n v="18.8"/>
    <n v="18.899999999999999"/>
    <n v="19.2"/>
    <n v="20.7"/>
    <n v="21.6"/>
    <n v="22.5"/>
    <n v="23.9"/>
    <n v="25.4"/>
    <n v="26.1"/>
    <n v="24"/>
    <n v="22.7"/>
    <n v="20.5"/>
    <n v="18.2"/>
    <n v="15.9"/>
    <n v="15.8"/>
    <n v="13.5"/>
    <n v="13"/>
    <n v="13"/>
    <n v="13.3"/>
    <n v="12.7"/>
    <n v="13.5"/>
    <n v="13.5"/>
    <n v="13.5"/>
    <n v="13.5"/>
    <n v="13.1"/>
    <n v="13.5"/>
    <n v="13.1"/>
    <n v="12.8"/>
    <n v="15.4"/>
    <n v="20.100000000000001"/>
    <n v="28.8"/>
    <n v="57.7"/>
    <m/>
    <m/>
    <m/>
    <m/>
    <m/>
    <m/>
    <m/>
    <m/>
    <m/>
    <m/>
    <m/>
    <m/>
    <m/>
    <m/>
    <m/>
    <m/>
    <m/>
    <m/>
    <m/>
    <m/>
    <m/>
    <m/>
    <m/>
    <m/>
    <m/>
    <m/>
    <m/>
    <m/>
    <m/>
    <m/>
    <m/>
    <m/>
    <m/>
    <m/>
    <m/>
    <m/>
    <m/>
    <m/>
    <m/>
    <m/>
    <m/>
    <m/>
    <m/>
  </r>
  <r>
    <x v="8"/>
    <x v="8"/>
    <x v="0"/>
    <x v="1"/>
    <x v="2"/>
    <x v="8"/>
    <x v="0"/>
    <x v="6"/>
    <x v="7"/>
    <x v="0"/>
    <x v="1"/>
    <x v="5"/>
    <n v="6450"/>
    <n v="7500"/>
    <n v="6793"/>
    <n v="3818"/>
    <n v="6291"/>
    <n v="2700"/>
    <n v="7644"/>
    <n v="7179"/>
    <n v="10181"/>
    <n v="4004"/>
    <n v="9295"/>
    <n v="16183"/>
    <n v="8770"/>
    <n v="16429"/>
    <n v="8866"/>
    <m/>
    <m/>
    <m/>
    <m/>
    <m/>
    <m/>
    <n v="20743"/>
    <n v="12809"/>
    <n v="25004"/>
    <n v="29482"/>
    <n v="34065"/>
    <m/>
    <m/>
    <n v="101360"/>
    <n v="1000"/>
    <n v="1750"/>
    <n v="1750"/>
    <n v="1950"/>
    <n v="2000"/>
    <n v="1500"/>
    <n v="1000"/>
    <n v="1000"/>
    <n v="2000"/>
    <n v="750"/>
    <n v="1750"/>
    <n v="2793"/>
    <n v="1500"/>
    <m/>
    <n v="1150"/>
    <n v="1000"/>
    <n v="1668"/>
    <n v="1500"/>
    <n v="800"/>
    <n v="500"/>
    <n v="776"/>
    <n v="2715"/>
    <n v="300"/>
    <n v="550"/>
    <n v="768"/>
    <n v="1082"/>
    <n v="1900"/>
    <n v="1900"/>
    <n v="1900"/>
    <n v="1944"/>
    <n v="656"/>
    <n v="1100"/>
    <n v="723"/>
    <n v="3000"/>
    <n v="1700"/>
    <n v="2596"/>
    <n v="1000"/>
    <n v="4745"/>
    <n v="1840"/>
    <n v="1986"/>
    <n v="1372"/>
    <n v="646"/>
    <m/>
    <m/>
    <n v="1343"/>
    <n v="371"/>
    <n v="3986"/>
    <n v="3595"/>
    <n v="2882"/>
    <n v="7000"/>
    <n v="3213"/>
    <n v="3088"/>
    <n v="2305"/>
    <m/>
    <n v="4438"/>
    <n v="2027"/>
    <m/>
    <n v="9537"/>
    <n v="2278"/>
    <n v="2307"/>
    <n v="2307"/>
    <n v="2655"/>
    <n v="2426"/>
    <n v="2344"/>
    <n v="1441"/>
    <m/>
    <m/>
    <m/>
    <m/>
    <m/>
    <m/>
    <m/>
    <m/>
    <m/>
    <m/>
    <m/>
    <m/>
    <m/>
    <m/>
    <m/>
    <m/>
    <m/>
    <m/>
    <m/>
    <m/>
    <m/>
    <m/>
    <m/>
    <m/>
    <m/>
    <m/>
    <m/>
    <m/>
    <m/>
    <m/>
    <m/>
    <m/>
    <m/>
    <m/>
    <m/>
    <m/>
    <m/>
    <m/>
    <m/>
    <m/>
    <m/>
    <m/>
  </r>
  <r>
    <x v="8"/>
    <x v="8"/>
    <x v="0"/>
    <x v="1"/>
    <x v="2"/>
    <x v="8"/>
    <x v="0"/>
    <x v="6"/>
    <x v="7"/>
    <x v="0"/>
    <x v="1"/>
    <x v="1"/>
    <n v="6410"/>
    <n v="7500"/>
    <n v="6793"/>
    <n v="3818"/>
    <n v="6291"/>
    <n v="2700"/>
    <n v="7644"/>
    <n v="7556"/>
    <n v="10181"/>
    <n v="4004"/>
    <n v="9292"/>
    <n v="16183"/>
    <n v="10560"/>
    <n v="7200"/>
    <n v="7200"/>
    <n v="1800"/>
    <m/>
    <m/>
    <m/>
    <m/>
    <m/>
    <n v="20703"/>
    <n v="12809"/>
    <n v="25381"/>
    <n v="29479"/>
    <n v="24960"/>
    <n v="1800"/>
    <m/>
    <n v="92629"/>
    <n v="960"/>
    <n v="1750"/>
    <n v="1750"/>
    <n v="1950"/>
    <n v="2000"/>
    <n v="1500"/>
    <n v="1000"/>
    <n v="1000"/>
    <n v="2000"/>
    <n v="750"/>
    <n v="1750"/>
    <n v="2793"/>
    <n v="1500"/>
    <m/>
    <n v="1150"/>
    <n v="1000"/>
    <n v="1668"/>
    <n v="1500"/>
    <n v="800"/>
    <n v="500"/>
    <n v="776"/>
    <n v="2715"/>
    <n v="300"/>
    <n v="550"/>
    <n v="768"/>
    <n v="1082"/>
    <n v="1900"/>
    <n v="1900"/>
    <n v="1900"/>
    <n v="1944"/>
    <n v="656"/>
    <n v="1100"/>
    <n v="1100"/>
    <n v="3000"/>
    <n v="1700"/>
    <n v="2596"/>
    <n v="1000"/>
    <n v="4745"/>
    <n v="1840"/>
    <n v="1986"/>
    <n v="1372"/>
    <n v="646"/>
    <m/>
    <m/>
    <n v="1340"/>
    <n v="371"/>
    <n v="3986"/>
    <n v="3595"/>
    <n v="2882"/>
    <n v="7000"/>
    <n v="3213"/>
    <n v="3088"/>
    <n v="2305"/>
    <m/>
    <n v="4428"/>
    <n v="2027"/>
    <n v="1800"/>
    <n v="1800"/>
    <n v="1800"/>
    <n v="1800"/>
    <n v="1800"/>
    <n v="1800"/>
    <n v="1800"/>
    <n v="1800"/>
    <n v="1800"/>
    <n v="1800"/>
    <m/>
    <m/>
    <m/>
    <m/>
    <m/>
    <m/>
    <m/>
    <m/>
    <m/>
    <m/>
    <m/>
    <m/>
    <m/>
    <m/>
    <m/>
    <m/>
    <m/>
    <m/>
    <m/>
    <m/>
    <m/>
    <m/>
    <m/>
    <m/>
    <m/>
    <m/>
    <m/>
    <m/>
    <m/>
    <m/>
    <m/>
    <m/>
    <m/>
    <m/>
    <m/>
    <m/>
    <m/>
    <m/>
    <m/>
    <m/>
    <m/>
  </r>
  <r>
    <x v="8"/>
    <x v="8"/>
    <x v="0"/>
    <x v="1"/>
    <x v="2"/>
    <x v="8"/>
    <x v="0"/>
    <x v="6"/>
    <x v="7"/>
    <x v="0"/>
    <x v="1"/>
    <x v="2"/>
    <n v="7649"/>
    <n v="8133"/>
    <n v="6647"/>
    <n v="7829"/>
    <n v="10420"/>
    <n v="8367"/>
    <n v="7756"/>
    <n v="8800"/>
    <n v="8335"/>
    <n v="9791"/>
    <n v="5580"/>
    <n v="11327"/>
    <n v="9814"/>
    <n v="7200"/>
    <n v="7200"/>
    <n v="7200"/>
    <n v="9000"/>
    <m/>
    <m/>
    <m/>
    <m/>
    <n v="22429"/>
    <n v="26616"/>
    <n v="24891"/>
    <n v="26698"/>
    <n v="24214"/>
    <n v="16200"/>
    <m/>
    <n v="102419"/>
    <n v="2129"/>
    <n v="1993"/>
    <n v="1882"/>
    <n v="1645"/>
    <n v="1601"/>
    <n v="1528"/>
    <n v="1471"/>
    <n v="1732"/>
    <n v="1801"/>
    <n v="1708"/>
    <n v="1612"/>
    <n v="1555"/>
    <n v="1772"/>
    <n v="1860"/>
    <n v="1848"/>
    <n v="2044"/>
    <n v="2077"/>
    <n v="2125"/>
    <n v="2151"/>
    <n v="1910"/>
    <n v="2007"/>
    <n v="2227"/>
    <n v="2262"/>
    <n v="2188"/>
    <n v="2086"/>
    <n v="1831"/>
    <n v="2183"/>
    <n v="1875"/>
    <n v="1868"/>
    <n v="1830"/>
    <n v="1963"/>
    <n v="1708"/>
    <n v="1632"/>
    <n v="1519"/>
    <n v="1978"/>
    <n v="2147"/>
    <n v="1884"/>
    <n v="1986"/>
    <n v="2318"/>
    <n v="2675"/>
    <n v="2181"/>
    <n v="2021"/>
    <n v="1545"/>
    <n v="1369"/>
    <n v="1157"/>
    <n v="1265"/>
    <n v="1083"/>
    <n v="2075"/>
    <n v="2396"/>
    <n v="2168"/>
    <n v="2966"/>
    <n v="3797"/>
    <n v="2614"/>
    <n v="1800"/>
    <n v="1800"/>
    <n v="1800"/>
    <n v="1800"/>
    <n v="1800"/>
    <n v="1800"/>
    <n v="1800"/>
    <n v="1800"/>
    <n v="1800"/>
    <n v="1800"/>
    <n v="1800"/>
    <n v="1800"/>
    <n v="1800"/>
    <n v="1800"/>
    <n v="1800"/>
    <n v="1800"/>
    <n v="1800"/>
    <n v="1800"/>
    <n v="1800"/>
    <n v="1800"/>
    <n v="1800"/>
    <m/>
    <m/>
    <m/>
    <m/>
    <m/>
    <m/>
    <m/>
    <m/>
    <m/>
    <m/>
    <m/>
    <m/>
    <m/>
    <m/>
    <m/>
    <m/>
    <m/>
    <m/>
    <m/>
    <m/>
    <m/>
    <m/>
    <m/>
    <m/>
    <m/>
    <m/>
    <m/>
    <m/>
    <m/>
    <m/>
    <m/>
    <m/>
    <m/>
  </r>
  <r>
    <x v="8"/>
    <x v="8"/>
    <x v="0"/>
    <x v="1"/>
    <x v="2"/>
    <x v="8"/>
    <x v="0"/>
    <x v="6"/>
    <x v="7"/>
    <x v="0"/>
    <x v="1"/>
    <x v="3"/>
    <n v="22448"/>
    <n v="21775"/>
    <n v="22280"/>
    <n v="17900"/>
    <n v="13484"/>
    <n v="8167"/>
    <n v="8545"/>
    <n v="7135"/>
    <n v="9322"/>
    <n v="8578"/>
    <n v="8306"/>
    <n v="13383"/>
    <n v="13170"/>
    <n v="13170"/>
    <n v="13170"/>
    <n v="7770"/>
    <n v="-1230"/>
    <n v="-1230"/>
    <n v="-1230"/>
    <n v="-1230"/>
    <n v="-1230"/>
    <n v="22280"/>
    <n v="8167"/>
    <n v="9322"/>
    <n v="13383"/>
    <n v="13170"/>
    <n v="-1230"/>
    <n v="-1230"/>
    <n v="13170"/>
    <n v="22306"/>
    <n v="21904"/>
    <n v="22127"/>
    <n v="22448"/>
    <n v="22624"/>
    <n v="23082"/>
    <n v="23029"/>
    <n v="22107"/>
    <n v="21775"/>
    <n v="21261"/>
    <n v="21025"/>
    <n v="21771"/>
    <n v="22280"/>
    <n v="20496"/>
    <n v="19557"/>
    <n v="18680"/>
    <n v="17900"/>
    <n v="17519"/>
    <n v="15951"/>
    <n v="14977"/>
    <n v="14055"/>
    <n v="13484"/>
    <n v="12233"/>
    <n v="10428"/>
    <n v="8754"/>
    <n v="8167"/>
    <n v="8021"/>
    <n v="8015"/>
    <n v="8792"/>
    <n v="8545"/>
    <n v="7593"/>
    <n v="7795"/>
    <n v="6882"/>
    <n v="6169"/>
    <n v="7135"/>
    <n v="8788"/>
    <n v="7673"/>
    <n v="7261"/>
    <n v="9322"/>
    <n v="8946"/>
    <n v="8591"/>
    <n v="8789"/>
    <n v="8634"/>
    <n v="8578"/>
    <n v="4772"/>
    <n v="5034"/>
    <n v="4752"/>
    <n v="8306"/>
    <n v="7757"/>
    <n v="9045"/>
    <n v="12676"/>
    <n v="13383"/>
    <n v="12115"/>
    <n v="10315"/>
    <n v="12943"/>
    <n v="13170"/>
    <n v="13170"/>
    <n v="13170"/>
    <n v="13170"/>
    <n v="13170"/>
    <n v="13170"/>
    <n v="13170"/>
    <n v="13170"/>
    <n v="13170"/>
    <n v="13170"/>
    <n v="13170"/>
    <n v="11370"/>
    <n v="9570"/>
    <n v="7770"/>
    <n v="5970"/>
    <n v="4170"/>
    <n v="2370"/>
    <n v="570"/>
    <n v="-1230"/>
    <n v="-1230"/>
    <n v="-1230"/>
    <n v="-1230"/>
    <n v="-1230"/>
    <n v="-1230"/>
    <n v="-1230"/>
    <n v="-1230"/>
    <n v="-1230"/>
    <n v="-1230"/>
    <n v="-1230"/>
    <n v="-1230"/>
    <n v="-1230"/>
    <n v="-1230"/>
    <n v="-1230"/>
    <n v="-1230"/>
    <n v="-1230"/>
    <n v="-1230"/>
    <m/>
    <m/>
    <m/>
    <m/>
    <m/>
    <m/>
    <m/>
    <m/>
    <m/>
    <m/>
    <m/>
    <m/>
    <m/>
    <m/>
    <m/>
    <m/>
  </r>
  <r>
    <x v="8"/>
    <x v="8"/>
    <x v="0"/>
    <x v="1"/>
    <x v="2"/>
    <x v="8"/>
    <x v="0"/>
    <x v="6"/>
    <x v="7"/>
    <x v="0"/>
    <x v="1"/>
    <x v="4"/>
    <n v="13.8"/>
    <n v="12.8"/>
    <n v="11.2"/>
    <n v="8.6"/>
    <n v="6.4"/>
    <n v="4.2"/>
    <n v="4.9000000000000004"/>
    <n v="3.2"/>
    <n v="4.8"/>
    <n v="5.4"/>
    <n v="3"/>
    <n v="6.8"/>
    <n v="7.3"/>
    <n v="7.3"/>
    <n v="7.3"/>
    <n v="4.3"/>
    <m/>
    <m/>
    <m/>
    <m/>
    <m/>
    <n v="11.2"/>
    <n v="4.2"/>
    <n v="4.8"/>
    <n v="6.8"/>
    <n v="7.3"/>
    <m/>
    <m/>
    <n v="7.3"/>
    <n v="12.9"/>
    <n v="13.5"/>
    <n v="13.9"/>
    <n v="13.8"/>
    <n v="13.7"/>
    <n v="13.9"/>
    <n v="13.7"/>
    <n v="13.1"/>
    <n v="12.8"/>
    <n v="12.3"/>
    <n v="11.6"/>
    <n v="11.3"/>
    <n v="11.2"/>
    <n v="10"/>
    <n v="9.5"/>
    <n v="9.1"/>
    <n v="8.6"/>
    <n v="8.3000000000000007"/>
    <n v="7.5"/>
    <n v="7"/>
    <n v="6.6"/>
    <n v="6.4"/>
    <n v="6"/>
    <n v="5.3"/>
    <n v="4.5999999999999996"/>
    <n v="4.2"/>
    <n v="4.3"/>
    <n v="4.5"/>
    <n v="5.0999999999999996"/>
    <n v="4.9000000000000004"/>
    <n v="4.2"/>
    <n v="4.3"/>
    <n v="3.6"/>
    <n v="3"/>
    <n v="3.2"/>
    <n v="4"/>
    <n v="3.4"/>
    <n v="3.4"/>
    <n v="4.8"/>
    <n v="5.4"/>
    <n v="5.8"/>
    <n v="6.8"/>
    <n v="6.2"/>
    <n v="5.4"/>
    <n v="2.7"/>
    <n v="2.4"/>
    <n v="1.8"/>
    <n v="3"/>
    <n v="2.9"/>
    <n v="3.5"/>
    <n v="5.4"/>
    <n v="6.8"/>
    <n v="6.7"/>
    <n v="5.7"/>
    <n v="7.2"/>
    <n v="7.3"/>
    <n v="7.3"/>
    <n v="7.3"/>
    <n v="7.3"/>
    <n v="7.3"/>
    <n v="7.3"/>
    <n v="7.3"/>
    <n v="7.3"/>
    <n v="7.3"/>
    <n v="7.3"/>
    <n v="7.3"/>
    <n v="6.3"/>
    <n v="5.3"/>
    <n v="4.3"/>
    <n v="4.0999999999999996"/>
    <n v="3.9"/>
    <n v="3.3"/>
    <n v="1.6"/>
    <m/>
    <m/>
    <m/>
    <m/>
    <m/>
    <m/>
    <m/>
    <m/>
    <m/>
    <m/>
    <m/>
    <m/>
    <m/>
    <m/>
    <m/>
    <m/>
    <m/>
    <m/>
    <m/>
    <m/>
    <m/>
    <m/>
    <m/>
    <m/>
    <m/>
    <m/>
    <m/>
    <m/>
    <m/>
    <m/>
    <m/>
    <m/>
    <m/>
    <m/>
  </r>
  <r>
    <x v="8"/>
    <x v="8"/>
    <x v="0"/>
    <x v="1"/>
    <x v="2"/>
    <x v="8"/>
    <x v="0"/>
    <x v="6"/>
    <x v="7"/>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8"/>
    <x v="8"/>
    <x v="0"/>
    <x v="1"/>
    <x v="2"/>
    <x v="8"/>
    <x v="0"/>
    <x v="6"/>
    <x v="7"/>
    <x v="0"/>
    <x v="2"/>
    <x v="1"/>
    <n v="6410"/>
    <n v="7500"/>
    <n v="6793"/>
    <n v="3818"/>
    <n v="6291"/>
    <n v="2700"/>
    <n v="7644"/>
    <n v="7556"/>
    <n v="10181"/>
    <n v="4004"/>
    <n v="9292"/>
    <n v="16183"/>
    <n v="15776"/>
    <n v="9423"/>
    <n v="8866"/>
    <m/>
    <m/>
    <m/>
    <m/>
    <m/>
    <m/>
    <n v="20703"/>
    <n v="12809"/>
    <n v="25381"/>
    <n v="29479"/>
    <n v="34065"/>
    <m/>
    <m/>
    <n v="101734"/>
    <n v="960"/>
    <n v="1750"/>
    <n v="1750"/>
    <n v="1950"/>
    <n v="2000"/>
    <n v="1500"/>
    <n v="1000"/>
    <n v="1000"/>
    <n v="2000"/>
    <n v="750"/>
    <n v="1750"/>
    <n v="2793"/>
    <n v="1500"/>
    <m/>
    <n v="1150"/>
    <n v="1000"/>
    <n v="1668"/>
    <n v="1500"/>
    <n v="800"/>
    <n v="500"/>
    <n v="776"/>
    <n v="2715"/>
    <n v="300"/>
    <n v="550"/>
    <n v="768"/>
    <n v="1082"/>
    <n v="1900"/>
    <n v="1900"/>
    <n v="1900"/>
    <n v="1944"/>
    <n v="656"/>
    <n v="1100"/>
    <n v="1100"/>
    <n v="3000"/>
    <n v="1700"/>
    <n v="2596"/>
    <n v="1000"/>
    <n v="4745"/>
    <n v="1840"/>
    <n v="1986"/>
    <n v="1372"/>
    <n v="646"/>
    <m/>
    <m/>
    <n v="1340"/>
    <n v="371"/>
    <n v="3986"/>
    <n v="3595"/>
    <n v="2882"/>
    <n v="7000"/>
    <n v="3213"/>
    <n v="3088"/>
    <n v="2305"/>
    <n v="2216"/>
    <n v="2222"/>
    <n v="2027"/>
    <n v="7006"/>
    <n v="2531"/>
    <n v="2278"/>
    <n v="2307"/>
    <n v="2307"/>
    <n v="2655"/>
    <n v="2426"/>
    <n v="2344"/>
    <n v="1441"/>
    <m/>
    <m/>
    <m/>
    <m/>
    <m/>
    <m/>
    <m/>
    <m/>
    <m/>
    <m/>
    <m/>
    <m/>
    <m/>
    <m/>
    <m/>
    <m/>
    <m/>
    <m/>
    <m/>
    <m/>
    <m/>
    <m/>
    <m/>
    <m/>
    <m/>
    <m/>
    <m/>
    <m/>
    <m/>
    <m/>
    <m/>
    <m/>
    <m/>
    <m/>
    <m/>
    <m/>
    <m/>
    <m/>
    <m/>
    <m/>
    <m/>
    <m/>
  </r>
  <r>
    <x v="8"/>
    <x v="8"/>
    <x v="0"/>
    <x v="1"/>
    <x v="2"/>
    <x v="8"/>
    <x v="0"/>
    <x v="6"/>
    <x v="7"/>
    <x v="0"/>
    <x v="2"/>
    <x v="2"/>
    <n v="7649"/>
    <n v="8133"/>
    <n v="6647"/>
    <n v="7829"/>
    <n v="10420"/>
    <n v="8367"/>
    <n v="7756"/>
    <n v="8800"/>
    <n v="8335"/>
    <n v="9791"/>
    <n v="6404"/>
    <n v="12331"/>
    <n v="9904"/>
    <n v="6841"/>
    <n v="6800"/>
    <n v="7000"/>
    <n v="7000"/>
    <n v="4563"/>
    <n v="554"/>
    <m/>
    <m/>
    <n v="22429"/>
    <n v="26616"/>
    <n v="24891"/>
    <n v="28526"/>
    <n v="23545"/>
    <n v="18563"/>
    <n v="554"/>
    <n v="103578"/>
    <n v="2129"/>
    <n v="1993"/>
    <n v="1882"/>
    <n v="1645"/>
    <n v="1601"/>
    <n v="1528"/>
    <n v="1471"/>
    <n v="1732"/>
    <n v="1801"/>
    <n v="1708"/>
    <n v="1612"/>
    <n v="1555"/>
    <n v="1772"/>
    <n v="1860"/>
    <n v="1848"/>
    <n v="2044"/>
    <n v="2077"/>
    <n v="2125"/>
    <n v="2151"/>
    <n v="1910"/>
    <n v="2007"/>
    <n v="2227"/>
    <n v="2262"/>
    <n v="2188"/>
    <n v="2086"/>
    <n v="1831"/>
    <n v="2183"/>
    <n v="1875"/>
    <n v="1868"/>
    <n v="1830"/>
    <n v="1963"/>
    <n v="1708"/>
    <n v="1632"/>
    <n v="1519"/>
    <n v="1978"/>
    <n v="2147"/>
    <n v="1884"/>
    <n v="1986"/>
    <n v="2318"/>
    <n v="2675"/>
    <n v="2181"/>
    <n v="2021"/>
    <n v="1545"/>
    <n v="1369"/>
    <n v="1157"/>
    <n v="1265"/>
    <n v="1083"/>
    <n v="2899"/>
    <n v="2718"/>
    <n v="2650"/>
    <n v="3829"/>
    <n v="3134"/>
    <n v="2558"/>
    <n v="1864"/>
    <n v="1822"/>
    <n v="1820"/>
    <n v="1840"/>
    <n v="1702"/>
    <n v="1635"/>
    <n v="1582"/>
    <n v="1922"/>
    <n v="1938"/>
    <n v="1678"/>
    <n v="1570"/>
    <n v="1614"/>
    <n v="1750"/>
    <n v="1750"/>
    <n v="1750"/>
    <n v="1750"/>
    <n v="1400"/>
    <n v="1400"/>
    <n v="1400"/>
    <n v="1400"/>
    <n v="1400"/>
    <n v="1400"/>
    <n v="1400"/>
    <n v="1400"/>
    <n v="363"/>
    <n v="554"/>
    <m/>
    <m/>
    <m/>
    <m/>
    <m/>
    <m/>
    <m/>
    <m/>
    <m/>
    <m/>
    <m/>
    <m/>
    <m/>
    <m/>
    <m/>
    <m/>
    <m/>
    <m/>
    <m/>
    <m/>
    <m/>
    <m/>
    <m/>
    <m/>
    <m/>
    <m/>
    <m/>
    <m/>
  </r>
  <r>
    <x v="8"/>
    <x v="8"/>
    <x v="0"/>
    <x v="1"/>
    <x v="2"/>
    <x v="8"/>
    <x v="0"/>
    <x v="6"/>
    <x v="7"/>
    <x v="0"/>
    <x v="2"/>
    <x v="3"/>
    <m/>
    <n v="22008"/>
    <n v="22268"/>
    <n v="17900"/>
    <n v="14543"/>
    <m/>
    <n v="8906"/>
    <n v="6764"/>
    <n v="10243"/>
    <m/>
    <n v="5123"/>
    <n v="8975"/>
    <n v="14847"/>
    <n v="17429"/>
    <n v="19495"/>
    <n v="12117"/>
    <n v="5117"/>
    <n v="554"/>
    <m/>
    <m/>
    <m/>
    <n v="22268"/>
    <m/>
    <n v="10243"/>
    <n v="8975"/>
    <n v="19495"/>
    <n v="554"/>
    <m/>
    <n v="19495"/>
    <m/>
    <m/>
    <m/>
    <m/>
    <n v="22624"/>
    <n v="23082"/>
    <n v="23029"/>
    <n v="22107"/>
    <n v="22008"/>
    <n v="21261"/>
    <n v="21025"/>
    <n v="21771"/>
    <n v="22268"/>
    <n v="20496"/>
    <n v="19557"/>
    <n v="18680"/>
    <n v="17900"/>
    <n v="17519"/>
    <n v="15951"/>
    <n v="14977"/>
    <n v="14055"/>
    <n v="14543"/>
    <m/>
    <m/>
    <m/>
    <m/>
    <n v="8021"/>
    <n v="8015"/>
    <n v="8792"/>
    <n v="8906"/>
    <n v="7593"/>
    <n v="7795"/>
    <n v="6882"/>
    <n v="6169"/>
    <n v="6764"/>
    <n v="8788"/>
    <n v="7673"/>
    <n v="10589"/>
    <n v="10243"/>
    <n v="8946"/>
    <n v="8591"/>
    <n v="8789"/>
    <n v="7392"/>
    <m/>
    <n v="4772"/>
    <n v="5034"/>
    <n v="4427"/>
    <n v="5123"/>
    <n v="5287"/>
    <n v="9637"/>
    <n v="9021"/>
    <n v="8975"/>
    <n v="8722"/>
    <n v="9074"/>
    <n v="9474"/>
    <n v="9681"/>
    <n v="14847"/>
    <n v="15676"/>
    <n v="16319"/>
    <n v="17044"/>
    <n v="17429"/>
    <n v="18146"/>
    <n v="18894"/>
    <n v="19668"/>
    <n v="19495"/>
    <n v="17367"/>
    <n v="15617"/>
    <n v="13867"/>
    <n v="12117"/>
    <n v="10717"/>
    <n v="9317"/>
    <n v="7917"/>
    <n v="6517"/>
    <n v="5117"/>
    <n v="3717"/>
    <n v="2317"/>
    <n v="917"/>
    <n v="554"/>
    <m/>
    <m/>
    <m/>
    <m/>
    <m/>
    <m/>
    <m/>
    <m/>
    <m/>
    <m/>
    <m/>
    <m/>
    <m/>
    <m/>
    <m/>
    <m/>
    <m/>
    <m/>
    <m/>
    <m/>
    <m/>
    <m/>
    <m/>
    <m/>
    <m/>
    <m/>
    <m/>
    <m/>
    <m/>
  </r>
  <r>
    <x v="8"/>
    <x v="8"/>
    <x v="0"/>
    <x v="1"/>
    <x v="2"/>
    <x v="8"/>
    <x v="0"/>
    <x v="6"/>
    <x v="7"/>
    <x v="0"/>
    <x v="2"/>
    <x v="4"/>
    <m/>
    <n v="12.9"/>
    <n v="11.2"/>
    <n v="8.6"/>
    <n v="6.9"/>
    <m/>
    <n v="5.0999999999999996"/>
    <n v="3.1"/>
    <n v="5.2"/>
    <m/>
    <n v="1.7"/>
    <n v="4.5"/>
    <n v="8.5"/>
    <n v="10.199999999999999"/>
    <n v="11.6"/>
    <n v="8.6999999999999993"/>
    <n v="5"/>
    <n v="5"/>
    <m/>
    <m/>
    <m/>
    <n v="11.2"/>
    <m/>
    <n v="5.2"/>
    <n v="4.5"/>
    <n v="11.6"/>
    <n v="5"/>
    <m/>
    <n v="11.6"/>
    <m/>
    <m/>
    <m/>
    <m/>
    <n v="13.7"/>
    <n v="13.9"/>
    <n v="13.7"/>
    <n v="13.1"/>
    <n v="12.9"/>
    <n v="12.3"/>
    <n v="11.6"/>
    <n v="11.3"/>
    <n v="11.2"/>
    <n v="10"/>
    <n v="9.5"/>
    <n v="9.1"/>
    <n v="8.6"/>
    <n v="8.3000000000000007"/>
    <n v="7.5"/>
    <n v="7"/>
    <n v="6.6"/>
    <n v="6.9"/>
    <m/>
    <m/>
    <m/>
    <m/>
    <n v="4.3"/>
    <n v="4.5"/>
    <n v="5.0999999999999996"/>
    <n v="5.0999999999999996"/>
    <n v="4.2"/>
    <n v="4.3"/>
    <n v="3.6"/>
    <n v="3"/>
    <n v="3.1"/>
    <n v="4"/>
    <n v="3.4"/>
    <n v="4.9000000000000004"/>
    <n v="5.2"/>
    <n v="5.4"/>
    <n v="5.8"/>
    <n v="6.8"/>
    <n v="4.8"/>
    <m/>
    <n v="2.2000000000000002"/>
    <n v="1.9"/>
    <n v="1.5"/>
    <n v="1.7"/>
    <n v="1.9"/>
    <n v="3.6"/>
    <n v="4"/>
    <n v="4.5"/>
    <n v="4.8"/>
    <n v="5.0999999999999996"/>
    <n v="5.5"/>
    <n v="5.6"/>
    <n v="8.5"/>
    <n v="9"/>
    <n v="9.4"/>
    <n v="9.8000000000000007"/>
    <n v="10.199999999999999"/>
    <n v="10.9"/>
    <n v="11.2"/>
    <n v="11.4"/>
    <n v="11.6"/>
    <n v="10.8"/>
    <n v="10.1"/>
    <n v="9.4"/>
    <n v="8.6999999999999993"/>
    <n v="7.7"/>
    <n v="6.7"/>
    <n v="5.7"/>
    <n v="5.5"/>
    <n v="5"/>
    <n v="5"/>
    <n v="5"/>
    <n v="5"/>
    <n v="5"/>
    <m/>
    <m/>
    <m/>
    <m/>
    <m/>
    <m/>
    <m/>
    <m/>
    <m/>
    <m/>
    <m/>
    <m/>
    <m/>
    <m/>
    <m/>
    <m/>
    <m/>
    <m/>
    <m/>
    <m/>
    <m/>
    <m/>
    <m/>
    <m/>
    <m/>
    <m/>
    <m/>
    <m/>
    <m/>
  </r>
  <r>
    <x v="8"/>
    <x v="8"/>
    <x v="0"/>
    <x v="1"/>
    <x v="2"/>
    <x v="8"/>
    <x v="0"/>
    <x v="6"/>
    <x v="7"/>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8"/>
    <x v="8"/>
    <x v="0"/>
    <x v="1"/>
    <x v="2"/>
    <x v="8"/>
    <x v="0"/>
    <x v="6"/>
    <x v="7"/>
    <x v="0"/>
    <x v="3"/>
    <x v="1"/>
    <n v="6410"/>
    <n v="7500"/>
    <n v="6793"/>
    <n v="3818"/>
    <n v="6291"/>
    <n v="2700"/>
    <n v="7644"/>
    <n v="7556"/>
    <n v="10181"/>
    <n v="4004"/>
    <n v="9292"/>
    <n v="16183"/>
    <n v="7932"/>
    <n v="7738"/>
    <n v="13714"/>
    <n v="0"/>
    <n v="0"/>
    <n v="0"/>
    <n v="0"/>
    <n v="0"/>
    <n v="0"/>
    <n v="20703"/>
    <n v="12809"/>
    <n v="25381"/>
    <n v="29479"/>
    <n v="29384"/>
    <n v="0"/>
    <n v="0"/>
    <n v="97053"/>
    <n v="960"/>
    <n v="1750"/>
    <n v="1750"/>
    <n v="1950"/>
    <n v="2000"/>
    <n v="1500"/>
    <n v="1000"/>
    <n v="1000"/>
    <n v="2000"/>
    <n v="750"/>
    <n v="1750"/>
    <n v="2793"/>
    <n v="1500"/>
    <m/>
    <n v="1150"/>
    <n v="1000"/>
    <n v="1668"/>
    <n v="1500"/>
    <n v="800"/>
    <n v="500"/>
    <n v="776"/>
    <n v="2715"/>
    <n v="300"/>
    <n v="550"/>
    <n v="768"/>
    <n v="1082"/>
    <n v="1900"/>
    <n v="1900"/>
    <n v="1900"/>
    <n v="1944"/>
    <n v="656"/>
    <n v="1100"/>
    <n v="1100"/>
    <n v="3000"/>
    <n v="1700"/>
    <n v="2596"/>
    <n v="1000"/>
    <n v="4745"/>
    <n v="1840"/>
    <n v="1986"/>
    <n v="1372"/>
    <n v="646"/>
    <m/>
    <m/>
    <n v="1340"/>
    <n v="371"/>
    <n v="3986"/>
    <n v="3595"/>
    <n v="2882"/>
    <n v="7000"/>
    <n v="3213"/>
    <n v="3088"/>
    <n v="2305"/>
    <n v="0"/>
    <n v="3600"/>
    <n v="2027"/>
    <n v="0"/>
    <n v="2531"/>
    <n v="1500"/>
    <n v="2307"/>
    <n v="1400"/>
    <n v="1685"/>
    <n v="2029"/>
    <n v="5000"/>
    <n v="5000"/>
    <n v="0"/>
    <n v="0"/>
    <n v="0"/>
    <n v="0"/>
    <n v="0"/>
    <n v="0"/>
    <n v="0"/>
    <n v="0"/>
    <n v="0"/>
    <n v="0"/>
    <n v="0"/>
    <n v="0"/>
    <n v="0"/>
    <n v="0"/>
    <n v="0"/>
    <n v="0"/>
    <n v="0"/>
    <n v="0"/>
    <n v="0"/>
    <n v="0"/>
    <n v="0"/>
    <n v="0"/>
    <n v="0"/>
    <n v="0"/>
    <n v="0"/>
    <n v="0"/>
    <m/>
    <m/>
    <m/>
    <m/>
    <m/>
    <m/>
    <m/>
    <m/>
    <m/>
    <m/>
    <m/>
    <m/>
    <m/>
    <m/>
    <m/>
    <m/>
  </r>
  <r>
    <x v="8"/>
    <x v="8"/>
    <x v="0"/>
    <x v="1"/>
    <x v="2"/>
    <x v="8"/>
    <x v="0"/>
    <x v="6"/>
    <x v="7"/>
    <x v="0"/>
    <x v="3"/>
    <x v="2"/>
    <n v="7649"/>
    <n v="8133"/>
    <n v="6647"/>
    <n v="7829"/>
    <n v="10420"/>
    <n v="8367"/>
    <n v="7756"/>
    <n v="8800"/>
    <n v="8335"/>
    <n v="9791"/>
    <n v="5580"/>
    <n v="11327"/>
    <n v="9449"/>
    <n v="6272"/>
    <n v="6845"/>
    <n v="7026"/>
    <n v="9032"/>
    <n v="7078"/>
    <n v="7026"/>
    <n v="7173"/>
    <n v="7088"/>
    <n v="22429"/>
    <n v="26616"/>
    <n v="24891"/>
    <n v="26698"/>
    <n v="22566"/>
    <n v="23136"/>
    <n v="21287"/>
    <n v="100771"/>
    <n v="2129"/>
    <n v="1993"/>
    <n v="1882"/>
    <n v="1645"/>
    <n v="1601"/>
    <n v="1528"/>
    <n v="1471"/>
    <n v="1732"/>
    <n v="1801"/>
    <n v="1708"/>
    <n v="1612"/>
    <n v="1555"/>
    <n v="1772"/>
    <n v="1860"/>
    <n v="1848"/>
    <n v="2044"/>
    <n v="2077"/>
    <n v="2125"/>
    <n v="2151"/>
    <n v="1910"/>
    <n v="2007"/>
    <n v="2227"/>
    <n v="2262"/>
    <n v="2188"/>
    <n v="2086"/>
    <n v="1831"/>
    <n v="2183"/>
    <n v="1875"/>
    <n v="1868"/>
    <n v="1830"/>
    <n v="1963"/>
    <n v="1708"/>
    <n v="1632"/>
    <n v="1519"/>
    <n v="1978"/>
    <n v="2147"/>
    <n v="1884"/>
    <n v="1986"/>
    <n v="2318"/>
    <n v="2675"/>
    <n v="2181"/>
    <n v="2021"/>
    <n v="1545"/>
    <n v="1369"/>
    <n v="1157"/>
    <n v="1265"/>
    <n v="1083"/>
    <n v="2075"/>
    <n v="2396"/>
    <n v="2168"/>
    <n v="2966"/>
    <n v="3797"/>
    <n v="2614"/>
    <n v="1732"/>
    <n v="1649"/>
    <n v="1724"/>
    <n v="1730"/>
    <n v="1613"/>
    <n v="1479"/>
    <n v="1418"/>
    <n v="1762"/>
    <n v="2109"/>
    <n v="1611"/>
    <n v="1462"/>
    <n v="1663"/>
    <n v="1543"/>
    <n v="1740"/>
    <n v="1851"/>
    <n v="1892"/>
    <n v="1909"/>
    <n v="1946"/>
    <n v="1781"/>
    <n v="1544"/>
    <n v="1852"/>
    <n v="1935"/>
    <n v="1757"/>
    <n v="1681"/>
    <n v="1705"/>
    <n v="1874"/>
    <n v="1691"/>
    <n v="1703"/>
    <n v="1758"/>
    <n v="1412"/>
    <n v="1249"/>
    <n v="1340"/>
    <n v="1419"/>
    <n v="1753"/>
    <n v="1835"/>
    <n v="1642"/>
    <n v="1690"/>
    <n v="1921"/>
    <m/>
    <m/>
    <m/>
    <m/>
    <m/>
    <m/>
    <m/>
    <m/>
    <m/>
    <m/>
    <m/>
    <m/>
    <m/>
    <m/>
    <m/>
    <m/>
  </r>
  <r>
    <x v="8"/>
    <x v="8"/>
    <x v="0"/>
    <x v="1"/>
    <x v="2"/>
    <x v="8"/>
    <x v="0"/>
    <x v="6"/>
    <x v="7"/>
    <x v="0"/>
    <x v="3"/>
    <x v="3"/>
    <n v="22448"/>
    <n v="21775"/>
    <n v="22280"/>
    <n v="17900"/>
    <n v="13484"/>
    <n v="8167"/>
    <n v="8545"/>
    <n v="7135"/>
    <n v="9322"/>
    <n v="8578"/>
    <n v="8306"/>
    <n v="13383"/>
    <n v="10907"/>
    <n v="12373"/>
    <n v="19242"/>
    <n v="12216"/>
    <n v="3184"/>
    <n v="-3894"/>
    <n v="-10920"/>
    <n v="-18093"/>
    <n v="-25181"/>
    <n v="22280"/>
    <n v="8167"/>
    <n v="9322"/>
    <n v="13383"/>
    <n v="19242"/>
    <n v="-3894"/>
    <n v="-25181"/>
    <n v="19242"/>
    <n v="22306"/>
    <n v="21904"/>
    <n v="22127"/>
    <n v="22448"/>
    <n v="22624"/>
    <n v="23082"/>
    <n v="23029"/>
    <n v="22107"/>
    <n v="21775"/>
    <n v="21261"/>
    <n v="21025"/>
    <n v="21771"/>
    <n v="22280"/>
    <n v="20496"/>
    <n v="19557"/>
    <n v="18680"/>
    <n v="17900"/>
    <n v="17519"/>
    <n v="15951"/>
    <n v="14977"/>
    <n v="14055"/>
    <n v="13484"/>
    <n v="12233"/>
    <n v="10428"/>
    <n v="8754"/>
    <n v="8167"/>
    <n v="8021"/>
    <n v="8015"/>
    <n v="8792"/>
    <n v="8545"/>
    <n v="7593"/>
    <n v="7795"/>
    <n v="6882"/>
    <n v="6169"/>
    <n v="7135"/>
    <n v="8788"/>
    <n v="7673"/>
    <n v="7261"/>
    <n v="9322"/>
    <n v="8946"/>
    <n v="8591"/>
    <n v="8789"/>
    <n v="8634"/>
    <n v="8578"/>
    <n v="4772"/>
    <n v="5034"/>
    <n v="4752"/>
    <n v="8306"/>
    <n v="7757"/>
    <n v="9045"/>
    <n v="12676"/>
    <n v="13383"/>
    <n v="12115"/>
    <n v="10383"/>
    <n v="12334"/>
    <n v="12637"/>
    <n v="10907"/>
    <n v="11825"/>
    <n v="11846"/>
    <n v="12735"/>
    <n v="12373"/>
    <n v="11949"/>
    <n v="12367"/>
    <n v="15905"/>
    <n v="19242"/>
    <n v="17699"/>
    <n v="15959"/>
    <n v="14108"/>
    <n v="12216"/>
    <n v="10307"/>
    <n v="8361"/>
    <n v="6580"/>
    <n v="5036"/>
    <n v="3184"/>
    <n v="1249"/>
    <n v="-508"/>
    <n v="-2189"/>
    <n v="-3894"/>
    <n v="-5768"/>
    <n v="-7459"/>
    <n v="-9162"/>
    <n v="-10920"/>
    <n v="-12332"/>
    <n v="-13581"/>
    <n v="-14921"/>
    <n v="-16340"/>
    <n v="-18093"/>
    <n v="-19928"/>
    <n v="-21570"/>
    <n v="-23260"/>
    <n v="-25181"/>
    <m/>
    <m/>
    <m/>
    <m/>
    <m/>
    <m/>
    <m/>
    <m/>
    <m/>
    <m/>
    <m/>
    <m/>
    <m/>
    <m/>
    <m/>
    <m/>
  </r>
  <r>
    <x v="8"/>
    <x v="8"/>
    <x v="0"/>
    <x v="1"/>
    <x v="2"/>
    <x v="8"/>
    <x v="0"/>
    <x v="6"/>
    <x v="7"/>
    <x v="0"/>
    <x v="3"/>
    <x v="4"/>
    <n v="13.800565596950696"/>
    <n v="12.798283766310096"/>
    <n v="11.191480811733976"/>
    <n v="8.5892514395393462"/>
    <n v="6.390521327014218"/>
    <n v="4.2015639469081183"/>
    <n v="4.8551136363636367"/>
    <n v="3.2402361489554949"/>
    <n v="4.760494331528955"/>
    <n v="5.3773821464393183"/>
    <n v="2.9789828563230758"/>
    <n v="7.0817017673827918"/>
    <n v="6.5069800739768526"/>
    <n v="7.3754172627563186"/>
    <n v="10.767767207610522"/>
    <n v="6.7626217891939771"/>
    <n v="1.7783735478105451"/>
    <n v="-2.3074188196255037"/>
    <n v="-7.6118778753659555"/>
    <n v="-12.763120767494357"/>
    <n v="0"/>
    <n v="11.191480811733976"/>
    <n v="4.2015639469081183"/>
    <n v="4.760494331528955"/>
    <n v="7.0817017673827918"/>
    <n v="10.767767207610522"/>
    <n v="-2.3074188196255037"/>
    <n v="0"/>
    <n v="10.767767207610522"/>
    <n v="12.9"/>
    <n v="13.476067429555803"/>
    <n v="13.86924909113702"/>
    <n v="13.800565596950696"/>
    <n v="13.728155339805825"/>
    <n v="13.864728495915426"/>
    <n v="13.694695528068506"/>
    <n v="13.084161931818182"/>
    <n v="12.798283766310096"/>
    <n v="12.293859141898924"/>
    <n v="11.578918383081838"/>
    <n v="11.337881470680138"/>
    <n v="11.191480811733976"/>
    <n v="10.002928257686676"/>
    <n v="9.4872416804113708"/>
    <n v="9.0944498539435248"/>
    <n v="8.5892514395393462"/>
    <n v="8.2973382589750884"/>
    <n v="7.5283179158013969"/>
    <n v="6.9531104921077072"/>
    <n v="6.6334717764772506"/>
    <n v="6.390521327014218"/>
    <n v="6.0184000787169145"/>
    <n v="5.2971654983236816"/>
    <n v="4.5655575258162093"/>
    <n v="4.2015639469081183"/>
    <n v="4.3384898312418869"/>
    <n v="4.4522830796578159"/>
    <n v="5.0809061488673137"/>
    <n v="4.8551136363636367"/>
    <n v="4.2258459483526263"/>
    <n v="4.2549126637554586"/>
    <n v="3.6167752785368927"/>
    <n v="2.9908852904101617"/>
    <n v="3.2402361489554949"/>
    <n v="3.9786309308221659"/>
    <n v="3.4312673285037114"/>
    <n v="3.3803538175046555"/>
    <n v="4.760494331528955"/>
    <n v="5.4067448325879361"/>
    <n v="5.8386570613021611"/>
    <n v="6.8460819442280734"/>
    <n v="6.2124046625413731"/>
    <n v="5.3773821464393183"/>
    <n v="2.6549460331590073"/>
    <n v="2.3549775449101795"/>
    <n v="1.7728697209371735"/>
    <n v="2.9789828563230758"/>
    <n v="2.921217142426753"/>
    <n v="3.5448346135757958"/>
    <n v="5.5036470996873907"/>
    <n v="7.0817017673827918"/>
    <n v="7.1703361742424239"/>
    <n v="6.334960341671751"/>
    <n v="7.743596182822702"/>
    <n v="7.8961509622594352"/>
    <n v="6.5069800739768526"/>
    <n v="7.0563313044516054"/>
    <n v="7.0832336761540304"/>
    <n v="7.3980481003834084"/>
    <n v="7.3754172627563186"/>
    <n v="7.4504302282080062"/>
    <n v="7.4869838963554916"/>
    <n v="9.1523765680745779"/>
    <n v="10.767767207610522"/>
    <n v="9.4768687085028915"/>
    <n v="8.5078366563599523"/>
    <n v="7.7755731922398583"/>
    <n v="6.7626217891939771"/>
    <n v="5.6894457937734604"/>
    <n v="4.7136092005863119"/>
    <n v="3.7518531189417264"/>
    <n v="2.8197088465845468"/>
    <n v="1.7783735478105451"/>
    <n v="0.71715663757464398"/>
    <n v="-0.2935058932285648"/>
    <n v="-1.253579200549765"/>
    <n v="-2.3074188196255037"/>
    <n v="-3.6912837578394981"/>
    <n v="-4.9979898150629856"/>
    <n v="-6.382000557258289"/>
    <n v="-7.6118778753659555"/>
    <n v="-8.1174302264349656"/>
    <n v="-8.4998122418325188"/>
    <n v="-8.9465163688691689"/>
    <n v="-9.2410360818911883"/>
    <n v="-12.763120767494357"/>
    <n v="-18.968208642680374"/>
    <n v="-29.867072833010248"/>
    <n v="-60.541384695471109"/>
    <n v="0"/>
    <m/>
    <m/>
    <m/>
    <m/>
    <m/>
    <m/>
    <m/>
    <m/>
    <m/>
    <m/>
    <m/>
    <m/>
    <m/>
    <m/>
    <m/>
    <m/>
  </r>
  <r>
    <x v="8"/>
    <x v="8"/>
    <x v="0"/>
    <x v="1"/>
    <x v="2"/>
    <x v="8"/>
    <x v="0"/>
    <x v="6"/>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7"/>
    <x v="0"/>
    <x v="3"/>
    <x v="8"/>
    <m/>
    <m/>
    <m/>
    <m/>
    <m/>
    <m/>
    <m/>
    <m/>
    <m/>
    <m/>
    <m/>
    <m/>
    <m/>
    <m/>
    <m/>
    <m/>
    <m/>
    <m/>
    <m/>
    <m/>
    <m/>
    <m/>
    <m/>
    <m/>
    <m/>
    <m/>
    <m/>
    <m/>
    <m/>
    <m/>
    <m/>
    <m/>
    <m/>
    <m/>
    <m/>
    <m/>
    <m/>
    <m/>
    <m/>
    <m/>
    <n v="2793"/>
    <n v="1500"/>
    <m/>
    <n v="1150"/>
    <n v="1000"/>
    <n v="1668"/>
    <n v="1500"/>
    <n v="76"/>
    <n v="0"/>
    <n v="1800"/>
    <n v="1900"/>
    <n v="300"/>
    <n v="550"/>
    <n v="800"/>
    <n v="1050"/>
    <n v="1900"/>
    <n v="1900"/>
    <n v="1900"/>
    <n v="1900"/>
    <n v="656"/>
    <n v="1100"/>
    <n v="1100"/>
    <n v="3000"/>
    <n v="2500"/>
    <n v="2596"/>
    <n v="1000"/>
    <n v="5721"/>
    <n v="1464"/>
    <n v="1986"/>
    <n v="1372"/>
    <n v="646"/>
    <n v="0"/>
    <n v="0"/>
    <n v="1343"/>
    <n v="371"/>
    <n v="3986"/>
    <n v="3595"/>
    <n v="2882"/>
    <n v="7000"/>
    <n v="3213"/>
    <n v="3088"/>
    <n v="2305"/>
    <n v="0"/>
    <n v="3600"/>
    <n v="2027"/>
    <n v="0"/>
    <n v="2531"/>
    <n v="1500"/>
    <n v="2307"/>
    <n v="1400"/>
    <n v="1685"/>
    <n v="2029"/>
    <n v="5000"/>
    <n v="5000"/>
    <n v="0"/>
    <n v="0"/>
    <n v="0"/>
    <n v="0"/>
    <n v="0"/>
    <n v="0"/>
    <n v="0"/>
    <n v="0"/>
    <n v="0"/>
    <n v="0"/>
    <n v="0"/>
    <n v="0"/>
    <n v="0"/>
    <n v="0"/>
    <n v="0"/>
    <n v="0"/>
    <n v="0"/>
    <n v="0"/>
    <n v="0"/>
    <n v="0"/>
    <n v="0"/>
    <n v="0"/>
    <n v="0"/>
    <n v="0"/>
    <n v="0"/>
    <n v="0"/>
    <m/>
    <m/>
    <m/>
    <m/>
    <m/>
    <m/>
    <m/>
    <m/>
    <m/>
    <m/>
    <m/>
    <m/>
    <m/>
    <m/>
    <m/>
    <m/>
  </r>
  <r>
    <x v="8"/>
    <x v="8"/>
    <x v="0"/>
    <x v="1"/>
    <x v="2"/>
    <x v="8"/>
    <x v="0"/>
    <x v="6"/>
    <x v="7"/>
    <x v="0"/>
    <x v="3"/>
    <x v="9"/>
    <m/>
    <m/>
    <m/>
    <m/>
    <m/>
    <m/>
    <m/>
    <m/>
    <m/>
    <m/>
    <m/>
    <m/>
    <m/>
    <m/>
    <m/>
    <m/>
    <m/>
    <m/>
    <m/>
    <m/>
    <m/>
    <m/>
    <m/>
    <m/>
    <m/>
    <m/>
    <m/>
    <m/>
    <m/>
    <m/>
    <m/>
    <m/>
    <m/>
    <m/>
    <m/>
    <m/>
    <m/>
    <m/>
    <m/>
    <m/>
    <m/>
    <m/>
    <m/>
    <m/>
    <m/>
    <m/>
    <m/>
    <m/>
    <m/>
    <m/>
    <m/>
    <m/>
    <m/>
    <m/>
    <m/>
    <m/>
    <m/>
    <m/>
    <m/>
    <m/>
    <m/>
    <m/>
    <m/>
    <m/>
    <m/>
    <m/>
    <m/>
    <m/>
    <m/>
    <m/>
    <m/>
    <m/>
    <m/>
    <m/>
    <m/>
    <m/>
    <m/>
    <m/>
    <m/>
    <n v="3440"/>
    <n v="2861"/>
    <n v="2117"/>
    <n v="1732"/>
    <n v="1649"/>
    <n v="1724"/>
    <n v="1730"/>
    <n v="1613"/>
    <n v="1479"/>
    <n v="1418"/>
    <n v="1762"/>
    <n v="2109"/>
    <n v="1611"/>
    <n v="1462"/>
    <n v="1663"/>
    <n v="1543"/>
    <n v="1740"/>
    <n v="1851"/>
    <n v="1892"/>
    <n v="1909"/>
    <n v="1946"/>
    <n v="1781"/>
    <n v="1544"/>
    <n v="1852"/>
    <n v="1935"/>
    <n v="1757"/>
    <n v="1681"/>
    <n v="1705"/>
    <n v="1874"/>
    <n v="1691"/>
    <n v="1703"/>
    <n v="1758"/>
    <n v="1412"/>
    <n v="1249"/>
    <n v="1340"/>
    <n v="1419"/>
    <n v="1753"/>
    <n v="1835"/>
    <n v="1642"/>
    <n v="1690"/>
    <n v="1921"/>
    <n v="1880"/>
    <n v="1825"/>
    <n v="1742"/>
    <n v="1436"/>
    <n v="1324"/>
    <n v="1124"/>
    <n v="1402"/>
    <n v="1158.95"/>
    <n v="1783"/>
    <n v="1898"/>
    <n v="1905"/>
    <n v="2684"/>
    <n v="2221"/>
    <m/>
    <m/>
    <m/>
  </r>
  <r>
    <x v="8"/>
    <x v="8"/>
    <x v="0"/>
    <x v="1"/>
    <x v="2"/>
    <x v="8"/>
    <x v="0"/>
    <x v="6"/>
    <x v="7"/>
    <x v="0"/>
    <x v="3"/>
    <x v="10"/>
    <m/>
    <m/>
    <m/>
    <m/>
    <m/>
    <m/>
    <m/>
    <m/>
    <m/>
    <m/>
    <m/>
    <m/>
    <m/>
    <m/>
    <m/>
    <m/>
    <m/>
    <m/>
    <m/>
    <m/>
    <m/>
    <m/>
    <m/>
    <m/>
    <m/>
    <m/>
    <m/>
    <m/>
    <m/>
    <m/>
    <m/>
    <m/>
    <m/>
    <m/>
    <m/>
    <m/>
    <n v="22107"/>
    <m/>
    <m/>
    <m/>
    <m/>
    <m/>
    <m/>
    <m/>
    <m/>
    <m/>
    <m/>
    <m/>
    <m/>
    <m/>
    <m/>
    <m/>
    <m/>
    <m/>
    <m/>
    <m/>
    <m/>
    <m/>
    <m/>
    <m/>
    <m/>
    <m/>
    <m/>
    <m/>
    <m/>
    <m/>
    <m/>
    <m/>
    <m/>
    <m/>
    <m/>
    <m/>
    <m/>
    <m/>
    <m/>
    <m/>
    <m/>
    <m/>
    <m/>
    <m/>
    <m/>
    <m/>
    <m/>
    <m/>
    <m/>
    <m/>
    <m/>
    <m/>
    <m/>
    <m/>
    <m/>
    <m/>
    <m/>
    <m/>
    <m/>
    <m/>
    <m/>
    <m/>
    <m/>
    <m/>
    <m/>
    <m/>
    <m/>
    <m/>
    <m/>
    <m/>
    <m/>
    <m/>
    <m/>
    <m/>
    <m/>
    <m/>
    <m/>
    <m/>
    <m/>
    <m/>
    <m/>
    <m/>
    <m/>
    <m/>
    <m/>
    <m/>
    <m/>
    <m/>
    <m/>
    <m/>
    <m/>
    <m/>
    <m/>
    <m/>
    <m/>
    <m/>
    <m/>
    <m/>
    <m/>
    <m/>
  </r>
  <r>
    <x v="8"/>
    <x v="8"/>
    <x v="0"/>
    <x v="1"/>
    <x v="2"/>
    <x v="8"/>
    <x v="0"/>
    <x v="6"/>
    <x v="7"/>
    <x v="0"/>
    <x v="3"/>
    <x v="11"/>
    <m/>
    <m/>
    <m/>
    <m/>
    <m/>
    <m/>
    <m/>
    <m/>
    <m/>
    <m/>
    <m/>
    <m/>
    <m/>
    <m/>
    <m/>
    <m/>
    <m/>
    <m/>
    <m/>
    <m/>
    <m/>
    <m/>
    <m/>
    <m/>
    <m/>
    <m/>
    <m/>
    <m/>
    <m/>
    <n v="0.99860000000000004"/>
    <n v="0.99480000000000002"/>
    <n v="0.99770000000000003"/>
    <n v="0.99560000000000004"/>
    <n v="0.99509999999999998"/>
    <n v="0.99660000000000004"/>
    <n v="0.99760000000000004"/>
    <n v="0.99660000000000004"/>
    <n v="0.99529999999999996"/>
    <n v="0.98819999999999997"/>
    <n v="0.99760000000000004"/>
    <n v="0.99790000000000001"/>
    <n v="0.99739999999999995"/>
    <n v="0.99119999999999997"/>
    <n v="0.99150000000000005"/>
    <n v="0.98950000000000005"/>
    <n v="0.99280000000000002"/>
    <n v="0.9869"/>
    <n v="0.99119999999999997"/>
    <n v="0.99099999999999999"/>
    <n v="0.98819999999999997"/>
    <n v="0.98380000000000001"/>
    <n v="0.9889"/>
    <n v="0.96279999999999999"/>
    <n v="0.93640000000000001"/>
    <n v="0.85809999999999997"/>
    <n v="0.84370000000000001"/>
    <n v="0.86760000000000004"/>
    <n v="0.89359999999999995"/>
    <n v="0.88929999999999998"/>
    <n v="0.88849999999999996"/>
    <n v="0.84930000000000005"/>
    <n v="0.83699999999999997"/>
    <n v="0.85140000000000005"/>
    <n v="0.88239999999999996"/>
    <n v="0.85219999999999996"/>
    <n v="0.89829999999999999"/>
    <n v="0.8639"/>
    <n v="0.92510000000000003"/>
    <n v="0.88870000000000005"/>
    <n v="0.9002"/>
    <n v="0.97919999999999996"/>
    <n v="0.96709999999999996"/>
    <n v="0.92600000000000005"/>
    <n v="0.76480000000000004"/>
    <n v="0.86919999999999997"/>
    <n v="0.79930000000000001"/>
    <n v="0.91359999999999997"/>
    <n v="0.91720000000000002"/>
    <n v="0.86639999999999995"/>
    <n v="0.99129999999999996"/>
    <n v="0.99670000000000003"/>
    <n v="0.9889"/>
    <m/>
    <m/>
    <m/>
    <m/>
    <m/>
    <m/>
    <m/>
    <m/>
    <m/>
    <m/>
    <m/>
    <m/>
    <m/>
    <m/>
    <m/>
    <m/>
    <m/>
    <m/>
    <m/>
    <m/>
    <m/>
    <m/>
    <m/>
    <m/>
    <m/>
    <m/>
    <m/>
    <m/>
    <m/>
    <m/>
    <m/>
    <m/>
    <m/>
    <m/>
    <m/>
    <m/>
    <m/>
    <m/>
    <m/>
    <m/>
    <m/>
    <m/>
    <m/>
    <m/>
    <m/>
    <m/>
    <m/>
    <m/>
    <m/>
    <m/>
    <m/>
    <m/>
    <m/>
    <m/>
  </r>
  <r>
    <x v="8"/>
    <x v="8"/>
    <x v="0"/>
    <x v="1"/>
    <x v="2"/>
    <x v="8"/>
    <x v="0"/>
    <x v="6"/>
    <x v="7"/>
    <x v="0"/>
    <x v="3"/>
    <x v="12"/>
    <m/>
    <m/>
    <m/>
    <m/>
    <m/>
    <m/>
    <m/>
    <m/>
    <m/>
    <m/>
    <m/>
    <m/>
    <m/>
    <m/>
    <m/>
    <m/>
    <m/>
    <m/>
    <m/>
    <m/>
    <m/>
    <m/>
    <m/>
    <m/>
    <m/>
    <m/>
    <m/>
    <m/>
    <m/>
    <m/>
    <m/>
    <m/>
    <m/>
    <m/>
    <m/>
    <m/>
    <m/>
    <m/>
    <m/>
    <m/>
    <m/>
    <m/>
    <n v="-0.31360946745562102"/>
    <s v="Commit"/>
    <s v="Commit"/>
    <m/>
    <m/>
    <m/>
    <m/>
    <m/>
    <m/>
    <s v="Supply constraint"/>
    <m/>
    <m/>
    <m/>
    <s v="Supply timing shifted and improved "/>
    <m/>
    <m/>
    <m/>
    <s v="Supply constraint in July so shifted July volume to Aug"/>
    <m/>
    <m/>
    <m/>
    <m/>
    <n v="-0.22647478013000999"/>
    <n v="-0.22647478013000999"/>
    <n v="-0.22647478013000999"/>
    <n v="-0.22647478013000999"/>
    <m/>
    <m/>
    <m/>
    <m/>
    <s v="Oppo Volume Added:661"/>
    <m/>
    <m/>
    <m/>
    <s v="Oppo Volume Added:661"/>
    <m/>
    <m/>
    <m/>
    <s v="Oppo Volume Added:661"/>
    <m/>
    <m/>
    <m/>
    <m/>
    <s v="Oppo Volume Added:661"/>
    <m/>
    <m/>
    <m/>
    <s v="Oppo Volume Added:661"/>
    <m/>
    <m/>
    <m/>
    <s v="Oppo Volume Added:661"/>
    <m/>
    <m/>
    <m/>
    <m/>
    <m/>
    <m/>
    <m/>
    <m/>
    <m/>
    <m/>
    <m/>
    <m/>
    <m/>
    <m/>
    <m/>
    <m/>
    <m/>
    <m/>
    <m/>
    <m/>
    <m/>
    <m/>
    <m/>
    <m/>
    <m/>
    <m/>
    <m/>
    <m/>
    <m/>
    <m/>
    <m/>
    <m/>
    <m/>
    <m/>
    <m/>
    <m/>
    <m/>
    <m/>
    <m/>
    <m/>
    <m/>
    <m/>
  </r>
  <r>
    <x v="8"/>
    <x v="8"/>
    <x v="0"/>
    <x v="1"/>
    <x v="2"/>
    <x v="8"/>
    <x v="0"/>
    <x v="6"/>
    <x v="7"/>
    <x v="0"/>
    <x v="4"/>
    <x v="0"/>
    <m/>
    <m/>
    <m/>
    <m/>
    <m/>
    <m/>
    <m/>
    <m/>
    <m/>
    <m/>
    <m/>
    <m/>
    <m/>
    <m/>
    <m/>
    <m/>
    <m/>
    <m/>
    <m/>
    <m/>
    <m/>
    <m/>
    <m/>
    <m/>
    <m/>
    <m/>
    <m/>
    <m/>
    <m/>
    <m/>
    <m/>
    <m/>
    <m/>
    <m/>
    <m/>
    <m/>
    <m/>
    <m/>
    <m/>
    <m/>
    <m/>
    <m/>
    <m/>
    <m/>
    <m/>
    <m/>
    <m/>
    <m/>
    <m/>
    <m/>
    <m/>
    <m/>
    <m/>
    <m/>
    <m/>
    <m/>
    <m/>
    <m/>
    <m/>
    <m/>
    <m/>
    <m/>
    <m/>
    <m/>
    <m/>
    <m/>
    <m/>
    <m/>
    <m/>
    <m/>
    <m/>
    <n v="10"/>
    <n v="10"/>
    <n v="10"/>
    <n v="10"/>
    <n v="10"/>
    <n v="10"/>
    <n v="10"/>
    <n v="10"/>
    <n v="10"/>
    <n v="10"/>
    <n v="10"/>
    <m/>
    <m/>
    <m/>
    <m/>
    <m/>
    <m/>
    <m/>
    <m/>
    <m/>
    <m/>
    <m/>
    <m/>
    <m/>
    <m/>
    <m/>
    <m/>
    <m/>
    <m/>
    <m/>
    <m/>
    <m/>
    <m/>
    <m/>
    <m/>
    <m/>
    <m/>
    <m/>
    <m/>
    <m/>
    <m/>
    <m/>
    <m/>
    <m/>
    <m/>
    <m/>
    <m/>
    <m/>
    <m/>
    <m/>
    <m/>
    <m/>
    <m/>
    <m/>
    <m/>
    <m/>
    <m/>
    <m/>
    <m/>
    <m/>
    <m/>
    <m/>
    <m/>
    <m/>
    <m/>
  </r>
  <r>
    <x v="8"/>
    <x v="8"/>
    <x v="0"/>
    <x v="1"/>
    <x v="2"/>
    <x v="8"/>
    <x v="0"/>
    <x v="6"/>
    <x v="7"/>
    <x v="0"/>
    <x v="4"/>
    <x v="1"/>
    <n v="4752"/>
    <n v="10368"/>
    <n v="8640"/>
    <n v="5696"/>
    <n v="10868"/>
    <n v="6300"/>
    <n v="9100"/>
    <n v="7600"/>
    <n v="7428"/>
    <n v="10265"/>
    <n v="6048"/>
    <n v="4537"/>
    <n v="6410"/>
    <n v="7500"/>
    <n v="6793"/>
    <n v="3818"/>
    <n v="9200"/>
    <n v="6400"/>
    <n v="6400"/>
    <n v="8000"/>
    <n v="6400"/>
    <n v="23760"/>
    <n v="22864"/>
    <n v="24128"/>
    <n v="20850"/>
    <n v="20703"/>
    <n v="19418"/>
    <n v="20800"/>
    <n v="88545"/>
    <n v="432"/>
    <m/>
    <n v="1728"/>
    <n v="2592"/>
    <n v="2160"/>
    <n v="2160"/>
    <n v="2160"/>
    <n v="2160"/>
    <n v="1728"/>
    <n v="2160"/>
    <n v="2160"/>
    <n v="2160"/>
    <n v="2160"/>
    <n v="2082"/>
    <n v="864"/>
    <m/>
    <n v="2750"/>
    <n v="2002"/>
    <n v="2966"/>
    <n v="2000"/>
    <n v="1900"/>
    <n v="2000"/>
    <n v="2000"/>
    <n v="2050"/>
    <n v="750"/>
    <n v="1500"/>
    <n v="2000"/>
    <n v="2000"/>
    <n v="1900"/>
    <n v="3200"/>
    <m/>
    <n v="1900"/>
    <n v="5700"/>
    <m/>
    <m/>
    <n v="1900"/>
    <n v="1900"/>
    <n v="1900"/>
    <n v="1728"/>
    <n v="632"/>
    <n v="1890"/>
    <m/>
    <n v="7743"/>
    <m/>
    <n v="192"/>
    <n v="864"/>
    <n v="2448"/>
    <n v="2544"/>
    <n v="2287"/>
    <n v="2250"/>
    <m/>
    <m/>
    <n v="960"/>
    <n v="1750"/>
    <n v="1750"/>
    <n v="1950"/>
    <n v="2000"/>
    <n v="1500"/>
    <n v="1000"/>
    <n v="1000"/>
    <n v="2000"/>
    <n v="750"/>
    <n v="1750"/>
    <n v="2793"/>
    <n v="1500"/>
    <m/>
    <n v="1150"/>
    <n v="1000"/>
    <n v="1668"/>
    <n v="1500"/>
    <n v="3100"/>
    <n v="1500"/>
    <n v="1500"/>
    <n v="1600"/>
    <n v="1600"/>
    <n v="1600"/>
    <n v="1600"/>
    <n v="1600"/>
    <n v="1600"/>
    <n v="1600"/>
    <n v="1600"/>
    <n v="1600"/>
    <n v="1600"/>
    <n v="1600"/>
    <n v="1600"/>
    <n v="1600"/>
    <n v="1600"/>
    <n v="1600"/>
    <n v="1600"/>
    <n v="1600"/>
    <n v="1600"/>
    <m/>
    <m/>
    <m/>
    <m/>
    <m/>
    <m/>
    <m/>
    <m/>
    <m/>
    <m/>
    <m/>
    <m/>
    <m/>
    <m/>
    <m/>
    <m/>
  </r>
  <r>
    <x v="8"/>
    <x v="8"/>
    <x v="0"/>
    <x v="1"/>
    <x v="2"/>
    <x v="8"/>
    <x v="0"/>
    <x v="6"/>
    <x v="7"/>
    <x v="0"/>
    <x v="4"/>
    <x v="2"/>
    <n v="7683"/>
    <n v="10120"/>
    <n v="9307"/>
    <n v="7353"/>
    <n v="8301"/>
    <n v="6966"/>
    <n v="6965"/>
    <n v="8662"/>
    <n v="6533"/>
    <n v="7108"/>
    <n v="7087"/>
    <n v="10149"/>
    <n v="7649"/>
    <n v="8133"/>
    <n v="6647"/>
    <n v="6813"/>
    <n v="7550"/>
    <n v="6400"/>
    <n v="6400"/>
    <n v="8000"/>
    <n v="6400"/>
    <n v="27110"/>
    <n v="22620"/>
    <n v="22160"/>
    <n v="24344"/>
    <n v="22429"/>
    <n v="20763"/>
    <n v="20800"/>
    <n v="91553"/>
    <n v="2421"/>
    <n v="1668"/>
    <n v="1831"/>
    <n v="1763"/>
    <n v="1889"/>
    <n v="1841"/>
    <n v="1794"/>
    <n v="2052"/>
    <n v="2544"/>
    <n v="2695"/>
    <n v="2845"/>
    <n v="2033"/>
    <n v="1734"/>
    <n v="1971"/>
    <n v="1675"/>
    <n v="1829"/>
    <n v="1878"/>
    <n v="1962"/>
    <n v="1634"/>
    <n v="1529"/>
    <n v="1491"/>
    <n v="1685"/>
    <n v="1592"/>
    <n v="1804"/>
    <n v="1771"/>
    <n v="1799"/>
    <n v="2073"/>
    <n v="1749"/>
    <n v="1566"/>
    <n v="1577"/>
    <n v="1824"/>
    <n v="1695"/>
    <n v="1726"/>
    <n v="1660"/>
    <n v="1757"/>
    <n v="1897"/>
    <n v="1480"/>
    <n v="1548"/>
    <n v="1608"/>
    <n v="1616"/>
    <n v="1480"/>
    <n v="1321"/>
    <n v="1369"/>
    <n v="1322"/>
    <n v="1418"/>
    <n v="1446"/>
    <n v="1980"/>
    <n v="2243"/>
    <n v="1919"/>
    <n v="2195"/>
    <n v="3413"/>
    <n v="2622"/>
    <n v="2129"/>
    <n v="1993"/>
    <n v="1882"/>
    <n v="1645"/>
    <n v="1601"/>
    <n v="1528"/>
    <n v="1471"/>
    <n v="1732"/>
    <n v="1801"/>
    <n v="1708"/>
    <n v="1612"/>
    <n v="1555"/>
    <n v="1772"/>
    <n v="1860"/>
    <n v="1848"/>
    <n v="1555"/>
    <n v="1550"/>
    <n v="1550"/>
    <n v="1500"/>
    <n v="1500"/>
    <n v="1500"/>
    <n v="1500"/>
    <n v="1600"/>
    <n v="1600"/>
    <n v="1600"/>
    <n v="1600"/>
    <n v="1600"/>
    <n v="1600"/>
    <n v="1600"/>
    <n v="1600"/>
    <n v="1600"/>
    <n v="1600"/>
    <n v="1600"/>
    <n v="1600"/>
    <n v="1600"/>
    <n v="1600"/>
    <n v="1600"/>
    <n v="1600"/>
    <n v="1600"/>
    <m/>
    <m/>
    <m/>
    <m/>
    <m/>
    <m/>
    <m/>
    <m/>
    <m/>
    <m/>
    <m/>
    <m/>
    <m/>
    <m/>
    <m/>
    <m/>
  </r>
  <r>
    <x v="8"/>
    <x v="8"/>
    <x v="0"/>
    <x v="1"/>
    <x v="2"/>
    <x v="8"/>
    <x v="0"/>
    <x v="6"/>
    <x v="7"/>
    <x v="0"/>
    <x v="4"/>
    <x v="3"/>
    <n v="27837"/>
    <n v="27941"/>
    <n v="26631"/>
    <n v="24615"/>
    <n v="26798"/>
    <n v="25047"/>
    <n v="27177"/>
    <n v="26367"/>
    <n v="26733"/>
    <n v="29745"/>
    <n v="28484"/>
    <n v="23947"/>
    <n v="22448"/>
    <n v="21775"/>
    <n v="22280"/>
    <n v="19120"/>
    <n v="20770"/>
    <n v="20770"/>
    <n v="20770"/>
    <n v="20770"/>
    <n v="20770"/>
    <n v="26631"/>
    <n v="25047"/>
    <n v="26733"/>
    <n v="23947"/>
    <n v="22280"/>
    <n v="20770"/>
    <n v="20770"/>
    <n v="22280"/>
    <n v="29836"/>
    <n v="28024"/>
    <n v="26962"/>
    <n v="27837"/>
    <n v="28343"/>
    <n v="28578"/>
    <n v="27952"/>
    <n v="26971"/>
    <n v="27941"/>
    <n v="26373"/>
    <n v="26356"/>
    <n v="25999"/>
    <n v="26631"/>
    <n v="26871"/>
    <n v="26231"/>
    <n v="24314"/>
    <n v="24615"/>
    <n v="24655"/>
    <n v="25993"/>
    <n v="26025"/>
    <n v="26672"/>
    <n v="26798"/>
    <n v="27159"/>
    <n v="27350"/>
    <n v="26459"/>
    <n v="25047"/>
    <n v="25342"/>
    <n v="25556"/>
    <n v="26305"/>
    <n v="27177"/>
    <n v="26237"/>
    <n v="26442"/>
    <n v="30416"/>
    <n v="-24240"/>
    <n v="26367"/>
    <n v="12747"/>
    <n v="26485"/>
    <n v="27246"/>
    <n v="26733"/>
    <n v="25721"/>
    <n v="25666"/>
    <n v="24743"/>
    <n v="29207"/>
    <n v="29745"/>
    <n v="28511"/>
    <n v="27271"/>
    <n v="26480"/>
    <n v="28484"/>
    <n v="28073"/>
    <n v="28790"/>
    <n v="25906"/>
    <n v="23947"/>
    <n v="22306"/>
    <n v="21904"/>
    <n v="22127"/>
    <n v="22448"/>
    <n v="22624"/>
    <n v="23082"/>
    <n v="23029"/>
    <n v="22107"/>
    <n v="21775"/>
    <n v="21261"/>
    <n v="21025"/>
    <n v="21771"/>
    <n v="22280"/>
    <n v="20496"/>
    <n v="19557"/>
    <n v="19002"/>
    <n v="19120"/>
    <n v="19070"/>
    <n v="20670"/>
    <n v="20670"/>
    <n v="20670"/>
    <n v="20770"/>
    <n v="20770"/>
    <n v="20770"/>
    <n v="20770"/>
    <n v="20770"/>
    <n v="20770"/>
    <n v="20770"/>
    <n v="20770"/>
    <n v="20770"/>
    <n v="20770"/>
    <n v="20770"/>
    <n v="20770"/>
    <n v="20770"/>
    <n v="20770"/>
    <n v="20770"/>
    <n v="20770"/>
    <n v="20770"/>
    <n v="20770"/>
    <m/>
    <m/>
    <m/>
    <m/>
    <m/>
    <m/>
    <m/>
    <m/>
    <m/>
    <m/>
    <m/>
    <m/>
    <m/>
    <m/>
    <m/>
    <m/>
  </r>
  <r>
    <x v="8"/>
    <x v="8"/>
    <x v="0"/>
    <x v="1"/>
    <x v="2"/>
    <x v="8"/>
    <x v="0"/>
    <x v="6"/>
    <x v="7"/>
    <x v="0"/>
    <x v="4"/>
    <x v="4"/>
    <n v="13.8"/>
    <n v="12.4"/>
    <n v="14.3"/>
    <n v="14.8"/>
    <n v="14.8"/>
    <n v="14.2"/>
    <n v="15.7"/>
    <n v="16.2"/>
    <n v="18.8"/>
    <n v="16.5"/>
    <n v="11.6"/>
    <n v="12.9"/>
    <n v="13.8"/>
    <n v="12.8"/>
    <n v="13.3"/>
    <n v="12.7"/>
    <n v="13"/>
    <n v="13"/>
    <n v="13"/>
    <n v="16.2"/>
    <m/>
    <n v="14.3"/>
    <n v="14.2"/>
    <n v="18.8"/>
    <n v="12.9"/>
    <n v="13.3"/>
    <n v="13"/>
    <m/>
    <n v="13.3"/>
    <n v="16.600000000000001"/>
    <n v="15.4"/>
    <n v="14.4"/>
    <n v="13.8"/>
    <n v="13"/>
    <n v="12"/>
    <n v="11.5"/>
    <n v="11.4"/>
    <n v="12.4"/>
    <n v="12.9"/>
    <n v="14.3"/>
    <n v="14.3"/>
    <n v="14.3"/>
    <n v="15"/>
    <n v="14.8"/>
    <n v="14.3"/>
    <n v="14.8"/>
    <n v="15.5"/>
    <n v="16"/>
    <n v="15.6"/>
    <n v="15.4"/>
    <n v="14.8"/>
    <n v="14.8"/>
    <n v="15.3"/>
    <n v="15.1"/>
    <n v="14.2"/>
    <n v="15.1"/>
    <n v="15.2"/>
    <n v="15.5"/>
    <n v="15.7"/>
    <n v="15"/>
    <n v="15.5"/>
    <n v="18.2"/>
    <n v="-14.6"/>
    <n v="16.2"/>
    <n v="8.1999999999999993"/>
    <n v="17.5"/>
    <n v="18.399999999999999"/>
    <n v="18.8"/>
    <n v="18.600000000000001"/>
    <n v="18.7"/>
    <n v="16.399999999999999"/>
    <n v="17.399999999999999"/>
    <n v="16.5"/>
    <n v="14.6"/>
    <n v="11.6"/>
    <n v="10.7"/>
    <n v="11.6"/>
    <n v="11.4"/>
    <n v="12"/>
    <n v="12.6"/>
    <n v="12.9"/>
    <n v="12.9"/>
    <n v="13.5"/>
    <n v="13.9"/>
    <n v="13.8"/>
    <n v="13.7"/>
    <n v="13.9"/>
    <n v="13.7"/>
    <n v="13.1"/>
    <n v="12.8"/>
    <n v="12.3"/>
    <n v="12.2"/>
    <n v="12.7"/>
    <n v="13.3"/>
    <n v="12.8"/>
    <n v="12.8"/>
    <n v="12.5"/>
    <n v="12.7"/>
    <n v="12.5"/>
    <n v="13.4"/>
    <n v="13.3"/>
    <n v="13.1"/>
    <n v="13"/>
    <n v="13"/>
    <n v="13"/>
    <n v="13"/>
    <n v="13"/>
    <n v="13"/>
    <n v="13"/>
    <n v="13"/>
    <n v="13"/>
    <n v="13"/>
    <n v="13"/>
    <n v="13"/>
    <n v="13"/>
    <n v="16.2"/>
    <n v="21.6"/>
    <n v="32.5"/>
    <n v="64.900000000000006"/>
    <m/>
    <m/>
    <m/>
    <m/>
    <m/>
    <m/>
    <m/>
    <m/>
    <m/>
    <m/>
    <m/>
    <m/>
    <m/>
    <m/>
    <m/>
    <m/>
    <m/>
  </r>
  <r>
    <x v="8"/>
    <x v="8"/>
    <x v="0"/>
    <x v="1"/>
    <x v="2"/>
    <x v="8"/>
    <x v="0"/>
    <x v="6"/>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7"/>
    <x v="0"/>
    <x v="5"/>
    <x v="1"/>
    <n v="13455"/>
    <n v="12021"/>
    <n v="8115"/>
    <n v="16534"/>
    <n v="19568"/>
    <n v="8450"/>
    <n v="14600"/>
    <n v="6800"/>
    <n v="10400"/>
    <n v="14188"/>
    <n v="11656"/>
    <n v="6480"/>
    <n v="4752"/>
    <n v="10368"/>
    <n v="8640"/>
    <n v="5696"/>
    <n v="10868"/>
    <n v="6300"/>
    <n v="9100"/>
    <n v="7600"/>
    <n v="7428"/>
    <n v="33591"/>
    <n v="44552"/>
    <n v="31800"/>
    <n v="32324"/>
    <n v="23760"/>
    <n v="22864"/>
    <n v="24128"/>
    <n v="132436"/>
    <n v="1000"/>
    <n v="5000"/>
    <n v="5000"/>
    <n v="2455"/>
    <n v="3100"/>
    <n v="2819"/>
    <n v="1482"/>
    <n v="2120"/>
    <n v="2500"/>
    <n v="2440"/>
    <n v="3425"/>
    <n v="2250"/>
    <m/>
    <n v="4750"/>
    <n v="3000"/>
    <n v="864"/>
    <n v="7920"/>
    <n v="6000"/>
    <n v="2568"/>
    <n v="5000"/>
    <n v="3000"/>
    <n v="3000"/>
    <n v="250"/>
    <n v="3300"/>
    <n v="3000"/>
    <n v="1900"/>
    <n v="1000"/>
    <m/>
    <n v="6000"/>
    <n v="7600"/>
    <m/>
    <n v="5000"/>
    <m/>
    <n v="1800"/>
    <m/>
    <n v="4400"/>
    <n v="2300"/>
    <n v="1850"/>
    <n v="1850"/>
    <n v="2240"/>
    <n v="2564"/>
    <n v="2600"/>
    <n v="4629"/>
    <n v="2155"/>
    <n v="3300"/>
    <n v="2500"/>
    <n v="2400"/>
    <n v="3456"/>
    <n v="3456"/>
    <n v="2160"/>
    <n v="864"/>
    <m/>
    <n v="432"/>
    <m/>
    <n v="1728"/>
    <n v="2592"/>
    <n v="2160"/>
    <n v="2160"/>
    <n v="2160"/>
    <n v="2160"/>
    <n v="1728"/>
    <n v="2160"/>
    <n v="2160"/>
    <n v="2160"/>
    <n v="2160"/>
    <n v="2082"/>
    <n v="864"/>
    <m/>
    <n v="2750"/>
    <n v="2002"/>
    <n v="2966"/>
    <n v="2000"/>
    <n v="1900"/>
    <n v="2000"/>
    <n v="2000"/>
    <n v="2050"/>
    <n v="750"/>
    <n v="1500"/>
    <n v="2000"/>
    <n v="2000"/>
    <n v="1900"/>
    <n v="3200"/>
    <m/>
    <n v="1900"/>
    <n v="5700"/>
    <m/>
    <m/>
    <n v="1900"/>
    <n v="1900"/>
    <n v="1900"/>
    <n v="1728"/>
    <m/>
    <m/>
    <m/>
    <m/>
    <m/>
    <m/>
    <m/>
    <m/>
    <m/>
    <m/>
    <m/>
    <m/>
    <m/>
    <m/>
    <m/>
    <m/>
  </r>
  <r>
    <x v="8"/>
    <x v="8"/>
    <x v="0"/>
    <x v="1"/>
    <x v="2"/>
    <x v="8"/>
    <x v="0"/>
    <x v="6"/>
    <x v="7"/>
    <x v="0"/>
    <x v="5"/>
    <x v="2"/>
    <n v="10249"/>
    <n v="12637"/>
    <n v="10979"/>
    <n v="10565"/>
    <n v="12537"/>
    <n v="9853"/>
    <n v="9525"/>
    <n v="10930"/>
    <n v="8312"/>
    <n v="10528"/>
    <n v="8568"/>
    <n v="12438"/>
    <n v="7683"/>
    <n v="10120"/>
    <n v="9307"/>
    <n v="7353"/>
    <n v="8301"/>
    <n v="6966"/>
    <n v="6965"/>
    <n v="8662"/>
    <n v="6533"/>
    <n v="33865"/>
    <n v="32955"/>
    <n v="28767"/>
    <n v="31534"/>
    <n v="27110"/>
    <n v="22620"/>
    <n v="22160"/>
    <n v="120366"/>
    <n v="3221"/>
    <n v="2377"/>
    <n v="2312"/>
    <n v="2339"/>
    <n v="2673"/>
    <n v="2650"/>
    <n v="1768"/>
    <n v="2543"/>
    <n v="3003"/>
    <n v="2524"/>
    <n v="3047"/>
    <n v="2894"/>
    <n v="2514"/>
    <n v="2617"/>
    <n v="2703"/>
    <n v="2797"/>
    <n v="2448"/>
    <n v="2516"/>
    <n v="2650"/>
    <n v="2303"/>
    <n v="2517"/>
    <n v="2551"/>
    <n v="2402"/>
    <n v="2407"/>
    <n v="2517"/>
    <n v="2527"/>
    <n v="2711"/>
    <n v="2351"/>
    <n v="2323"/>
    <n v="2140"/>
    <n v="2538"/>
    <n v="2205"/>
    <n v="2083"/>
    <n v="2028"/>
    <n v="2076"/>
    <n v="2225"/>
    <n v="1973"/>
    <n v="1887"/>
    <n v="2227"/>
    <n v="2390"/>
    <n v="2406"/>
    <n v="2019"/>
    <n v="1786"/>
    <n v="1927"/>
    <n v="1916"/>
    <n v="1729"/>
    <n v="2662"/>
    <n v="2261"/>
    <n v="2254"/>
    <n v="2733"/>
    <n v="4278"/>
    <n v="3173"/>
    <n v="2421"/>
    <n v="1668"/>
    <n v="1831"/>
    <n v="1763"/>
    <n v="1889"/>
    <n v="1841"/>
    <n v="1794"/>
    <n v="2052"/>
    <n v="2544"/>
    <n v="2695"/>
    <n v="2845"/>
    <n v="2033"/>
    <n v="1734"/>
    <n v="1971"/>
    <n v="1675"/>
    <n v="1829"/>
    <n v="1878"/>
    <n v="1962"/>
    <n v="1634"/>
    <n v="1529"/>
    <n v="1491"/>
    <n v="1685"/>
    <n v="1592"/>
    <n v="1804"/>
    <n v="1771"/>
    <n v="1799"/>
    <n v="2073"/>
    <n v="1749"/>
    <n v="1566"/>
    <n v="1577"/>
    <n v="1824"/>
    <n v="1695"/>
    <n v="1726"/>
    <n v="1660"/>
    <n v="1757"/>
    <n v="1897"/>
    <n v="1480"/>
    <n v="1548"/>
    <n v="1608"/>
    <m/>
    <m/>
    <m/>
    <m/>
    <m/>
    <m/>
    <m/>
    <m/>
    <m/>
    <m/>
    <m/>
    <m/>
    <m/>
    <m/>
    <m/>
    <m/>
  </r>
  <r>
    <x v="8"/>
    <x v="8"/>
    <x v="0"/>
    <x v="1"/>
    <x v="2"/>
    <x v="8"/>
    <x v="0"/>
    <x v="6"/>
    <x v="7"/>
    <x v="0"/>
    <x v="5"/>
    <x v="3"/>
    <n v="21854"/>
    <n v="21820"/>
    <n v="19204"/>
    <n v="22995"/>
    <n v="13102"/>
    <n v="29732"/>
    <n v="31592"/>
    <n v="30236"/>
    <n v="30633"/>
    <n v="31897"/>
    <n v="38419"/>
    <n v="31545"/>
    <n v="27837"/>
    <n v="27941"/>
    <n v="26631"/>
    <n v="24615"/>
    <n v="26798"/>
    <n v="25047"/>
    <n v="27177"/>
    <n v="26367"/>
    <n v="26733"/>
    <n v="19204"/>
    <n v="29732"/>
    <n v="30633"/>
    <n v="31545"/>
    <n v="26631"/>
    <n v="25047"/>
    <n v="26733"/>
    <n v="26631"/>
    <n v="18191"/>
    <n v="21267"/>
    <n v="23141"/>
    <n v="21854"/>
    <n v="20908"/>
    <n v="23237"/>
    <n v="23809"/>
    <n v="22355"/>
    <n v="21820"/>
    <n v="21466"/>
    <n v="21533"/>
    <n v="21216"/>
    <n v="19204"/>
    <n v="20516"/>
    <n v="21146"/>
    <n v="19805"/>
    <n v="22995"/>
    <n v="27645"/>
    <n v="27333"/>
    <n v="29018"/>
    <n v="29908"/>
    <n v="13102"/>
    <n v="29567"/>
    <n v="29675"/>
    <n v="30025"/>
    <n v="29732"/>
    <n v="28339"/>
    <n v="26055"/>
    <n v="27112"/>
    <n v="31592"/>
    <n v="-1281"/>
    <n v="32756"/>
    <n v="31676"/>
    <n v="31081"/>
    <n v="30236"/>
    <n v="31565"/>
    <n v="31531"/>
    <n v="32227"/>
    <n v="30633"/>
    <n v="30885"/>
    <n v="30777"/>
    <n v="15378"/>
    <n v="2448"/>
    <n v="31897"/>
    <n v="20070"/>
    <n v="35974"/>
    <n v="35447"/>
    <n v="38419"/>
    <n v="39270"/>
    <n v="37485"/>
    <n v="34624"/>
    <n v="31545"/>
    <n v="29836"/>
    <n v="28024"/>
    <n v="26962"/>
    <n v="27837"/>
    <n v="28343"/>
    <n v="28578"/>
    <n v="27952"/>
    <n v="26971"/>
    <n v="27941"/>
    <n v="26373"/>
    <n v="26356"/>
    <n v="25999"/>
    <n v="26631"/>
    <n v="26871"/>
    <n v="26231"/>
    <n v="24314"/>
    <n v="24615"/>
    <n v="24655"/>
    <n v="25993"/>
    <n v="26025"/>
    <n v="26672"/>
    <n v="26798"/>
    <n v="27159"/>
    <n v="27350"/>
    <n v="26459"/>
    <n v="25047"/>
    <n v="25342"/>
    <n v="25556"/>
    <n v="26305"/>
    <n v="27177"/>
    <n v="26237"/>
    <n v="26442"/>
    <n v="30416"/>
    <n v="-24240"/>
    <n v="26367"/>
    <n v="12747"/>
    <n v="26485"/>
    <n v="27246"/>
    <n v="26733"/>
    <m/>
    <m/>
    <m/>
    <m/>
    <m/>
    <m/>
    <m/>
    <m/>
    <m/>
    <m/>
    <m/>
    <m/>
    <m/>
    <m/>
    <m/>
    <m/>
  </r>
  <r>
    <x v="8"/>
    <x v="8"/>
    <x v="0"/>
    <x v="1"/>
    <x v="2"/>
    <x v="8"/>
    <x v="0"/>
    <x v="6"/>
    <x v="7"/>
    <x v="0"/>
    <x v="5"/>
    <x v="4"/>
    <n v="8.6"/>
    <n v="8"/>
    <n v="7.3"/>
    <n v="9.1999999999999993"/>
    <n v="5.2"/>
    <n v="12.3"/>
    <n v="14.5"/>
    <n v="14.1"/>
    <n v="14.5"/>
    <n v="14.7"/>
    <n v="12.9"/>
    <n v="16.5"/>
    <n v="13.8"/>
    <n v="12.4"/>
    <n v="14.3"/>
    <n v="14.8"/>
    <n v="14.8"/>
    <n v="14.2"/>
    <n v="15.7"/>
    <n v="20.2"/>
    <m/>
    <n v="7.3"/>
    <n v="12.3"/>
    <n v="14.5"/>
    <n v="16.5"/>
    <n v="14.3"/>
    <n v="14.2"/>
    <m/>
    <n v="14.3"/>
    <n v="7.4"/>
    <n v="9.1"/>
    <n v="9.6999999999999993"/>
    <n v="8.6"/>
    <n v="8.4"/>
    <n v="9"/>
    <n v="8.5"/>
    <n v="8"/>
    <n v="8"/>
    <n v="7.8"/>
    <n v="8"/>
    <n v="8.1"/>
    <n v="7.3"/>
    <n v="7.8"/>
    <n v="8.3000000000000007"/>
    <n v="8"/>
    <n v="9.1999999999999993"/>
    <n v="11.1"/>
    <n v="11.2"/>
    <n v="11.7"/>
    <n v="12.1"/>
    <n v="5.2"/>
    <n v="11.8"/>
    <n v="11.9"/>
    <n v="12.5"/>
    <n v="12.3"/>
    <n v="12.3"/>
    <n v="11.5"/>
    <n v="12.3"/>
    <n v="14.5"/>
    <n v="-0.6"/>
    <n v="15.8"/>
    <n v="15.5"/>
    <n v="15"/>
    <n v="14.1"/>
    <n v="14.5"/>
    <n v="14.4"/>
    <n v="14.9"/>
    <n v="14.5"/>
    <n v="15.4"/>
    <n v="16.399999999999999"/>
    <n v="7.7"/>
    <n v="1.2"/>
    <n v="14.7"/>
    <n v="8.6"/>
    <n v="12.7"/>
    <n v="12.1"/>
    <n v="12.9"/>
    <n v="13.8"/>
    <n v="14"/>
    <n v="15.9"/>
    <n v="16.5"/>
    <n v="16.600000000000001"/>
    <n v="15.4"/>
    <n v="14.4"/>
    <n v="13.8"/>
    <n v="13"/>
    <n v="12"/>
    <n v="11.5"/>
    <n v="11.4"/>
    <n v="12.4"/>
    <n v="12.9"/>
    <n v="14.3"/>
    <n v="14.3"/>
    <n v="14.3"/>
    <n v="15"/>
    <n v="14.8"/>
    <n v="14.3"/>
    <n v="14.8"/>
    <n v="15.5"/>
    <n v="16"/>
    <n v="15.6"/>
    <n v="15.4"/>
    <n v="14.8"/>
    <n v="14.8"/>
    <n v="15.3"/>
    <n v="15.1"/>
    <n v="14.2"/>
    <n v="15.1"/>
    <n v="15.2"/>
    <n v="15.5"/>
    <n v="15.7"/>
    <n v="15"/>
    <n v="15.5"/>
    <n v="18.2"/>
    <n v="-14.6"/>
    <n v="20.2"/>
    <n v="13.7"/>
    <n v="42"/>
    <n v="84.7"/>
    <m/>
    <m/>
    <m/>
    <m/>
    <m/>
    <m/>
    <m/>
    <m/>
    <m/>
    <m/>
    <m/>
    <m/>
    <m/>
    <m/>
    <m/>
    <m/>
    <m/>
  </r>
  <r>
    <x v="6"/>
    <x v="6"/>
    <x v="0"/>
    <x v="2"/>
    <x v="3"/>
    <x v="6"/>
    <x v="0"/>
    <x v="4"/>
    <x v="7"/>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0"/>
    <x v="1"/>
    <m/>
    <m/>
    <m/>
    <n v="9497"/>
    <n v="12673"/>
    <n v="11185"/>
    <n v="10778"/>
    <n v="13057"/>
    <n v="9679"/>
    <n v="13346"/>
    <n v="11783"/>
    <n v="17436"/>
    <n v="15201"/>
    <n v="10151"/>
    <n v="8989"/>
    <m/>
    <m/>
    <m/>
    <m/>
    <m/>
    <m/>
    <m/>
    <n v="33355"/>
    <n v="33514"/>
    <n v="42565"/>
    <n v="34341"/>
    <m/>
    <m/>
    <n v="143775"/>
    <m/>
    <m/>
    <m/>
    <m/>
    <m/>
    <m/>
    <m/>
    <m/>
    <m/>
    <m/>
    <m/>
    <m/>
    <m/>
    <n v="2846"/>
    <n v="2303"/>
    <n v="2224"/>
    <n v="2124"/>
    <n v="2847"/>
    <n v="2524"/>
    <n v="2491"/>
    <n v="2468"/>
    <n v="2343"/>
    <n v="2777"/>
    <n v="2890"/>
    <n v="2894"/>
    <n v="2624"/>
    <n v="3193"/>
    <n v="2685"/>
    <n v="2663"/>
    <n v="2237"/>
    <n v="2768"/>
    <n v="2674"/>
    <n v="2585"/>
    <n v="2558"/>
    <n v="2472"/>
    <n v="2720"/>
    <n v="2393"/>
    <n v="2453"/>
    <n v="2113"/>
    <n v="2702"/>
    <n v="2516"/>
    <n v="2565"/>
    <n v="2665"/>
    <n v="2898"/>
    <n v="3231"/>
    <n v="2423"/>
    <n v="3231"/>
    <n v="2898"/>
    <n v="3231"/>
    <n v="4038"/>
    <n v="5654"/>
    <n v="4513"/>
    <n v="4078"/>
    <n v="3107"/>
    <n v="2913"/>
    <n v="2718"/>
    <n v="2385"/>
    <n v="2718"/>
    <n v="2524"/>
    <n v="2524"/>
    <n v="2385"/>
    <n v="2913"/>
    <n v="2913"/>
    <n v="2913"/>
    <n v="250"/>
    <m/>
    <m/>
    <m/>
    <m/>
    <m/>
    <m/>
    <m/>
    <m/>
    <m/>
    <m/>
    <m/>
    <m/>
    <m/>
    <m/>
    <m/>
    <m/>
    <m/>
    <m/>
    <m/>
    <m/>
    <m/>
    <m/>
    <m/>
    <m/>
    <m/>
    <m/>
    <m/>
    <m/>
    <m/>
    <m/>
    <m/>
    <m/>
    <m/>
    <m/>
    <m/>
    <m/>
    <m/>
    <m/>
    <m/>
    <m/>
    <m/>
    <m/>
  </r>
  <r>
    <x v="6"/>
    <x v="6"/>
    <x v="0"/>
    <x v="2"/>
    <x v="3"/>
    <x v="6"/>
    <x v="0"/>
    <x v="4"/>
    <x v="7"/>
    <x v="0"/>
    <x v="0"/>
    <x v="2"/>
    <m/>
    <m/>
    <m/>
    <n v="9830"/>
    <n v="13006"/>
    <n v="11518"/>
    <n v="11111"/>
    <n v="13390"/>
    <n v="10012"/>
    <n v="13679"/>
    <n v="12116"/>
    <n v="17769"/>
    <n v="15534"/>
    <n v="10484"/>
    <n v="9322"/>
    <m/>
    <m/>
    <m/>
    <m/>
    <m/>
    <m/>
    <m/>
    <n v="34354"/>
    <n v="34513"/>
    <n v="43564"/>
    <n v="35340"/>
    <m/>
    <m/>
    <n v="147771"/>
    <m/>
    <m/>
    <m/>
    <m/>
    <m/>
    <m/>
    <m/>
    <m/>
    <m/>
    <m/>
    <m/>
    <m/>
    <m/>
    <n v="2846"/>
    <n v="2303"/>
    <n v="2224"/>
    <n v="2457"/>
    <n v="2847"/>
    <n v="2524"/>
    <n v="2491"/>
    <n v="2468"/>
    <n v="2676"/>
    <n v="2777"/>
    <n v="2890"/>
    <n v="2894"/>
    <n v="2957"/>
    <n v="3193"/>
    <n v="2685"/>
    <n v="2663"/>
    <n v="2570"/>
    <n v="2768"/>
    <n v="2674"/>
    <n v="2585"/>
    <n v="2558"/>
    <n v="2805"/>
    <n v="2720"/>
    <n v="2393"/>
    <n v="2453"/>
    <n v="2446"/>
    <n v="2702"/>
    <n v="2516"/>
    <n v="2565"/>
    <n v="2665"/>
    <n v="3231"/>
    <n v="3231"/>
    <n v="2423"/>
    <n v="3231"/>
    <n v="3231"/>
    <n v="3231"/>
    <n v="4038"/>
    <n v="5654"/>
    <n v="4846"/>
    <n v="4078"/>
    <n v="3107"/>
    <n v="2913"/>
    <n v="2718"/>
    <n v="2718"/>
    <n v="2718"/>
    <n v="2524"/>
    <n v="2524"/>
    <n v="2718"/>
    <n v="2913"/>
    <n v="2913"/>
    <n v="2913"/>
    <n v="583"/>
    <m/>
    <m/>
    <m/>
    <m/>
    <m/>
    <m/>
    <m/>
    <m/>
    <m/>
    <m/>
    <m/>
    <m/>
    <m/>
    <m/>
    <m/>
    <m/>
    <m/>
    <m/>
    <m/>
    <m/>
    <m/>
    <m/>
    <m/>
    <m/>
    <m/>
    <m/>
    <m/>
    <m/>
    <m/>
    <m/>
    <m/>
    <m/>
    <m/>
    <m/>
    <m/>
    <m/>
    <m/>
    <m/>
    <m/>
    <m/>
    <m/>
    <m/>
  </r>
  <r>
    <x v="6"/>
    <x v="6"/>
    <x v="0"/>
    <x v="2"/>
    <x v="3"/>
    <x v="6"/>
    <x v="0"/>
    <x v="4"/>
    <x v="7"/>
    <x v="0"/>
    <x v="0"/>
    <x v="3"/>
    <m/>
    <m/>
    <m/>
    <n v="20076"/>
    <n v="19743"/>
    <n v="19410"/>
    <n v="19076"/>
    <n v="18744"/>
    <n v="18411"/>
    <n v="18078"/>
    <n v="17746"/>
    <n v="17413"/>
    <n v="17080"/>
    <n v="16746"/>
    <n v="16414"/>
    <n v="16414"/>
    <n v="16414"/>
    <m/>
    <m/>
    <m/>
    <m/>
    <m/>
    <n v="19410"/>
    <n v="18411"/>
    <n v="17413"/>
    <n v="16414"/>
    <n v="16414"/>
    <m/>
    <n v="16414"/>
    <m/>
    <m/>
    <m/>
    <m/>
    <m/>
    <m/>
    <m/>
    <m/>
    <m/>
    <m/>
    <m/>
    <m/>
    <m/>
    <n v="20410"/>
    <n v="20410"/>
    <n v="20410"/>
    <n v="20076"/>
    <n v="20076"/>
    <n v="20076"/>
    <n v="20076"/>
    <n v="20076"/>
    <n v="19743"/>
    <n v="19743"/>
    <n v="19743"/>
    <n v="19743"/>
    <n v="19410"/>
    <n v="19410"/>
    <n v="19409"/>
    <n v="19409"/>
    <n v="19076"/>
    <n v="19076"/>
    <n v="19076"/>
    <n v="19076"/>
    <n v="19077"/>
    <n v="18744"/>
    <n v="18744"/>
    <n v="18744"/>
    <n v="18745"/>
    <n v="18411"/>
    <n v="18411"/>
    <n v="18411"/>
    <n v="18411"/>
    <n v="18411"/>
    <n v="18078"/>
    <n v="18078"/>
    <n v="18078"/>
    <n v="18079"/>
    <n v="17746"/>
    <n v="17746"/>
    <n v="17746"/>
    <n v="17746"/>
    <n v="17413"/>
    <n v="17413"/>
    <n v="17414"/>
    <n v="17414"/>
    <n v="17414"/>
    <n v="17080"/>
    <n v="17080"/>
    <n v="17079"/>
    <n v="17079"/>
    <n v="16746"/>
    <n v="16746"/>
    <n v="16746"/>
    <n v="16747"/>
    <n v="16414"/>
    <n v="16414"/>
    <n v="16414"/>
    <n v="16414"/>
    <n v="16414"/>
    <n v="16414"/>
    <n v="16414"/>
    <n v="16414"/>
    <n v="16414"/>
    <n v="16414"/>
    <m/>
    <m/>
    <m/>
    <m/>
    <m/>
    <m/>
    <m/>
    <m/>
    <m/>
    <m/>
    <m/>
    <m/>
    <m/>
    <m/>
    <m/>
    <m/>
    <m/>
    <m/>
    <m/>
    <m/>
    <m/>
    <m/>
    <m/>
    <m/>
    <m/>
    <m/>
    <m/>
    <m/>
    <m/>
    <m/>
    <m/>
    <m/>
    <m/>
  </r>
  <r>
    <x v="6"/>
    <x v="6"/>
    <x v="0"/>
    <x v="2"/>
    <x v="3"/>
    <x v="6"/>
    <x v="0"/>
    <x v="4"/>
    <x v="7"/>
    <x v="0"/>
    <x v="0"/>
    <x v="4"/>
    <m/>
    <m/>
    <m/>
    <n v="7.7"/>
    <n v="6.7"/>
    <n v="7"/>
    <n v="7.1"/>
    <n v="7.4"/>
    <n v="6.7"/>
    <n v="5.9"/>
    <n v="4.0999999999999996"/>
    <n v="5.6"/>
    <n v="6.4"/>
    <n v="9"/>
    <m/>
    <m/>
    <m/>
    <m/>
    <m/>
    <m/>
    <m/>
    <m/>
    <n v="7"/>
    <n v="6.7"/>
    <n v="5.6"/>
    <m/>
    <m/>
    <m/>
    <m/>
    <m/>
    <m/>
    <m/>
    <m/>
    <m/>
    <m/>
    <m/>
    <m/>
    <m/>
    <m/>
    <m/>
    <m/>
    <m/>
    <n v="8.3000000000000007"/>
    <n v="8.1"/>
    <n v="8"/>
    <n v="7.7"/>
    <n v="7.8"/>
    <n v="7.5"/>
    <n v="7.3"/>
    <n v="7.1"/>
    <n v="6.7"/>
    <n v="6.8"/>
    <n v="6.9"/>
    <n v="7"/>
    <n v="7"/>
    <n v="7.3"/>
    <n v="7.3"/>
    <n v="7.4"/>
    <n v="7.1"/>
    <n v="7.1"/>
    <n v="7.3"/>
    <n v="7.4"/>
    <n v="7.4"/>
    <n v="7.4"/>
    <n v="7.5"/>
    <n v="7.4"/>
    <n v="7.3"/>
    <n v="6.7"/>
    <n v="6.5"/>
    <n v="6.5"/>
    <n v="6.2"/>
    <n v="6"/>
    <n v="5.9"/>
    <n v="5.6"/>
    <n v="4.7"/>
    <n v="4.3"/>
    <n v="4.0999999999999996"/>
    <n v="4.0999999999999996"/>
    <n v="4.3"/>
    <n v="5"/>
    <n v="5.6"/>
    <n v="6.1"/>
    <n v="6.4"/>
    <n v="6.6"/>
    <n v="6.6"/>
    <n v="6.4"/>
    <n v="6.3"/>
    <n v="6.1"/>
    <n v="7.1"/>
    <n v="9"/>
    <n v="13.1"/>
    <n v="24"/>
    <n v="143.6"/>
    <m/>
    <m/>
    <m/>
    <m/>
    <m/>
    <m/>
    <m/>
    <m/>
    <m/>
    <m/>
    <m/>
    <m/>
    <m/>
    <m/>
    <m/>
    <m/>
    <m/>
    <m/>
    <m/>
    <m/>
    <m/>
    <m/>
    <m/>
    <m/>
    <m/>
    <m/>
    <m/>
    <m/>
    <m/>
    <m/>
    <m/>
    <m/>
    <m/>
    <m/>
    <m/>
    <m/>
    <m/>
    <m/>
    <m/>
    <m/>
    <m/>
    <m/>
    <m/>
  </r>
  <r>
    <x v="6"/>
    <x v="6"/>
    <x v="0"/>
    <x v="2"/>
    <x v="3"/>
    <x v="6"/>
    <x v="0"/>
    <x v="4"/>
    <x v="7"/>
    <x v="0"/>
    <x v="1"/>
    <x v="5"/>
    <n v="15180"/>
    <n v="19120"/>
    <n v="15724"/>
    <n v="6000"/>
    <n v="27500"/>
    <n v="16460"/>
    <n v="21172"/>
    <n v="32692"/>
    <n v="15419"/>
    <n v="24804"/>
    <n v="27196"/>
    <n v="14866"/>
    <n v="21784"/>
    <n v="18094"/>
    <m/>
    <m/>
    <m/>
    <m/>
    <m/>
    <m/>
    <m/>
    <n v="50024"/>
    <n v="49960"/>
    <n v="69283"/>
    <n v="66866"/>
    <n v="39878"/>
    <m/>
    <m/>
    <n v="225987"/>
    <n v="1680"/>
    <n v="7500"/>
    <n v="3000"/>
    <n v="3000"/>
    <n v="4500"/>
    <n v="3120"/>
    <n v="3250"/>
    <n v="3000"/>
    <n v="5250"/>
    <n v="4000"/>
    <n v="5500"/>
    <n v="5224"/>
    <n v="1000"/>
    <m/>
    <m/>
    <n v="3000"/>
    <n v="3000"/>
    <n v="5500"/>
    <n v="5500"/>
    <n v="5500"/>
    <n v="5500"/>
    <n v="5500"/>
    <n v="5500"/>
    <n v="5500"/>
    <n v="5460"/>
    <m/>
    <n v="3679"/>
    <n v="2685"/>
    <n v="5500"/>
    <n v="9308"/>
    <n v="5192"/>
    <n v="5500"/>
    <n v="5500"/>
    <n v="11000"/>
    <n v="5500"/>
    <n v="1526"/>
    <n v="2393"/>
    <n v="6500"/>
    <n v="5000"/>
    <n v="3000"/>
    <n v="3000"/>
    <n v="6500"/>
    <n v="6500"/>
    <n v="5804"/>
    <n v="5500"/>
    <n v="11000"/>
    <n v="5500"/>
    <n v="5196"/>
    <m/>
    <n v="4038"/>
    <n v="5654"/>
    <n v="5174"/>
    <n v="10000"/>
    <n v="3107"/>
    <n v="2913"/>
    <n v="2718"/>
    <n v="3046"/>
    <n v="10000"/>
    <n v="2524"/>
    <n v="2524"/>
    <n v="3046"/>
    <m/>
    <m/>
    <m/>
    <m/>
    <m/>
    <m/>
    <m/>
    <m/>
    <m/>
    <m/>
    <m/>
    <m/>
    <m/>
    <m/>
    <m/>
    <m/>
    <m/>
    <m/>
    <m/>
    <m/>
    <m/>
    <m/>
    <m/>
    <m/>
    <m/>
    <m/>
    <m/>
    <m/>
    <m/>
    <m/>
    <m/>
    <m/>
    <m/>
    <m/>
    <m/>
    <m/>
    <m/>
    <m/>
    <m/>
    <m/>
    <m/>
    <m/>
    <m/>
    <m/>
    <m/>
    <m/>
  </r>
  <r>
    <x v="6"/>
    <x v="6"/>
    <x v="0"/>
    <x v="2"/>
    <x v="3"/>
    <x v="6"/>
    <x v="0"/>
    <x v="4"/>
    <x v="7"/>
    <x v="0"/>
    <x v="1"/>
    <x v="1"/>
    <n v="15180"/>
    <n v="19120"/>
    <n v="15724"/>
    <n v="6000"/>
    <n v="27500"/>
    <n v="16460"/>
    <n v="21172"/>
    <n v="32692"/>
    <n v="15419"/>
    <n v="24804"/>
    <n v="27196"/>
    <n v="14866"/>
    <n v="22538"/>
    <n v="15200"/>
    <n v="15200"/>
    <n v="15200"/>
    <n v="19000"/>
    <n v="15200"/>
    <n v="15200"/>
    <n v="19000"/>
    <n v="15200"/>
    <n v="50024"/>
    <n v="49960"/>
    <n v="69283"/>
    <n v="66866"/>
    <n v="52938"/>
    <n v="49400"/>
    <n v="49400"/>
    <n v="239047"/>
    <n v="1680"/>
    <n v="7500"/>
    <n v="3000"/>
    <n v="3000"/>
    <n v="4500"/>
    <n v="3120"/>
    <n v="3250"/>
    <n v="3000"/>
    <n v="5250"/>
    <n v="4000"/>
    <n v="5500"/>
    <n v="5224"/>
    <n v="1000"/>
    <m/>
    <m/>
    <n v="3000"/>
    <n v="3000"/>
    <n v="5500"/>
    <n v="5500"/>
    <n v="5500"/>
    <n v="5500"/>
    <n v="5500"/>
    <n v="5500"/>
    <n v="5500"/>
    <n v="5460"/>
    <m/>
    <n v="3679"/>
    <n v="2685"/>
    <n v="5500"/>
    <n v="9308"/>
    <n v="5192"/>
    <n v="5500"/>
    <n v="5500"/>
    <n v="11000"/>
    <n v="5500"/>
    <n v="1526"/>
    <n v="2393"/>
    <n v="6500"/>
    <n v="5000"/>
    <n v="3000"/>
    <n v="3000"/>
    <n v="6500"/>
    <n v="6500"/>
    <n v="5804"/>
    <n v="5500"/>
    <n v="11000"/>
    <n v="5500"/>
    <n v="5196"/>
    <m/>
    <n v="4038"/>
    <n v="5654"/>
    <n v="5174"/>
    <n v="10000"/>
    <n v="3107"/>
    <n v="2913"/>
    <n v="2718"/>
    <n v="3800"/>
    <n v="3800"/>
    <n v="3800"/>
    <n v="3800"/>
    <n v="3800"/>
    <n v="3800"/>
    <n v="3800"/>
    <n v="3800"/>
    <n v="3800"/>
    <n v="3800"/>
    <n v="3800"/>
    <n v="3800"/>
    <n v="3800"/>
    <n v="3800"/>
    <n v="3800"/>
    <n v="3800"/>
    <n v="3800"/>
    <n v="3800"/>
    <n v="3800"/>
    <n v="3800"/>
    <n v="3800"/>
    <n v="3800"/>
    <n v="3800"/>
    <n v="3800"/>
    <n v="3800"/>
    <n v="3800"/>
    <n v="3800"/>
    <n v="3800"/>
    <n v="3800"/>
    <n v="3800"/>
    <n v="3800"/>
    <n v="3800"/>
    <n v="3800"/>
    <n v="3800"/>
    <n v="3800"/>
    <m/>
    <m/>
    <m/>
    <m/>
    <m/>
    <m/>
    <m/>
    <m/>
    <m/>
    <m/>
    <m/>
    <m/>
    <m/>
    <m/>
    <m/>
    <m/>
  </r>
  <r>
    <x v="6"/>
    <x v="6"/>
    <x v="0"/>
    <x v="2"/>
    <x v="3"/>
    <x v="6"/>
    <x v="0"/>
    <x v="4"/>
    <x v="7"/>
    <x v="0"/>
    <x v="1"/>
    <x v="2"/>
    <n v="14684"/>
    <n v="15922"/>
    <n v="12500"/>
    <n v="12799"/>
    <n v="17329"/>
    <n v="15398"/>
    <n v="19231"/>
    <n v="33988"/>
    <n v="33437"/>
    <n v="21390"/>
    <n v="17792"/>
    <n v="24746"/>
    <n v="20474"/>
    <n v="15200"/>
    <n v="15200"/>
    <n v="15200"/>
    <n v="19000"/>
    <n v="15200"/>
    <n v="15200"/>
    <n v="19000"/>
    <n v="15200"/>
    <n v="43106"/>
    <n v="45526"/>
    <n v="86656"/>
    <n v="63928"/>
    <n v="50874"/>
    <n v="49400"/>
    <n v="49400"/>
    <n v="246984"/>
    <n v="4430"/>
    <n v="3689"/>
    <n v="3431"/>
    <n v="3134"/>
    <n v="3258"/>
    <n v="3167"/>
    <n v="2944"/>
    <n v="3246"/>
    <n v="3307"/>
    <n v="3295"/>
    <n v="3025"/>
    <n v="2933"/>
    <n v="3247"/>
    <n v="3503"/>
    <n v="3177"/>
    <n v="3075"/>
    <n v="3044"/>
    <n v="3304"/>
    <n v="3489"/>
    <n v="3322"/>
    <n v="3481"/>
    <n v="3733"/>
    <n v="3985"/>
    <n v="3714"/>
    <n v="3867"/>
    <n v="3832"/>
    <n v="5151"/>
    <n v="4710"/>
    <n v="4522"/>
    <n v="4848"/>
    <n v="5630"/>
    <n v="6627"/>
    <n v="6753"/>
    <n v="7192"/>
    <n v="7786"/>
    <n v="9476"/>
    <n v="8251"/>
    <n v="8076"/>
    <n v="7634"/>
    <n v="6327"/>
    <n v="4234"/>
    <n v="3777"/>
    <n v="3429"/>
    <n v="3623"/>
    <n v="4289"/>
    <n v="4084"/>
    <n v="4100"/>
    <n v="5319"/>
    <n v="5476"/>
    <n v="5451"/>
    <n v="6491"/>
    <n v="7328"/>
    <n v="5274"/>
    <n v="3800"/>
    <n v="3800"/>
    <n v="3800"/>
    <n v="3800"/>
    <n v="3800"/>
    <n v="3800"/>
    <n v="3800"/>
    <n v="3800"/>
    <n v="3800"/>
    <n v="3800"/>
    <n v="3800"/>
    <n v="3800"/>
    <n v="3800"/>
    <n v="3800"/>
    <n v="3800"/>
    <n v="3800"/>
    <n v="3800"/>
    <n v="3800"/>
    <n v="3800"/>
    <n v="3800"/>
    <n v="3800"/>
    <n v="3800"/>
    <n v="3800"/>
    <n v="3800"/>
    <n v="3800"/>
    <n v="3800"/>
    <n v="3800"/>
    <n v="3800"/>
    <n v="3800"/>
    <n v="3800"/>
    <n v="3800"/>
    <n v="3800"/>
    <n v="3800"/>
    <n v="3800"/>
    <n v="3800"/>
    <n v="3800"/>
    <n v="3800"/>
    <n v="3800"/>
    <m/>
    <m/>
    <m/>
    <m/>
    <m/>
    <m/>
    <m/>
    <m/>
    <m/>
    <m/>
    <m/>
    <m/>
    <m/>
    <m/>
    <m/>
    <m/>
  </r>
  <r>
    <x v="6"/>
    <x v="6"/>
    <x v="0"/>
    <x v="2"/>
    <x v="3"/>
    <x v="6"/>
    <x v="0"/>
    <x v="4"/>
    <x v="7"/>
    <x v="0"/>
    <x v="1"/>
    <x v="3"/>
    <n v="27827"/>
    <n v="30530"/>
    <n v="34654"/>
    <n v="26743"/>
    <n v="36462"/>
    <n v="39149"/>
    <n v="37088"/>
    <n v="38385"/>
    <n v="22183"/>
    <n v="24384"/>
    <n v="35691"/>
    <n v="26655"/>
    <n v="24691"/>
    <n v="24691"/>
    <n v="24691"/>
    <n v="24691"/>
    <n v="24691"/>
    <n v="24691"/>
    <n v="24691"/>
    <n v="24691"/>
    <n v="24691"/>
    <n v="34654"/>
    <n v="39149"/>
    <n v="22183"/>
    <n v="26655"/>
    <n v="24691"/>
    <n v="24691"/>
    <n v="24691"/>
    <n v="24691"/>
    <n v="24777"/>
    <n v="26955"/>
    <n v="27542"/>
    <n v="27827"/>
    <n v="28080"/>
    <n v="28565"/>
    <n v="28856"/>
    <n v="29160"/>
    <n v="30530"/>
    <n v="31585"/>
    <n v="33293"/>
    <n v="36029"/>
    <n v="34654"/>
    <n v="31160"/>
    <n v="28035"/>
    <n v="27200"/>
    <n v="26743"/>
    <n v="28345"/>
    <n v="29962"/>
    <n v="31274"/>
    <n v="34638"/>
    <n v="36462"/>
    <n v="37452"/>
    <n v="39085"/>
    <n v="40964"/>
    <n v="39149"/>
    <n v="36030"/>
    <n v="34200"/>
    <n v="34088"/>
    <n v="37088"/>
    <n v="38744"/>
    <n v="37539"/>
    <n v="36295"/>
    <n v="35344"/>
    <n v="38385"/>
    <n v="35158"/>
    <n v="28984"/>
    <n v="23626"/>
    <n v="22183"/>
    <n v="20517"/>
    <n v="18803"/>
    <n v="18418"/>
    <n v="21070"/>
    <n v="24384"/>
    <n v="26074"/>
    <n v="28171"/>
    <n v="34577"/>
    <n v="35691"/>
    <n v="34706"/>
    <n v="30710"/>
    <n v="29060"/>
    <n v="26655"/>
    <n v="27353"/>
    <n v="26660"/>
    <n v="25773"/>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n v="24691"/>
    <m/>
    <m/>
    <m/>
    <m/>
    <m/>
    <m/>
    <m/>
    <m/>
    <m/>
    <m/>
    <m/>
    <m/>
    <m/>
    <m/>
    <m/>
    <m/>
  </r>
  <r>
    <x v="6"/>
    <x v="6"/>
    <x v="0"/>
    <x v="2"/>
    <x v="3"/>
    <x v="6"/>
    <x v="0"/>
    <x v="4"/>
    <x v="7"/>
    <x v="0"/>
    <x v="1"/>
    <x v="4"/>
    <n v="8.6999999999999993"/>
    <n v="9.5"/>
    <n v="10.8"/>
    <n v="7.7"/>
    <n v="8.9"/>
    <n v="7.9"/>
    <n v="5.5"/>
    <n v="4.8"/>
    <n v="5.2"/>
    <n v="5.2"/>
    <n v="5.9"/>
    <n v="6.5"/>
    <n v="6.5"/>
    <n v="6.5"/>
    <n v="6.5"/>
    <n v="6.5"/>
    <n v="6.5"/>
    <n v="6.5"/>
    <n v="6.5"/>
    <n v="8.1"/>
    <m/>
    <n v="10.8"/>
    <n v="7.9"/>
    <n v="5.2"/>
    <n v="6.5"/>
    <n v="6.5"/>
    <n v="6.5"/>
    <m/>
    <n v="6.5"/>
    <n v="7.4"/>
    <n v="8.5"/>
    <n v="8.6999999999999993"/>
    <n v="8.6999999999999993"/>
    <n v="8.8000000000000007"/>
    <n v="9"/>
    <n v="9.1"/>
    <n v="9.1999999999999993"/>
    <n v="9.5"/>
    <n v="9.9"/>
    <n v="10.4"/>
    <n v="11.2"/>
    <n v="10.8"/>
    <n v="9.6999999999999993"/>
    <n v="8.6"/>
    <n v="8.1999999999999993"/>
    <n v="7.7"/>
    <n v="7.9"/>
    <n v="8.1999999999999993"/>
    <n v="8.3000000000000007"/>
    <n v="9.1"/>
    <n v="8.9"/>
    <n v="8.8000000000000007"/>
    <n v="8.8000000000000007"/>
    <n v="8.9"/>
    <n v="7.9"/>
    <n v="6.8"/>
    <n v="6"/>
    <n v="5.5"/>
    <n v="5.5"/>
    <n v="5.0999999999999996"/>
    <n v="4.8"/>
    <n v="4.4000000000000004"/>
    <n v="4.3"/>
    <n v="4.8"/>
    <n v="5.0999999999999996"/>
    <n v="4.8"/>
    <n v="4.7"/>
    <n v="5.2"/>
    <n v="5.3"/>
    <n v="4.9000000000000004"/>
    <n v="4.7"/>
    <n v="4.9000000000000004"/>
    <n v="5.2"/>
    <n v="5.3"/>
    <n v="5.2"/>
    <n v="5.8"/>
    <n v="5.9"/>
    <n v="6.1"/>
    <n v="5.8"/>
    <n v="6.1"/>
    <n v="6.5"/>
    <n v="7.2"/>
    <n v="7"/>
    <n v="6.8"/>
    <n v="6.5"/>
    <n v="6.5"/>
    <n v="6.5"/>
    <n v="6.5"/>
    <n v="6.5"/>
    <n v="6.5"/>
    <n v="6.5"/>
    <n v="6.5"/>
    <n v="6.5"/>
    <n v="6.5"/>
    <n v="6.5"/>
    <n v="6.5"/>
    <n v="6.5"/>
    <n v="6.5"/>
    <n v="6.5"/>
    <n v="6.5"/>
    <n v="6.5"/>
    <n v="6.5"/>
    <n v="6.5"/>
    <n v="6.5"/>
    <n v="6.5"/>
    <n v="6.5"/>
    <n v="6.5"/>
    <n v="6.5"/>
    <n v="6.5"/>
    <n v="6.5"/>
    <n v="6.5"/>
    <n v="6.5"/>
    <n v="6.5"/>
    <n v="6.5"/>
    <n v="6.5"/>
    <n v="8.1"/>
    <n v="10.8"/>
    <n v="16.2"/>
    <n v="32.5"/>
    <m/>
    <m/>
    <m/>
    <m/>
    <m/>
    <m/>
    <m/>
    <m/>
    <m/>
    <m/>
    <m/>
    <m/>
    <m/>
    <m/>
    <m/>
    <m/>
    <m/>
  </r>
  <r>
    <x v="6"/>
    <x v="6"/>
    <x v="0"/>
    <x v="2"/>
    <x v="3"/>
    <x v="6"/>
    <x v="0"/>
    <x v="4"/>
    <x v="7"/>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2"/>
    <x v="1"/>
    <n v="15180"/>
    <n v="19120"/>
    <n v="15724"/>
    <n v="6000"/>
    <n v="27500"/>
    <n v="16460"/>
    <n v="21172"/>
    <n v="32692"/>
    <n v="15419"/>
    <n v="24804"/>
    <n v="27500"/>
    <n v="14866"/>
    <n v="21784"/>
    <n v="18094"/>
    <n v="14026"/>
    <n v="14060"/>
    <n v="24004"/>
    <n v="7699"/>
    <n v="9616"/>
    <n v="16994"/>
    <n v="15130"/>
    <n v="50024"/>
    <n v="49960"/>
    <n v="69283"/>
    <n v="67170"/>
    <n v="53904"/>
    <n v="45763"/>
    <n v="41740"/>
    <n v="240317"/>
    <n v="1680"/>
    <n v="7500"/>
    <n v="3000"/>
    <n v="3000"/>
    <n v="4500"/>
    <n v="3120"/>
    <n v="3250"/>
    <n v="3000"/>
    <n v="5250"/>
    <n v="4000"/>
    <n v="5500"/>
    <n v="5224"/>
    <n v="1000"/>
    <m/>
    <m/>
    <n v="3000"/>
    <n v="3000"/>
    <n v="5500"/>
    <n v="5500"/>
    <n v="5500"/>
    <n v="5500"/>
    <n v="5500"/>
    <n v="5500"/>
    <n v="5500"/>
    <n v="5460"/>
    <m/>
    <n v="3679"/>
    <n v="2685"/>
    <n v="5500"/>
    <n v="9308"/>
    <n v="5192"/>
    <n v="5500"/>
    <n v="5500"/>
    <n v="11000"/>
    <n v="5500"/>
    <n v="1526"/>
    <n v="2393"/>
    <n v="6500"/>
    <n v="5000"/>
    <n v="3000"/>
    <n v="3000"/>
    <n v="6500"/>
    <n v="6500"/>
    <n v="5804"/>
    <n v="5500"/>
    <n v="11000"/>
    <n v="5500"/>
    <n v="5500"/>
    <m/>
    <n v="4038"/>
    <n v="5654"/>
    <n v="5174"/>
    <n v="10000"/>
    <n v="3107"/>
    <n v="2913"/>
    <n v="2718"/>
    <n v="3046"/>
    <n v="10000"/>
    <n v="2524"/>
    <n v="2524"/>
    <n v="3046"/>
    <n v="3750"/>
    <n v="3301"/>
    <n v="3141"/>
    <n v="3834"/>
    <n v="10000"/>
    <n v="1000"/>
    <n v="1538"/>
    <n v="1522"/>
    <n v="10000"/>
    <n v="1744"/>
    <n v="1661"/>
    <n v="9000"/>
    <n v="1599"/>
    <n v="1992"/>
    <n v="1857"/>
    <n v="1934"/>
    <n v="1916"/>
    <n v="2576"/>
    <n v="2355"/>
    <n v="2261"/>
    <n v="2424"/>
    <n v="2815"/>
    <n v="3314"/>
    <n v="3376"/>
    <n v="3596"/>
    <n v="3893"/>
    <n v="4738"/>
    <n v="4126"/>
    <n v="4038"/>
    <n v="2228"/>
    <m/>
    <m/>
    <m/>
    <m/>
    <m/>
    <m/>
    <m/>
    <m/>
    <m/>
    <m/>
    <m/>
    <m/>
    <m/>
    <m/>
    <m/>
    <m/>
  </r>
  <r>
    <x v="6"/>
    <x v="6"/>
    <x v="0"/>
    <x v="2"/>
    <x v="3"/>
    <x v="6"/>
    <x v="0"/>
    <x v="4"/>
    <x v="7"/>
    <x v="0"/>
    <x v="2"/>
    <x v="2"/>
    <n v="14684"/>
    <n v="15922"/>
    <n v="12500"/>
    <n v="12799"/>
    <n v="17329"/>
    <n v="15398"/>
    <n v="19231"/>
    <n v="33988"/>
    <n v="33437"/>
    <n v="21390"/>
    <n v="19039"/>
    <n v="30174"/>
    <n v="26960"/>
    <n v="18478"/>
    <n v="18335"/>
    <n v="6400"/>
    <n v="11664"/>
    <n v="7699"/>
    <n v="9616"/>
    <n v="16994"/>
    <n v="15130"/>
    <n v="43106"/>
    <n v="45526"/>
    <n v="86656"/>
    <n v="70603"/>
    <n v="63773"/>
    <n v="25763"/>
    <n v="41740"/>
    <n v="266558"/>
    <n v="4430"/>
    <n v="3689"/>
    <n v="3431"/>
    <n v="3134"/>
    <n v="3258"/>
    <n v="3167"/>
    <n v="2944"/>
    <n v="3246"/>
    <n v="3307"/>
    <n v="3295"/>
    <n v="3025"/>
    <n v="2933"/>
    <n v="3247"/>
    <n v="3503"/>
    <n v="3177"/>
    <n v="3075"/>
    <n v="3044"/>
    <n v="3304"/>
    <n v="3489"/>
    <n v="3322"/>
    <n v="3481"/>
    <n v="3733"/>
    <n v="3985"/>
    <n v="3714"/>
    <n v="3867"/>
    <n v="3832"/>
    <n v="5151"/>
    <n v="4710"/>
    <n v="4522"/>
    <n v="4848"/>
    <n v="5630"/>
    <n v="6627"/>
    <n v="6753"/>
    <n v="7192"/>
    <n v="7786"/>
    <n v="9476"/>
    <n v="8251"/>
    <n v="8076"/>
    <n v="7634"/>
    <n v="6327"/>
    <n v="4234"/>
    <n v="3777"/>
    <n v="3429"/>
    <n v="3623"/>
    <n v="4289"/>
    <n v="4084"/>
    <n v="4100"/>
    <n v="6566"/>
    <n v="6206"/>
    <n v="6461"/>
    <n v="9338"/>
    <n v="8169"/>
    <n v="7276"/>
    <n v="5219"/>
    <n v="5230"/>
    <n v="4731"/>
    <n v="4504"/>
    <n v="4314"/>
    <n v="4307"/>
    <n v="4755"/>
    <n v="5102"/>
    <n v="4880"/>
    <n v="4632"/>
    <n v="4558"/>
    <n v="4265"/>
    <n v="1752"/>
    <n v="1588"/>
    <n v="1538"/>
    <n v="1522"/>
    <n v="1652"/>
    <n v="1744"/>
    <n v="1661"/>
    <n v="4741"/>
    <n v="1866"/>
    <n v="1992"/>
    <n v="1857"/>
    <n v="1934"/>
    <n v="1916"/>
    <n v="2576"/>
    <n v="2355"/>
    <n v="2261"/>
    <n v="2424"/>
    <n v="2815"/>
    <n v="3314"/>
    <n v="3376"/>
    <n v="3596"/>
    <n v="3893"/>
    <n v="4738"/>
    <n v="4126"/>
    <n v="4038"/>
    <n v="2228"/>
    <m/>
    <m/>
    <m/>
    <m/>
    <m/>
    <m/>
    <m/>
    <m/>
    <m/>
    <m/>
    <m/>
    <m/>
    <m/>
    <m/>
    <m/>
    <m/>
  </r>
  <r>
    <x v="6"/>
    <x v="6"/>
    <x v="0"/>
    <x v="2"/>
    <x v="3"/>
    <x v="6"/>
    <x v="0"/>
    <x v="4"/>
    <x v="7"/>
    <x v="0"/>
    <x v="2"/>
    <x v="3"/>
    <m/>
    <n v="31292"/>
    <n v="34654"/>
    <n v="26743"/>
    <n v="36405"/>
    <m/>
    <n v="38548"/>
    <n v="36174"/>
    <n v="28599"/>
    <m/>
    <n v="33511"/>
    <n v="18203"/>
    <n v="13027"/>
    <n v="12643"/>
    <n v="8334"/>
    <n v="7660"/>
    <n v="20000"/>
    <n v="20000"/>
    <n v="20000"/>
    <n v="20000"/>
    <n v="20000"/>
    <n v="34654"/>
    <m/>
    <n v="28599"/>
    <n v="18203"/>
    <n v="8334"/>
    <n v="20000"/>
    <n v="20000"/>
    <n v="8334"/>
    <m/>
    <m/>
    <m/>
    <m/>
    <n v="28080"/>
    <n v="28565"/>
    <n v="28856"/>
    <n v="29160"/>
    <n v="31292"/>
    <n v="31585"/>
    <n v="33293"/>
    <n v="36029"/>
    <n v="34654"/>
    <n v="31160"/>
    <n v="28035"/>
    <n v="27200"/>
    <n v="26743"/>
    <n v="28345"/>
    <n v="29962"/>
    <n v="31274"/>
    <n v="34638"/>
    <n v="36405"/>
    <m/>
    <m/>
    <m/>
    <m/>
    <n v="36030"/>
    <n v="34200"/>
    <n v="34088"/>
    <n v="38548"/>
    <n v="38744"/>
    <n v="37539"/>
    <n v="36295"/>
    <n v="35344"/>
    <n v="36174"/>
    <n v="35158"/>
    <n v="28984"/>
    <n v="28054"/>
    <n v="28599"/>
    <n v="20517"/>
    <n v="18803"/>
    <n v="18418"/>
    <n v="21803"/>
    <m/>
    <n v="26074"/>
    <n v="28171"/>
    <n v="34577"/>
    <n v="33511"/>
    <n v="27305"/>
    <n v="24882"/>
    <n v="21198"/>
    <n v="18203"/>
    <n v="20927"/>
    <n v="18815"/>
    <n v="16498"/>
    <n v="14485"/>
    <n v="13027"/>
    <n v="18713"/>
    <n v="16930"/>
    <n v="14699"/>
    <n v="12643"/>
    <n v="11513"/>
    <n v="10182"/>
    <n v="8765"/>
    <n v="8334"/>
    <n v="8248"/>
    <n v="7660"/>
    <n v="7660"/>
    <n v="7660"/>
    <n v="16008"/>
    <n v="16008"/>
    <n v="16008"/>
    <n v="20267"/>
    <n v="20000"/>
    <n v="20000"/>
    <n v="20000"/>
    <n v="20000"/>
    <n v="20000"/>
    <n v="20000"/>
    <n v="20000"/>
    <n v="20000"/>
    <n v="20000"/>
    <n v="20000"/>
    <n v="20000"/>
    <n v="20000"/>
    <n v="20000"/>
    <n v="20000"/>
    <n v="20000"/>
    <n v="20000"/>
    <n v="20000"/>
    <n v="20000"/>
    <m/>
    <m/>
    <m/>
    <m/>
    <m/>
    <m/>
    <m/>
    <m/>
    <m/>
    <m/>
    <m/>
    <m/>
    <m/>
    <m/>
    <m/>
    <m/>
  </r>
  <r>
    <x v="6"/>
    <x v="6"/>
    <x v="0"/>
    <x v="2"/>
    <x v="3"/>
    <x v="6"/>
    <x v="0"/>
    <x v="4"/>
    <x v="7"/>
    <x v="0"/>
    <x v="2"/>
    <x v="4"/>
    <m/>
    <n v="9.8000000000000007"/>
    <n v="10.8"/>
    <n v="7.7"/>
    <n v="8.9"/>
    <m/>
    <n v="5.7"/>
    <n v="4.5"/>
    <n v="6.7"/>
    <m/>
    <n v="4.5"/>
    <n v="3.4"/>
    <n v="2.8"/>
    <n v="3.1"/>
    <n v="5.2"/>
    <n v="3.3"/>
    <n v="9.6999999999999993"/>
    <n v="8"/>
    <n v="5.9"/>
    <n v="6.6"/>
    <m/>
    <n v="10.8"/>
    <m/>
    <n v="6.7"/>
    <n v="3.4"/>
    <n v="5.2"/>
    <n v="8"/>
    <m/>
    <n v="5.2"/>
    <m/>
    <m/>
    <m/>
    <m/>
    <n v="8.8000000000000007"/>
    <n v="9"/>
    <n v="9.1"/>
    <n v="9.1999999999999993"/>
    <n v="9.8000000000000007"/>
    <n v="9.9"/>
    <n v="10.4"/>
    <n v="11.2"/>
    <n v="10.8"/>
    <n v="9.6999999999999993"/>
    <n v="8.6"/>
    <n v="8.1999999999999993"/>
    <n v="7.7"/>
    <n v="7.9"/>
    <n v="8.1999999999999993"/>
    <n v="8.3000000000000007"/>
    <n v="9.1"/>
    <n v="8.9"/>
    <m/>
    <m/>
    <m/>
    <m/>
    <n v="6.8"/>
    <n v="6"/>
    <n v="5.5"/>
    <n v="5.7"/>
    <n v="5.0999999999999996"/>
    <n v="4.8"/>
    <n v="4.4000000000000004"/>
    <n v="4.3"/>
    <n v="4.5"/>
    <n v="5.0999999999999996"/>
    <n v="4.8"/>
    <n v="5.5"/>
    <n v="6.7"/>
    <n v="5.3"/>
    <n v="4.9000000000000004"/>
    <n v="4.7"/>
    <n v="4.8"/>
    <m/>
    <n v="4.8"/>
    <n v="4.3"/>
    <n v="4.7"/>
    <n v="4.5"/>
    <n v="3.7"/>
    <n v="3.5"/>
    <n v="3.5"/>
    <n v="3.4"/>
    <n v="4.4000000000000004"/>
    <n v="4.0999999999999996"/>
    <n v="3.6"/>
    <n v="3.2"/>
    <n v="2.8"/>
    <n v="4"/>
    <n v="3.5"/>
    <n v="3.1"/>
    <n v="3.1"/>
    <n v="3.4"/>
    <n v="3.7"/>
    <n v="4.0999999999999996"/>
    <n v="5.2"/>
    <n v="5.0999999999999996"/>
    <n v="4.7"/>
    <n v="3.4"/>
    <n v="3.3"/>
    <n v="6.7"/>
    <n v="6.6"/>
    <n v="6.5"/>
    <n v="10.6"/>
    <n v="9.6999999999999993"/>
    <n v="9.4"/>
    <n v="9.1"/>
    <n v="8.6999999999999993"/>
    <n v="8"/>
    <n v="7.6"/>
    <n v="7"/>
    <n v="6.4"/>
    <n v="5.9"/>
    <n v="5.3"/>
    <n v="5.0999999999999996"/>
    <n v="4.9000000000000004"/>
    <n v="5.3"/>
    <n v="6.6"/>
    <n v="9.6"/>
    <n v="16"/>
    <n v="44.9"/>
    <m/>
    <m/>
    <m/>
    <m/>
    <m/>
    <m/>
    <m/>
    <m/>
    <m/>
    <m/>
    <m/>
    <m/>
    <m/>
    <m/>
    <m/>
    <m/>
    <m/>
  </r>
  <r>
    <x v="6"/>
    <x v="6"/>
    <x v="0"/>
    <x v="2"/>
    <x v="3"/>
    <x v="6"/>
    <x v="0"/>
    <x v="4"/>
    <x v="7"/>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3"/>
    <x v="1"/>
    <n v="15180"/>
    <n v="19120"/>
    <n v="15724"/>
    <n v="6000"/>
    <n v="27500"/>
    <n v="16460"/>
    <n v="21172"/>
    <n v="32692"/>
    <n v="15419"/>
    <n v="24804"/>
    <n v="27196"/>
    <n v="14866"/>
    <n v="21784"/>
    <n v="18094"/>
    <n v="17926"/>
    <n v="12323"/>
    <n v="13887"/>
    <n v="11641"/>
    <n v="11506"/>
    <n v="14705"/>
    <n v="11505"/>
    <n v="50024"/>
    <n v="49960"/>
    <n v="69283"/>
    <n v="66866"/>
    <n v="57804"/>
    <n v="37851"/>
    <n v="37716"/>
    <n v="243913"/>
    <n v="1680"/>
    <n v="7500"/>
    <n v="3000"/>
    <n v="3000"/>
    <n v="4500"/>
    <n v="3120"/>
    <n v="3250"/>
    <n v="3000"/>
    <n v="5250"/>
    <n v="4000"/>
    <n v="5500"/>
    <n v="5224"/>
    <n v="1000"/>
    <m/>
    <m/>
    <n v="3000"/>
    <n v="3000"/>
    <n v="5500"/>
    <n v="5500"/>
    <n v="5500"/>
    <n v="5500"/>
    <n v="5500"/>
    <n v="5500"/>
    <n v="5500"/>
    <n v="5460"/>
    <m/>
    <n v="3679"/>
    <n v="2685"/>
    <n v="5500"/>
    <n v="9308"/>
    <n v="5192"/>
    <n v="5500"/>
    <n v="5500"/>
    <n v="11000"/>
    <n v="5500"/>
    <n v="1526"/>
    <n v="2393"/>
    <n v="6500"/>
    <n v="5000"/>
    <n v="3000"/>
    <n v="3000"/>
    <n v="6500"/>
    <n v="6500"/>
    <n v="5804"/>
    <n v="5500"/>
    <n v="11000"/>
    <n v="5500"/>
    <n v="5196"/>
    <m/>
    <n v="4038"/>
    <n v="5654"/>
    <n v="5174"/>
    <n v="10000"/>
    <n v="3107"/>
    <n v="2913"/>
    <n v="2718"/>
    <n v="3046"/>
    <n v="10000"/>
    <n v="2524"/>
    <n v="2524"/>
    <n v="3046"/>
    <n v="4750"/>
    <n v="4601"/>
    <n v="4141"/>
    <n v="4434"/>
    <n v="3370"/>
    <n v="3098"/>
    <n v="3030"/>
    <n v="2825"/>
    <n v="2961"/>
    <n v="2655"/>
    <n v="2655"/>
    <n v="2689"/>
    <n v="2927"/>
    <n v="2723"/>
    <n v="2859"/>
    <n v="2961"/>
    <n v="3098"/>
    <n v="2996"/>
    <n v="2723"/>
    <n v="2996"/>
    <n v="2791"/>
    <n v="2893"/>
    <n v="2689"/>
    <n v="2961"/>
    <n v="3064"/>
    <n v="3098"/>
    <n v="3234"/>
    <n v="2553"/>
    <n v="2825"/>
    <n v="2893"/>
    <m/>
    <m/>
    <m/>
    <m/>
    <m/>
    <m/>
    <m/>
    <m/>
    <m/>
    <m/>
    <m/>
    <m/>
    <m/>
    <m/>
    <m/>
    <m/>
  </r>
  <r>
    <x v="6"/>
    <x v="6"/>
    <x v="0"/>
    <x v="2"/>
    <x v="3"/>
    <x v="6"/>
    <x v="0"/>
    <x v="4"/>
    <x v="7"/>
    <x v="0"/>
    <x v="3"/>
    <x v="2"/>
    <n v="14684"/>
    <n v="15922"/>
    <n v="12500"/>
    <n v="12799"/>
    <n v="17329"/>
    <n v="15398"/>
    <n v="19231"/>
    <n v="33988"/>
    <n v="33437"/>
    <n v="21390"/>
    <n v="17792"/>
    <n v="24746"/>
    <n v="24694"/>
    <n v="16626"/>
    <n v="17606"/>
    <n v="13669"/>
    <n v="20471"/>
    <n v="20127"/>
    <n v="21071"/>
    <n v="27492"/>
    <n v="22465"/>
    <n v="43106"/>
    <n v="45526"/>
    <n v="86656"/>
    <n v="63928"/>
    <n v="58926"/>
    <n v="54267"/>
    <n v="71028"/>
    <n v="255036"/>
    <n v="4430"/>
    <n v="3689"/>
    <n v="3431"/>
    <n v="3134"/>
    <n v="3258"/>
    <n v="3167"/>
    <n v="2944"/>
    <n v="3246"/>
    <n v="3307"/>
    <n v="3295"/>
    <n v="3025"/>
    <n v="2933"/>
    <n v="3247"/>
    <n v="3503"/>
    <n v="3177"/>
    <n v="3075"/>
    <n v="3044"/>
    <n v="3304"/>
    <n v="3489"/>
    <n v="3322"/>
    <n v="3481"/>
    <n v="3733"/>
    <n v="3985"/>
    <n v="3714"/>
    <n v="3867"/>
    <n v="3832"/>
    <n v="5151"/>
    <n v="4710"/>
    <n v="4522"/>
    <n v="4848"/>
    <n v="5630"/>
    <n v="6627"/>
    <n v="6753"/>
    <n v="7192"/>
    <n v="7786"/>
    <n v="9476"/>
    <n v="8251"/>
    <n v="8076"/>
    <n v="7634"/>
    <n v="6327"/>
    <n v="4234"/>
    <n v="3777"/>
    <n v="3429"/>
    <n v="3623"/>
    <n v="4289"/>
    <n v="4084"/>
    <n v="4100"/>
    <n v="5319"/>
    <n v="5476"/>
    <n v="5451"/>
    <n v="6491"/>
    <n v="7328"/>
    <n v="5274"/>
    <n v="5218"/>
    <n v="4978"/>
    <n v="4729"/>
    <n v="4495"/>
    <n v="4067"/>
    <n v="4019"/>
    <n v="4210"/>
    <n v="4330"/>
    <n v="4415"/>
    <n v="4608"/>
    <n v="4367"/>
    <n v="4216"/>
    <n v="3620"/>
    <n v="3159"/>
    <n v="3476"/>
    <n v="3414"/>
    <n v="3900"/>
    <n v="4083"/>
    <n v="3955"/>
    <n v="4132"/>
    <n v="4401"/>
    <n v="4690"/>
    <n v="4825"/>
    <n v="5109"/>
    <n v="5503"/>
    <n v="6201"/>
    <n v="5560"/>
    <n v="4677"/>
    <n v="4633"/>
    <n v="5269"/>
    <n v="5509"/>
    <n v="5463"/>
    <n v="5371"/>
    <n v="5880"/>
    <n v="6590"/>
    <n v="5895"/>
    <n v="5177"/>
    <n v="4803"/>
    <m/>
    <m/>
    <m/>
    <m/>
    <m/>
    <m/>
    <m/>
    <m/>
    <m/>
    <m/>
    <m/>
    <m/>
    <m/>
    <m/>
    <m/>
    <m/>
  </r>
  <r>
    <x v="6"/>
    <x v="6"/>
    <x v="0"/>
    <x v="2"/>
    <x v="3"/>
    <x v="6"/>
    <x v="0"/>
    <x v="4"/>
    <x v="7"/>
    <x v="0"/>
    <x v="3"/>
    <x v="3"/>
    <n v="27827"/>
    <n v="30530"/>
    <n v="34654"/>
    <n v="26743"/>
    <n v="36462"/>
    <n v="39149"/>
    <n v="37088"/>
    <n v="38385"/>
    <n v="22183"/>
    <n v="24384"/>
    <n v="35691"/>
    <n v="26655"/>
    <n v="19717"/>
    <n v="21185"/>
    <n v="21505"/>
    <n v="20159"/>
    <n v="13575"/>
    <n v="5089"/>
    <n v="-4476"/>
    <n v="-17263"/>
    <n v="-28223"/>
    <n v="34654"/>
    <n v="39149"/>
    <n v="22183"/>
    <n v="26655"/>
    <n v="21505"/>
    <n v="5089"/>
    <n v="-28223"/>
    <n v="21505"/>
    <n v="24777"/>
    <n v="26955"/>
    <n v="27542"/>
    <n v="27827"/>
    <n v="28080"/>
    <n v="28565"/>
    <n v="28856"/>
    <n v="29160"/>
    <n v="30530"/>
    <n v="31585"/>
    <n v="33293"/>
    <n v="36029"/>
    <n v="34654"/>
    <n v="31160"/>
    <n v="28035"/>
    <n v="27200"/>
    <n v="26743"/>
    <n v="28345"/>
    <n v="29962"/>
    <n v="31274"/>
    <n v="34638"/>
    <n v="36462"/>
    <n v="37452"/>
    <n v="39085"/>
    <n v="40964"/>
    <n v="39149"/>
    <n v="36030"/>
    <n v="34200"/>
    <n v="34088"/>
    <n v="37088"/>
    <n v="38744"/>
    <n v="37539"/>
    <n v="36295"/>
    <n v="35344"/>
    <n v="38385"/>
    <n v="35158"/>
    <n v="28984"/>
    <n v="23626"/>
    <n v="22183"/>
    <n v="20517"/>
    <n v="18803"/>
    <n v="18418"/>
    <n v="21070"/>
    <n v="24384"/>
    <n v="26074"/>
    <n v="28171"/>
    <n v="34577"/>
    <n v="35691"/>
    <n v="34706"/>
    <n v="30710"/>
    <n v="29060"/>
    <n v="26655"/>
    <n v="27353"/>
    <n v="25242"/>
    <n v="23177"/>
    <n v="21166"/>
    <n v="19717"/>
    <n v="25650"/>
    <n v="24155"/>
    <n v="22469"/>
    <n v="21185"/>
    <n v="21520"/>
    <n v="21513"/>
    <n v="21287"/>
    <n v="21505"/>
    <n v="21255"/>
    <n v="21194"/>
    <n v="20748"/>
    <n v="20159"/>
    <n v="19220"/>
    <n v="17792"/>
    <n v="16492"/>
    <n v="15049"/>
    <n v="13575"/>
    <n v="11608"/>
    <n v="9642"/>
    <n v="7494"/>
    <n v="5089"/>
    <n v="1884"/>
    <n v="-953"/>
    <n v="-2634"/>
    <n v="-4476"/>
    <n v="-6852"/>
    <n v="-9672"/>
    <n v="-12174"/>
    <n v="-14481"/>
    <n v="-17263"/>
    <n v="-20619"/>
    <n v="-23961"/>
    <n v="-26313"/>
    <n v="-28223"/>
    <m/>
    <m/>
    <m/>
    <m/>
    <m/>
    <m/>
    <m/>
    <m/>
    <m/>
    <m/>
    <m/>
    <m/>
    <m/>
    <m/>
    <m/>
    <m/>
  </r>
  <r>
    <x v="6"/>
    <x v="6"/>
    <x v="0"/>
    <x v="2"/>
    <x v="3"/>
    <x v="6"/>
    <x v="0"/>
    <x v="4"/>
    <x v="7"/>
    <x v="0"/>
    <x v="3"/>
    <x v="4"/>
    <n v="8.7385378721266171"/>
    <n v="9.53883646816222"/>
    <n v="10.760106812395204"/>
    <n v="7.7162559870736915"/>
    <n v="8.8719645724852789"/>
    <n v="7.8735770886126861"/>
    <n v="5.4560433094033192"/>
    <n v="4.8266019515139327"/>
    <n v="5.1853669939223934"/>
    <n v="5.2398143372872621"/>
    <n v="5.9445369753497665"/>
    <n v="5.3970600145784395"/>
    <n v="4.6853761703341092"/>
    <n v="4.9903420333553186"/>
    <n v="6.1201548181455978"/>
    <n v="4.9237946363147866"/>
    <n v="2.578053783044667"/>
    <n v="0.96602126044039482"/>
    <n v="-0.81405499781754698"/>
    <n v="-3.8421989761851769"/>
    <n v="0"/>
    <n v="10.760106812395204"/>
    <n v="7.8735770886126861"/>
    <n v="5.1853669939223934"/>
    <n v="5.3970600145784395"/>
    <n v="6.1201548181455978"/>
    <n v="0.96602126044039482"/>
    <n v="0"/>
    <n v="6.1201548181455978"/>
    <n v="7.4"/>
    <n v="8.4583281034266342"/>
    <n v="8.7440472410946732"/>
    <n v="8.7385378721266171"/>
    <n v="8.7975437057459729"/>
    <n v="9.0298413099829293"/>
    <n v="9.1281791724661527"/>
    <n v="9.2237616245966976"/>
    <n v="9.53883646816222"/>
    <n v="9.941768964431855"/>
    <n v="10.446501411986194"/>
    <n v="11.226785491711331"/>
    <n v="10.760106812395204"/>
    <n v="9.6836347815277524"/>
    <n v="8.634655660958483"/>
    <n v="8.1730769230769234"/>
    <n v="7.7162559870736915"/>
    <n v="7.8692393114936143"/>
    <n v="8.2155196051549222"/>
    <n v="8.3264110756123539"/>
    <n v="9.0528461659087345"/>
    <n v="8.8719645724852789"/>
    <n v="8.8022938798533428"/>
    <n v="8.8499682999728293"/>
    <n v="8.880891471187617"/>
    <n v="7.8735770886126861"/>
    <n v="6.8401868094315974"/>
    <n v="6.0253699788583512"/>
    <n v="5.4892109500805155"/>
    <n v="5.4560433094033192"/>
    <n v="5.1202621980229424"/>
    <n v="4.7568300471387301"/>
    <n v="4.449988965449597"/>
    <n v="4.2869272008344854"/>
    <n v="4.8266019515139327"/>
    <n v="5.0921151729332017"/>
    <n v="4.8229499467518639"/>
    <n v="4.6506043069170504"/>
    <n v="5.1853669939223934"/>
    <n v="5.3010024803637865"/>
    <n v="4.8961045724403709"/>
    <n v="4.7165172855313706"/>
    <n v="4.9194489843567588"/>
    <n v="5.2398143372872621"/>
    <n v="5.3364715513712646"/>
    <n v="5.2485374669299842"/>
    <n v="5.7503741892566111"/>
    <n v="5.9445369753497665"/>
    <n v="5.8305893421141057"/>
    <n v="5.2425825395199563"/>
    <n v="5.2784538816434781"/>
    <n v="5.3970600145784395"/>
    <n v="5.8230084727721723"/>
    <n v="5.6626884422110555"/>
    <n v="5.3849907063197024"/>
    <n v="5.0106529046920123"/>
    <n v="4.6853761703341092"/>
    <n v="5.9424520433694745"/>
    <n v="5.5072959416324672"/>
    <n v="5.1214897884755652"/>
    <n v="4.9903420333553186"/>
    <n v="5.3880821231847777"/>
    <n v="5.7100010616838306"/>
    <n v="5.9510763209393343"/>
    <n v="6.1201548181455978"/>
    <n v="5.8936889973380655"/>
    <n v="5.6283195241130235"/>
    <n v="5.3243687127899815"/>
    <n v="4.9237946363147866"/>
    <n v="4.5200131696533559"/>
    <n v="4.0430850338590192"/>
    <n v="3.5609103078982596"/>
    <n v="3.0677185257664705"/>
    <n v="2.578053783044667"/>
    <n v="2.1339804397382163"/>
    <n v="1.7822550831792978"/>
    <n v="1.410024836306164"/>
    <n v="0.96602126044039482"/>
    <n v="0.36728009981285092"/>
    <n v="-0.18648976556690541"/>
    <n v="-0.50180986854638987"/>
    <n v="-0.81405499781754698"/>
    <n v="-1.1890466109047999"/>
    <n v="-1.6562211034624474"/>
    <n v="-2.1052813613253556"/>
    <n v="-2.5544187687422824"/>
    <n v="-3.8421989761851769"/>
    <n v="-6.4941732283464573"/>
    <n v="-12.004509018036071"/>
    <n v="-27.392254840724547"/>
    <n v="0"/>
    <m/>
    <m/>
    <m/>
    <m/>
    <m/>
    <m/>
    <m/>
    <m/>
    <m/>
    <m/>
    <m/>
    <m/>
    <m/>
    <m/>
    <m/>
    <m/>
  </r>
  <r>
    <x v="6"/>
    <x v="6"/>
    <x v="0"/>
    <x v="2"/>
    <x v="3"/>
    <x v="6"/>
    <x v="0"/>
    <x v="4"/>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3"/>
    <x v="8"/>
    <m/>
    <m/>
    <m/>
    <m/>
    <m/>
    <m/>
    <m/>
    <m/>
    <m/>
    <m/>
    <m/>
    <m/>
    <m/>
    <m/>
    <m/>
    <m/>
    <m/>
    <m/>
    <m/>
    <m/>
    <m/>
    <m/>
    <m/>
    <m/>
    <m/>
    <m/>
    <m/>
    <m/>
    <m/>
    <m/>
    <m/>
    <m/>
    <m/>
    <m/>
    <m/>
    <m/>
    <m/>
    <n v="5250"/>
    <n v="4000"/>
    <n v="5500"/>
    <n v="5224"/>
    <n v="2799"/>
    <n v="0"/>
    <n v="0"/>
    <n v="3000"/>
    <n v="3000"/>
    <n v="5500"/>
    <n v="5500"/>
    <n v="5500"/>
    <n v="5500"/>
    <n v="5500"/>
    <n v="5500"/>
    <n v="5500"/>
    <n v="1500"/>
    <n v="3500"/>
    <n v="3679"/>
    <n v="2685"/>
    <n v="5500"/>
    <n v="5500"/>
    <n v="5192"/>
    <n v="5500"/>
    <n v="5500"/>
    <n v="11000"/>
    <n v="5500"/>
    <n v="1526"/>
    <n v="2393"/>
    <n v="6500"/>
    <n v="5000"/>
    <n v="3000"/>
    <n v="3000"/>
    <n v="6500"/>
    <n v="6500"/>
    <n v="5500"/>
    <n v="5500"/>
    <n v="11000"/>
    <n v="5500"/>
    <n v="5500"/>
    <n v="0"/>
    <m/>
    <m/>
    <n v="5174"/>
    <n v="10000"/>
    <m/>
    <m/>
    <m/>
    <n v="3046"/>
    <n v="10000"/>
    <m/>
    <m/>
    <n v="3046"/>
    <n v="4750"/>
    <n v="4601"/>
    <n v="4141"/>
    <n v="4434"/>
    <n v="3370"/>
    <n v="3098"/>
    <n v="3030"/>
    <n v="2825"/>
    <n v="2961"/>
    <n v="2655"/>
    <n v="2655"/>
    <n v="2689"/>
    <n v="2927"/>
    <n v="2723"/>
    <n v="2859"/>
    <n v="2961"/>
    <n v="3098"/>
    <n v="2996"/>
    <n v="2723"/>
    <n v="2996"/>
    <n v="2791"/>
    <n v="2893"/>
    <n v="2689"/>
    <n v="2961"/>
    <n v="3064"/>
    <n v="3098"/>
    <n v="3234"/>
    <n v="2553"/>
    <n v="2825"/>
    <n v="2893"/>
    <m/>
    <m/>
    <m/>
    <m/>
    <m/>
    <m/>
    <m/>
    <m/>
    <m/>
    <m/>
    <m/>
    <m/>
    <m/>
    <m/>
    <m/>
    <m/>
  </r>
  <r>
    <x v="6"/>
    <x v="6"/>
    <x v="0"/>
    <x v="2"/>
    <x v="3"/>
    <x v="6"/>
    <x v="0"/>
    <x v="4"/>
    <x v="7"/>
    <x v="0"/>
    <x v="3"/>
    <x v="9"/>
    <m/>
    <m/>
    <m/>
    <m/>
    <m/>
    <m/>
    <m/>
    <m/>
    <m/>
    <m/>
    <m/>
    <m/>
    <m/>
    <m/>
    <m/>
    <m/>
    <m/>
    <m/>
    <m/>
    <m/>
    <m/>
    <m/>
    <m/>
    <m/>
    <m/>
    <m/>
    <m/>
    <m/>
    <m/>
    <m/>
    <m/>
    <m/>
    <m/>
    <m/>
    <m/>
    <m/>
    <m/>
    <m/>
    <m/>
    <m/>
    <m/>
    <m/>
    <m/>
    <m/>
    <m/>
    <m/>
    <m/>
    <m/>
    <m/>
    <m/>
    <m/>
    <m/>
    <m/>
    <m/>
    <m/>
    <m/>
    <m/>
    <m/>
    <m/>
    <m/>
    <m/>
    <m/>
    <m/>
    <m/>
    <m/>
    <m/>
    <m/>
    <m/>
    <m/>
    <m/>
    <m/>
    <m/>
    <m/>
    <m/>
    <m/>
    <m/>
    <m/>
    <m/>
    <m/>
    <n v="8862"/>
    <n v="7899"/>
    <n v="6407"/>
    <n v="5218"/>
    <n v="4978"/>
    <n v="4729"/>
    <n v="4495"/>
    <n v="4067"/>
    <n v="4019"/>
    <n v="4210"/>
    <n v="4330"/>
    <n v="4415"/>
    <n v="4608"/>
    <n v="4367"/>
    <n v="4216"/>
    <n v="3620"/>
    <n v="3159"/>
    <n v="3476"/>
    <n v="3414"/>
    <n v="3900"/>
    <n v="4083"/>
    <n v="3955"/>
    <n v="4132"/>
    <n v="4401"/>
    <n v="4690"/>
    <n v="4825"/>
    <n v="5109"/>
    <n v="5503"/>
    <n v="6201"/>
    <n v="5560"/>
    <n v="4677"/>
    <n v="4633"/>
    <n v="5269"/>
    <n v="5509"/>
    <n v="5463"/>
    <n v="5371"/>
    <n v="5880"/>
    <n v="6590"/>
    <n v="5895"/>
    <n v="5177"/>
    <n v="4803"/>
    <n v="5593"/>
    <n v="4073"/>
    <n v="4235"/>
    <n v="4279"/>
    <n v="4694"/>
    <n v="4974"/>
    <n v="5042"/>
    <n v="4082.65"/>
    <n v="6281"/>
    <n v="6214"/>
    <n v="6440"/>
    <n v="8371"/>
    <n v="7503"/>
    <m/>
    <m/>
    <m/>
  </r>
  <r>
    <x v="6"/>
    <x v="6"/>
    <x v="0"/>
    <x v="2"/>
    <x v="3"/>
    <x v="6"/>
    <x v="0"/>
    <x v="4"/>
    <x v="7"/>
    <x v="0"/>
    <x v="3"/>
    <x v="10"/>
    <m/>
    <m/>
    <m/>
    <m/>
    <m/>
    <m/>
    <m/>
    <m/>
    <m/>
    <m/>
    <m/>
    <m/>
    <m/>
    <m/>
    <m/>
    <m/>
    <m/>
    <m/>
    <m/>
    <m/>
    <m/>
    <m/>
    <m/>
    <m/>
    <m/>
    <m/>
    <m/>
    <m/>
    <m/>
    <m/>
    <m/>
    <m/>
    <m/>
    <m/>
    <m/>
    <m/>
    <n v="29160"/>
    <m/>
    <m/>
    <m/>
    <m/>
    <m/>
    <m/>
    <m/>
    <m/>
    <m/>
    <m/>
    <m/>
    <m/>
    <m/>
    <m/>
    <m/>
    <m/>
    <m/>
    <m/>
    <m/>
    <m/>
    <m/>
    <m/>
    <m/>
    <m/>
    <m/>
    <m/>
    <m/>
    <m/>
    <m/>
    <m/>
    <m/>
    <m/>
    <m/>
    <m/>
    <m/>
    <m/>
    <m/>
    <m/>
    <m/>
    <m/>
    <m/>
    <m/>
    <m/>
    <m/>
    <m/>
    <m/>
    <m/>
    <m/>
    <m/>
    <m/>
    <m/>
    <m/>
    <m/>
    <m/>
    <m/>
    <m/>
    <m/>
    <m/>
    <m/>
    <m/>
    <m/>
    <m/>
    <m/>
    <m/>
    <m/>
    <m/>
    <m/>
    <m/>
    <m/>
    <m/>
    <m/>
    <m/>
    <m/>
    <m/>
    <m/>
    <m/>
    <m/>
    <m/>
    <m/>
    <m/>
    <m/>
    <m/>
    <m/>
    <m/>
    <m/>
    <m/>
    <m/>
    <m/>
    <m/>
    <m/>
    <m/>
    <m/>
    <m/>
    <m/>
    <m/>
    <m/>
    <m/>
    <m/>
    <m/>
  </r>
  <r>
    <x v="6"/>
    <x v="6"/>
    <x v="0"/>
    <x v="2"/>
    <x v="3"/>
    <x v="6"/>
    <x v="0"/>
    <x v="4"/>
    <x v="7"/>
    <x v="0"/>
    <x v="3"/>
    <x v="11"/>
    <m/>
    <m/>
    <m/>
    <m/>
    <m/>
    <m/>
    <m/>
    <m/>
    <m/>
    <m/>
    <m/>
    <m/>
    <m/>
    <m/>
    <m/>
    <m/>
    <m/>
    <m/>
    <m/>
    <m/>
    <m/>
    <m/>
    <m/>
    <m/>
    <m/>
    <m/>
    <m/>
    <m/>
    <m/>
    <n v="0.99639999999999995"/>
    <n v="0.99429999999999996"/>
    <n v="0.99739999999999995"/>
    <n v="0.99790000000000001"/>
    <n v="0.99890000000000001"/>
    <n v="0.99760000000000004"/>
    <n v="0.99890000000000001"/>
    <n v="0.99760000000000004"/>
    <n v="0.99609999999999999"/>
    <n v="0.97789999999999999"/>
    <n v="0.99409999999999998"/>
    <n v="0.99760000000000004"/>
    <n v="0.99360000000000004"/>
    <n v="0.99360000000000004"/>
    <n v="0.99380000000000002"/>
    <n v="0.99429999999999996"/>
    <n v="0.99609999999999999"/>
    <n v="0.99050000000000005"/>
    <n v="0.99250000000000005"/>
    <n v="0.99609999999999999"/>
    <n v="0.99250000000000005"/>
    <n v="0.99199999999999999"/>
    <n v="0.99409999999999998"/>
    <n v="0.99070000000000003"/>
    <n v="0.9859"/>
    <n v="0.98509999999999998"/>
    <n v="0.97740000000000005"/>
    <n v="0.98480000000000001"/>
    <n v="0.99019999999999997"/>
    <n v="0.98709999999999998"/>
    <n v="0.98280000000000001"/>
    <n v="0.98660000000000003"/>
    <n v="0.99019999999999997"/>
    <n v="0.99099999999999999"/>
    <n v="0.99260000000000004"/>
    <n v="0.99380000000000002"/>
    <n v="0.99299999999999999"/>
    <n v="0.98280000000000001"/>
    <n v="0.94920000000000004"/>
    <n v="0.94199999999999995"/>
    <n v="0.93700000000000006"/>
    <n v="0.99070000000000003"/>
    <n v="0.99609999999999999"/>
    <n v="0.99950000000000006"/>
    <n v="0.99950000000000006"/>
    <n v="0.99970000000000003"/>
    <n v="0.99950000000000006"/>
    <n v="0.99950000000000006"/>
    <n v="0.99950000000000006"/>
    <n v="0.99970000000000003"/>
    <n v="0.99970000000000003"/>
    <n v="0.99970000000000003"/>
    <n v="0.99970000000000003"/>
    <m/>
    <m/>
    <m/>
    <m/>
    <m/>
    <m/>
    <m/>
    <m/>
    <m/>
    <m/>
    <m/>
    <m/>
    <m/>
    <m/>
    <m/>
    <m/>
    <m/>
    <m/>
    <m/>
    <m/>
    <m/>
    <m/>
    <m/>
    <m/>
    <m/>
    <m/>
    <m/>
    <m/>
    <m/>
    <m/>
    <m/>
    <m/>
    <m/>
    <m/>
    <m/>
    <m/>
    <m/>
    <m/>
    <m/>
    <m/>
    <m/>
    <m/>
    <m/>
    <m/>
    <m/>
    <m/>
    <m/>
    <m/>
    <m/>
    <m/>
    <m/>
    <m/>
    <m/>
    <m/>
  </r>
  <r>
    <x v="6"/>
    <x v="6"/>
    <x v="0"/>
    <x v="2"/>
    <x v="3"/>
    <x v="6"/>
    <x v="0"/>
    <x v="4"/>
    <x v="7"/>
    <x v="0"/>
    <x v="3"/>
    <x v="12"/>
    <m/>
    <m/>
    <m/>
    <m/>
    <m/>
    <m/>
    <m/>
    <m/>
    <m/>
    <m/>
    <m/>
    <m/>
    <m/>
    <m/>
    <m/>
    <m/>
    <m/>
    <m/>
    <m/>
    <m/>
    <m/>
    <m/>
    <m/>
    <m/>
    <m/>
    <m/>
    <m/>
    <m/>
    <m/>
    <m/>
    <m/>
    <m/>
    <m/>
    <m/>
    <m/>
    <m/>
    <m/>
    <m/>
    <m/>
    <m/>
    <m/>
    <m/>
    <n v="-0.159344307786841"/>
    <n v="-0.159344307786841"/>
    <s v="Commit/order"/>
    <s v="Commit"/>
    <m/>
    <m/>
    <m/>
    <m/>
    <m/>
    <m/>
    <m/>
    <m/>
    <m/>
    <m/>
    <m/>
    <m/>
    <m/>
    <n v="-0.205487142673072"/>
    <n v="-0.205487142673072"/>
    <n v="-0.205487142673072"/>
    <n v="-0.205487142673072"/>
    <n v="-0.205487142673072"/>
    <n v="-0.205487142673072"/>
    <n v="-0.205487142673072"/>
    <n v="-0.205487142673072"/>
    <n v="-0.205487142673072"/>
    <n v="-0.192327346787632"/>
    <n v="-0.192327346787632"/>
    <n v="-0.192327346787632"/>
    <n v="-0.192327346787632"/>
    <n v="-0.192327346787632"/>
    <n v="-0.192327346787632"/>
    <n v="-0.192327346787632"/>
    <n v="-0.192327346787632"/>
    <n v="-0.192327346787632"/>
    <n v="-0.192327346787632"/>
    <n v="-0.192327346787632"/>
    <n v="-0.192327346787632"/>
    <n v="-0.192327346787632"/>
    <n v="-0.223297140018451"/>
    <n v="-0.223297140018451"/>
    <n v="-0.223297140018451"/>
    <n v="-0.223297140018451"/>
    <n v="-0.223297140018451"/>
    <n v="-0.223297140018451"/>
    <n v="-0.223297140018451"/>
    <n v="-0.223297140018451"/>
    <n v="-0.223297140018451"/>
    <n v="-0.223297140018451"/>
    <n v="-0.223297140018451"/>
    <n v="-0.223297140018451"/>
    <n v="-0.223297140018451"/>
    <n v="-0.19577159288476001"/>
    <n v="332.94650018353201"/>
    <m/>
    <m/>
    <m/>
    <m/>
    <m/>
    <m/>
    <m/>
    <m/>
    <m/>
    <m/>
    <m/>
    <m/>
    <m/>
    <m/>
    <m/>
    <m/>
    <m/>
    <m/>
    <m/>
    <m/>
    <m/>
    <m/>
    <m/>
    <m/>
    <m/>
    <m/>
    <m/>
    <m/>
    <m/>
    <m/>
    <m/>
    <m/>
    <m/>
    <m/>
    <m/>
    <m/>
    <m/>
    <m/>
    <m/>
    <m/>
  </r>
  <r>
    <x v="6"/>
    <x v="6"/>
    <x v="0"/>
    <x v="2"/>
    <x v="3"/>
    <x v="6"/>
    <x v="0"/>
    <x v="4"/>
    <x v="7"/>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4"/>
    <x v="1"/>
    <n v="13440"/>
    <n v="18060"/>
    <n v="18060"/>
    <n v="9800"/>
    <n v="23628"/>
    <n v="12000"/>
    <n v="17500"/>
    <n v="12000"/>
    <n v="12990"/>
    <n v="34460"/>
    <n v="13020"/>
    <n v="11627"/>
    <n v="15180"/>
    <n v="19120"/>
    <n v="15724"/>
    <n v="6000"/>
    <n v="47000"/>
    <n v="22000"/>
    <n v="22000"/>
    <n v="27500"/>
    <n v="22000"/>
    <n v="49560"/>
    <n v="45428"/>
    <n v="42490"/>
    <n v="59107"/>
    <n v="50024"/>
    <n v="75000"/>
    <n v="71500"/>
    <n v="197049"/>
    <n v="3360"/>
    <m/>
    <n v="4620"/>
    <n v="5460"/>
    <n v="3780"/>
    <n v="3780"/>
    <n v="1680"/>
    <n v="3780"/>
    <n v="5040"/>
    <n v="6300"/>
    <n v="3780"/>
    <n v="4620"/>
    <n v="3360"/>
    <m/>
    <n v="2940"/>
    <n v="2610"/>
    <n v="4250"/>
    <n v="5003"/>
    <n v="4450"/>
    <n v="500"/>
    <n v="10675"/>
    <n v="3000"/>
    <n v="3000"/>
    <n v="4250"/>
    <n v="1750"/>
    <n v="3000"/>
    <n v="3000"/>
    <n v="3000"/>
    <n v="4000"/>
    <n v="7500"/>
    <m/>
    <n v="3000"/>
    <n v="9000"/>
    <m/>
    <m/>
    <n v="3350"/>
    <n v="3446"/>
    <n v="3254"/>
    <n v="2940"/>
    <n v="4968"/>
    <n v="9298"/>
    <n v="7000"/>
    <n v="12694"/>
    <n v="500"/>
    <n v="840"/>
    <n v="5040"/>
    <n v="4200"/>
    <n v="2940"/>
    <n v="4639"/>
    <n v="1622"/>
    <n v="3360"/>
    <n v="2006"/>
    <n v="1680"/>
    <n v="7500"/>
    <n v="3000"/>
    <n v="3000"/>
    <n v="4500"/>
    <n v="3120"/>
    <n v="3250"/>
    <n v="3000"/>
    <n v="5250"/>
    <n v="4000"/>
    <n v="5500"/>
    <n v="5224"/>
    <n v="1000"/>
    <m/>
    <m/>
    <n v="3000"/>
    <n v="3000"/>
    <n v="5500"/>
    <n v="25000"/>
    <n v="5500"/>
    <n v="5500"/>
    <n v="5500"/>
    <n v="5500"/>
    <n v="5500"/>
    <n v="5500"/>
    <n v="5500"/>
    <n v="5500"/>
    <n v="5500"/>
    <n v="5500"/>
    <n v="5500"/>
    <n v="5500"/>
    <n v="5500"/>
    <n v="5500"/>
    <n v="5500"/>
    <n v="5500"/>
    <n v="5500"/>
    <n v="5500"/>
    <n v="5500"/>
    <n v="5500"/>
    <m/>
    <m/>
    <m/>
    <m/>
    <m/>
    <m/>
    <m/>
    <m/>
    <m/>
    <m/>
    <m/>
    <m/>
    <m/>
    <m/>
    <m/>
    <m/>
  </r>
  <r>
    <x v="6"/>
    <x v="6"/>
    <x v="0"/>
    <x v="2"/>
    <x v="3"/>
    <x v="6"/>
    <x v="0"/>
    <x v="4"/>
    <x v="7"/>
    <x v="0"/>
    <x v="4"/>
    <x v="2"/>
    <n v="23172"/>
    <n v="21860"/>
    <n v="14457"/>
    <n v="11694"/>
    <n v="15472"/>
    <n v="13701"/>
    <n v="13986"/>
    <n v="16852"/>
    <n v="12601"/>
    <n v="16148"/>
    <n v="16259"/>
    <n v="22046"/>
    <n v="14684"/>
    <n v="15922"/>
    <n v="12500"/>
    <n v="14480"/>
    <n v="25900"/>
    <n v="22000"/>
    <n v="22000"/>
    <n v="27500"/>
    <n v="22000"/>
    <n v="59489"/>
    <n v="40867"/>
    <n v="43439"/>
    <n v="54453"/>
    <n v="43106"/>
    <n v="62380"/>
    <n v="71500"/>
    <n v="181865"/>
    <n v="6365"/>
    <n v="5339"/>
    <n v="5767"/>
    <n v="5701"/>
    <n v="4666"/>
    <n v="4749"/>
    <n v="4494"/>
    <n v="4087"/>
    <n v="3864"/>
    <n v="3582"/>
    <n v="3885"/>
    <n v="3684"/>
    <n v="3306"/>
    <n v="3386"/>
    <n v="2739"/>
    <n v="2646"/>
    <n v="2923"/>
    <n v="3387"/>
    <n v="3003"/>
    <n v="2963"/>
    <n v="2936"/>
    <n v="3183"/>
    <n v="3303"/>
    <n v="3438"/>
    <n v="3443"/>
    <n v="3517"/>
    <n v="4019"/>
    <n v="3380"/>
    <n v="3352"/>
    <n v="3235"/>
    <n v="3484"/>
    <n v="3365"/>
    <n v="3254"/>
    <n v="3219"/>
    <n v="3530"/>
    <n v="3423"/>
    <n v="3012"/>
    <n v="3087"/>
    <n v="3079"/>
    <n v="3346"/>
    <n v="3115"/>
    <n v="3176"/>
    <n v="3130"/>
    <n v="3381"/>
    <n v="3403"/>
    <n v="3617"/>
    <n v="4505"/>
    <n v="4734"/>
    <n v="4478"/>
    <n v="4814"/>
    <n v="6906"/>
    <n v="5848"/>
    <n v="4430"/>
    <n v="3689"/>
    <n v="3431"/>
    <n v="3134"/>
    <n v="3258"/>
    <n v="3167"/>
    <n v="2944"/>
    <n v="3246"/>
    <n v="3307"/>
    <n v="3295"/>
    <n v="3025"/>
    <n v="2933"/>
    <n v="3247"/>
    <n v="3503"/>
    <n v="3177"/>
    <n v="3800"/>
    <n v="4000"/>
    <n v="4400"/>
    <n v="5000"/>
    <n v="5500"/>
    <n v="5500"/>
    <n v="5500"/>
    <n v="5500"/>
    <n v="5500"/>
    <n v="5500"/>
    <n v="5500"/>
    <n v="5500"/>
    <n v="5500"/>
    <n v="5500"/>
    <n v="5500"/>
    <n v="5500"/>
    <n v="5500"/>
    <n v="5500"/>
    <n v="5500"/>
    <n v="5500"/>
    <n v="5500"/>
    <n v="5500"/>
    <n v="5500"/>
    <n v="5500"/>
    <m/>
    <m/>
    <m/>
    <m/>
    <m/>
    <m/>
    <m/>
    <m/>
    <m/>
    <m/>
    <m/>
    <m/>
    <m/>
    <m/>
    <m/>
    <m/>
  </r>
  <r>
    <x v="6"/>
    <x v="6"/>
    <x v="0"/>
    <x v="2"/>
    <x v="3"/>
    <x v="6"/>
    <x v="0"/>
    <x v="4"/>
    <x v="7"/>
    <x v="0"/>
    <x v="4"/>
    <x v="3"/>
    <n v="21782"/>
    <n v="17739"/>
    <n v="20441"/>
    <n v="18478"/>
    <n v="26290"/>
    <n v="23247"/>
    <n v="25830"/>
    <n v="22626"/>
    <n v="22077"/>
    <n v="40393"/>
    <n v="36146"/>
    <n v="26553"/>
    <n v="27827"/>
    <n v="30530"/>
    <n v="34654"/>
    <n v="26235"/>
    <n v="47335"/>
    <n v="47335"/>
    <n v="47335"/>
    <n v="47335"/>
    <n v="47335"/>
    <n v="20441"/>
    <n v="23247"/>
    <n v="22077"/>
    <n v="26553"/>
    <n v="34654"/>
    <n v="47335"/>
    <n v="47335"/>
    <n v="34654"/>
    <n v="27729"/>
    <n v="24051"/>
    <n v="21308"/>
    <n v="21782"/>
    <n v="19338"/>
    <n v="19923"/>
    <n v="15922"/>
    <n v="15157"/>
    <n v="17739"/>
    <n v="20422"/>
    <n v="19289"/>
    <n v="20781"/>
    <n v="20441"/>
    <n v="17325"/>
    <n v="17889"/>
    <n v="16770"/>
    <n v="18478"/>
    <n v="20094"/>
    <n v="21493"/>
    <n v="19063"/>
    <n v="24728"/>
    <n v="26290"/>
    <n v="25967"/>
    <n v="26185"/>
    <n v="25055"/>
    <n v="23247"/>
    <n v="22636"/>
    <n v="21990"/>
    <n v="22234"/>
    <n v="25830"/>
    <n v="24703"/>
    <n v="24338"/>
    <n v="30084"/>
    <n v="-78540"/>
    <n v="22626"/>
    <n v="17636"/>
    <n v="22021"/>
    <n v="23400"/>
    <n v="22077"/>
    <n v="23471"/>
    <n v="27466"/>
    <n v="31319"/>
    <n v="39773"/>
    <n v="40393"/>
    <n v="37734"/>
    <n v="38439"/>
    <n v="37138"/>
    <n v="36146"/>
    <n v="36846"/>
    <n v="33534"/>
    <n v="29165"/>
    <n v="26553"/>
    <n v="24777"/>
    <n v="26955"/>
    <n v="27542"/>
    <n v="27827"/>
    <n v="28080"/>
    <n v="28565"/>
    <n v="28856"/>
    <n v="29160"/>
    <n v="30530"/>
    <n v="31585"/>
    <n v="33293"/>
    <n v="36029"/>
    <n v="34654"/>
    <n v="31160"/>
    <n v="28035"/>
    <n v="27235"/>
    <n v="26235"/>
    <n v="27335"/>
    <n v="47335"/>
    <n v="47335"/>
    <n v="47335"/>
    <n v="47335"/>
    <n v="47335"/>
    <n v="47335"/>
    <n v="47335"/>
    <n v="47335"/>
    <n v="47335"/>
    <n v="47335"/>
    <n v="47335"/>
    <n v="47335"/>
    <n v="47335"/>
    <n v="47335"/>
    <n v="47335"/>
    <n v="47335"/>
    <n v="47335"/>
    <n v="47335"/>
    <n v="47335"/>
    <n v="47335"/>
    <n v="47335"/>
    <m/>
    <m/>
    <m/>
    <m/>
    <m/>
    <m/>
    <m/>
    <m/>
    <m/>
    <m/>
    <m/>
    <m/>
    <m/>
    <m/>
    <m/>
    <m/>
  </r>
  <r>
    <x v="6"/>
    <x v="6"/>
    <x v="0"/>
    <x v="2"/>
    <x v="3"/>
    <x v="6"/>
    <x v="0"/>
    <x v="4"/>
    <x v="7"/>
    <x v="0"/>
    <x v="4"/>
    <x v="4"/>
    <n v="5"/>
    <n v="5"/>
    <n v="6.8"/>
    <n v="6"/>
    <n v="7.4"/>
    <n v="6.7"/>
    <n v="7.7"/>
    <n v="7.1"/>
    <n v="6.8"/>
    <n v="9.6999999999999993"/>
    <n v="6.8"/>
    <n v="7.4"/>
    <n v="8.6999999999999993"/>
    <n v="9.5"/>
    <n v="9.1999999999999993"/>
    <n v="5.0999999999999996"/>
    <n v="8.6"/>
    <n v="8.6"/>
    <n v="8.6"/>
    <n v="10.8"/>
    <m/>
    <n v="6.8"/>
    <n v="6.7"/>
    <n v="6.8"/>
    <n v="7.4"/>
    <n v="9.1999999999999993"/>
    <n v="8.6"/>
    <m/>
    <n v="9.1999999999999993"/>
    <n v="5.3"/>
    <n v="4.7"/>
    <n v="4.5"/>
    <n v="5"/>
    <n v="4.7"/>
    <n v="5"/>
    <n v="4.2"/>
    <n v="4.0999999999999996"/>
    <n v="5"/>
    <n v="6"/>
    <n v="6.1"/>
    <n v="6.9"/>
    <n v="6.8"/>
    <n v="5.9"/>
    <n v="6"/>
    <n v="5.5"/>
    <n v="6"/>
    <n v="6.5"/>
    <n v="6.8"/>
    <n v="5.8"/>
    <n v="7.3"/>
    <n v="7.4"/>
    <n v="7.3"/>
    <n v="7.4"/>
    <n v="7.2"/>
    <n v="6.7"/>
    <n v="6.7"/>
    <n v="6.6"/>
    <n v="6.7"/>
    <n v="7.7"/>
    <n v="7.4"/>
    <n v="7.4"/>
    <n v="9.1999999999999993"/>
    <n v="-24.3"/>
    <n v="7.1"/>
    <n v="5.6"/>
    <n v="7"/>
    <n v="7.4"/>
    <n v="6.8"/>
    <n v="7.2"/>
    <n v="8.1999999999999993"/>
    <n v="8.6999999999999993"/>
    <n v="10.1"/>
    <n v="9.6999999999999993"/>
    <n v="8.5"/>
    <n v="7.6"/>
    <n v="6.9"/>
    <n v="6.8"/>
    <n v="7.2"/>
    <n v="6.9"/>
    <n v="7.1"/>
    <n v="7.4"/>
    <n v="7.4"/>
    <n v="8.5"/>
    <n v="8.6999999999999993"/>
    <n v="8.6999999999999993"/>
    <n v="8.8000000000000007"/>
    <n v="9"/>
    <n v="9.1"/>
    <n v="9.1999999999999993"/>
    <n v="9.5"/>
    <n v="9.9"/>
    <n v="10"/>
    <n v="10.199999999999999"/>
    <n v="9.1999999999999993"/>
    <n v="7.6"/>
    <n v="6.2"/>
    <n v="5.6"/>
    <n v="5.0999999999999996"/>
    <n v="5.0999999999999996"/>
    <n v="8.6"/>
    <n v="8.6"/>
    <n v="8.6"/>
    <n v="8.6"/>
    <n v="8.6"/>
    <n v="8.6"/>
    <n v="8.6"/>
    <n v="8.6"/>
    <n v="8.6"/>
    <n v="8.6"/>
    <n v="8.6"/>
    <n v="8.6"/>
    <n v="8.6"/>
    <n v="8.6"/>
    <n v="8.6"/>
    <n v="8.6"/>
    <n v="10.8"/>
    <n v="14.3"/>
    <n v="21.5"/>
    <n v="43"/>
    <m/>
    <m/>
    <m/>
    <m/>
    <m/>
    <m/>
    <m/>
    <m/>
    <m/>
    <m/>
    <m/>
    <m/>
    <m/>
    <m/>
    <m/>
    <m/>
    <m/>
  </r>
  <r>
    <x v="6"/>
    <x v="6"/>
    <x v="0"/>
    <x v="2"/>
    <x v="3"/>
    <x v="6"/>
    <x v="0"/>
    <x v="4"/>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7"/>
    <x v="0"/>
    <x v="5"/>
    <x v="1"/>
    <n v="15000"/>
    <n v="18716"/>
    <n v="7592"/>
    <n v="16800"/>
    <n v="29676"/>
    <n v="23869"/>
    <n v="31330"/>
    <n v="27320"/>
    <n v="13445"/>
    <n v="20445"/>
    <n v="37050"/>
    <n v="18480"/>
    <n v="13440"/>
    <n v="18060"/>
    <n v="18060"/>
    <n v="9800"/>
    <n v="23628"/>
    <n v="12000"/>
    <n v="17500"/>
    <n v="12000"/>
    <n v="12990"/>
    <n v="41308"/>
    <n v="70345"/>
    <n v="72095"/>
    <n v="75975"/>
    <n v="49560"/>
    <n v="45428"/>
    <n v="42490"/>
    <n v="267975"/>
    <n v="4500"/>
    <n v="3500"/>
    <n v="3500"/>
    <n v="3500"/>
    <n v="3500"/>
    <n v="3418"/>
    <n v="158"/>
    <n v="6540"/>
    <n v="5100"/>
    <n v="2450"/>
    <n v="1250"/>
    <n v="3500"/>
    <n v="392"/>
    <n v="1680"/>
    <n v="840"/>
    <n v="6300"/>
    <n v="7980"/>
    <n v="4623"/>
    <n v="11760"/>
    <n v="1200"/>
    <n v="7000"/>
    <n v="5093"/>
    <n v="4669"/>
    <n v="6000"/>
    <n v="6100"/>
    <n v="7100"/>
    <n v="6100"/>
    <n v="5880"/>
    <n v="13550"/>
    <n v="5800"/>
    <m/>
    <n v="9000"/>
    <m/>
    <n v="9500"/>
    <n v="8820"/>
    <n v="4620"/>
    <m/>
    <m/>
    <n v="8825"/>
    <n v="1064"/>
    <n v="6300"/>
    <n v="6311"/>
    <n v="5770"/>
    <n v="1000"/>
    <n v="17750"/>
    <n v="9000"/>
    <n v="4000"/>
    <n v="6300"/>
    <n v="6720"/>
    <n v="5880"/>
    <n v="4620"/>
    <n v="1260"/>
    <n v="3360"/>
    <m/>
    <n v="4620"/>
    <n v="5460"/>
    <n v="3780"/>
    <n v="3780"/>
    <n v="1680"/>
    <n v="3780"/>
    <n v="5040"/>
    <n v="6300"/>
    <n v="3780"/>
    <n v="4620"/>
    <n v="3360"/>
    <m/>
    <n v="2940"/>
    <n v="2610"/>
    <n v="4250"/>
    <n v="5003"/>
    <n v="4450"/>
    <n v="500"/>
    <n v="10675"/>
    <n v="3000"/>
    <n v="3000"/>
    <n v="4250"/>
    <n v="1750"/>
    <n v="3000"/>
    <n v="3000"/>
    <n v="3000"/>
    <n v="4000"/>
    <n v="7500"/>
    <m/>
    <n v="3000"/>
    <n v="9000"/>
    <m/>
    <m/>
    <n v="3350"/>
    <n v="3446"/>
    <n v="3254"/>
    <n v="2940"/>
    <m/>
    <m/>
    <m/>
    <m/>
    <m/>
    <m/>
    <m/>
    <m/>
    <m/>
    <m/>
    <m/>
    <m/>
    <m/>
    <m/>
    <m/>
    <m/>
  </r>
  <r>
    <x v="6"/>
    <x v="6"/>
    <x v="0"/>
    <x v="2"/>
    <x v="3"/>
    <x v="6"/>
    <x v="0"/>
    <x v="4"/>
    <x v="7"/>
    <x v="0"/>
    <x v="5"/>
    <x v="2"/>
    <n v="23141"/>
    <n v="21162"/>
    <n v="16261"/>
    <n v="8762"/>
    <n v="25516"/>
    <n v="22990"/>
    <n v="22018"/>
    <n v="25267"/>
    <n v="16970"/>
    <n v="18271"/>
    <n v="22733"/>
    <n v="30595"/>
    <n v="23172"/>
    <n v="21860"/>
    <n v="14457"/>
    <n v="11694"/>
    <n v="15472"/>
    <n v="13701"/>
    <n v="13986"/>
    <n v="16852"/>
    <n v="12601"/>
    <n v="60564"/>
    <n v="57268"/>
    <n v="64255"/>
    <n v="71599"/>
    <n v="59489"/>
    <n v="40867"/>
    <n v="43439"/>
    <n v="252611"/>
    <n v="7038"/>
    <n v="5778"/>
    <n v="5404"/>
    <n v="4921"/>
    <n v="4823"/>
    <n v="4381"/>
    <n v="3839"/>
    <n v="4001"/>
    <n v="4118"/>
    <n v="4836"/>
    <n v="4570"/>
    <n v="3746"/>
    <n v="3109"/>
    <n v="2846"/>
    <n v="1916"/>
    <n v="1587"/>
    <n v="2413"/>
    <n v="3442"/>
    <n v="4398"/>
    <n v="4615"/>
    <n v="6964"/>
    <n v="6097"/>
    <n v="5940"/>
    <n v="5844"/>
    <n v="5355"/>
    <n v="5851"/>
    <n v="6754"/>
    <n v="5587"/>
    <n v="5115"/>
    <n v="4562"/>
    <n v="5949"/>
    <n v="5345"/>
    <n v="4652"/>
    <n v="4459"/>
    <n v="4862"/>
    <n v="5203"/>
    <n v="4692"/>
    <n v="3902"/>
    <n v="3173"/>
    <n v="2382"/>
    <n v="1907"/>
    <n v="3653"/>
    <n v="4594"/>
    <n v="5735"/>
    <n v="5588"/>
    <n v="4955"/>
    <n v="6169"/>
    <n v="6021"/>
    <n v="6109"/>
    <n v="7033"/>
    <n v="10114"/>
    <n v="7339"/>
    <n v="6365"/>
    <n v="5339"/>
    <n v="5767"/>
    <n v="5701"/>
    <n v="4666"/>
    <n v="4749"/>
    <n v="4494"/>
    <n v="4087"/>
    <n v="3864"/>
    <n v="3582"/>
    <n v="3885"/>
    <n v="3684"/>
    <n v="3306"/>
    <n v="3386"/>
    <n v="2739"/>
    <n v="2646"/>
    <n v="2923"/>
    <n v="3387"/>
    <n v="3003"/>
    <n v="2963"/>
    <n v="2936"/>
    <n v="3183"/>
    <n v="3303"/>
    <n v="3438"/>
    <n v="3443"/>
    <n v="3517"/>
    <n v="4019"/>
    <n v="3380"/>
    <n v="3352"/>
    <n v="3235"/>
    <n v="3484"/>
    <n v="3365"/>
    <n v="3254"/>
    <n v="3219"/>
    <n v="3530"/>
    <n v="3423"/>
    <n v="3012"/>
    <n v="3087"/>
    <n v="3079"/>
    <m/>
    <m/>
    <m/>
    <m/>
    <m/>
    <m/>
    <m/>
    <m/>
    <m/>
    <m/>
    <m/>
    <m/>
    <m/>
    <m/>
    <m/>
    <m/>
  </r>
  <r>
    <x v="6"/>
    <x v="6"/>
    <x v="0"/>
    <x v="2"/>
    <x v="3"/>
    <x v="6"/>
    <x v="0"/>
    <x v="4"/>
    <x v="7"/>
    <x v="0"/>
    <x v="5"/>
    <x v="3"/>
    <n v="18930"/>
    <n v="16142"/>
    <n v="6105"/>
    <n v="14341"/>
    <n v="12856"/>
    <n v="19437"/>
    <n v="25269"/>
    <n v="30544"/>
    <n v="27202"/>
    <n v="26623"/>
    <n v="42769"/>
    <n v="29786"/>
    <n v="21782"/>
    <n v="17739"/>
    <n v="20441"/>
    <n v="18478"/>
    <n v="26290"/>
    <n v="23247"/>
    <n v="25830"/>
    <n v="22626"/>
    <n v="22077"/>
    <n v="6105"/>
    <n v="19437"/>
    <n v="27202"/>
    <n v="29786"/>
    <n v="20441"/>
    <n v="23247"/>
    <n v="22077"/>
    <n v="20441"/>
    <n v="22442"/>
    <n v="20913"/>
    <n v="19862"/>
    <n v="18930"/>
    <n v="15052"/>
    <n v="17062"/>
    <n v="12428"/>
    <n v="15071"/>
    <n v="16142"/>
    <n v="13094"/>
    <n v="9865"/>
    <n v="10527"/>
    <n v="6105"/>
    <n v="6371"/>
    <n v="5071"/>
    <n v="11661"/>
    <n v="14341"/>
    <n v="15245"/>
    <n v="25000"/>
    <n v="20251"/>
    <n v="19320"/>
    <n v="12856"/>
    <n v="16287"/>
    <n v="17389"/>
    <n v="17932"/>
    <n v="19437"/>
    <n v="18602"/>
    <n v="18361"/>
    <n v="21139"/>
    <n v="25269"/>
    <n v="19320"/>
    <n v="23840"/>
    <n v="22004"/>
    <n v="24044"/>
    <n v="30544"/>
    <n v="29950"/>
    <n v="25793"/>
    <n v="21430"/>
    <n v="27202"/>
    <n v="16537"/>
    <n v="25900"/>
    <n v="11508"/>
    <n v="1291"/>
    <n v="26623"/>
    <n v="15915"/>
    <n v="40848"/>
    <n v="40679"/>
    <n v="42769"/>
    <n v="43185"/>
    <n v="42228"/>
    <n v="34933"/>
    <n v="29786"/>
    <n v="27729"/>
    <n v="24051"/>
    <n v="21308"/>
    <n v="21782"/>
    <n v="19338"/>
    <n v="19923"/>
    <n v="15922"/>
    <n v="15157"/>
    <n v="17739"/>
    <n v="20422"/>
    <n v="19289"/>
    <n v="20781"/>
    <n v="20441"/>
    <n v="17325"/>
    <n v="17889"/>
    <n v="16770"/>
    <n v="18478"/>
    <n v="20094"/>
    <n v="21493"/>
    <n v="19063"/>
    <n v="24728"/>
    <n v="26290"/>
    <n v="25967"/>
    <n v="26185"/>
    <n v="25055"/>
    <n v="23247"/>
    <n v="22636"/>
    <n v="21990"/>
    <n v="22234"/>
    <n v="25830"/>
    <n v="24703"/>
    <n v="24338"/>
    <n v="30084"/>
    <n v="-78540"/>
    <n v="22626"/>
    <n v="17636"/>
    <n v="22021"/>
    <n v="23400"/>
    <n v="22077"/>
    <m/>
    <m/>
    <m/>
    <m/>
    <m/>
    <m/>
    <m/>
    <m/>
    <m/>
    <m/>
    <m/>
    <m/>
    <m/>
    <m/>
    <m/>
    <m/>
  </r>
  <r>
    <x v="6"/>
    <x v="6"/>
    <x v="0"/>
    <x v="2"/>
    <x v="3"/>
    <x v="6"/>
    <x v="0"/>
    <x v="4"/>
    <x v="7"/>
    <x v="0"/>
    <x v="5"/>
    <x v="4"/>
    <n v="4.5"/>
    <n v="4.2"/>
    <n v="2.5"/>
    <n v="2.8"/>
    <n v="2.2000000000000002"/>
    <n v="3.5"/>
    <n v="5"/>
    <n v="7.9"/>
    <n v="7.4"/>
    <n v="4.5999999999999996"/>
    <n v="5.8"/>
    <n v="5.3"/>
    <n v="5"/>
    <n v="5"/>
    <n v="6.8"/>
    <n v="6"/>
    <n v="7.4"/>
    <n v="6.7"/>
    <n v="7.7"/>
    <n v="9"/>
    <m/>
    <n v="2.5"/>
    <n v="3.5"/>
    <n v="7.4"/>
    <n v="5.3"/>
    <n v="6.8"/>
    <n v="6.7"/>
    <m/>
    <n v="6.8"/>
    <n v="4.4000000000000004"/>
    <n v="4.5"/>
    <n v="4.5"/>
    <n v="4.5"/>
    <n v="3.6"/>
    <n v="4"/>
    <n v="2.9"/>
    <n v="3.7"/>
    <n v="4.2"/>
    <n v="4"/>
    <n v="3.7"/>
    <n v="4.4000000000000004"/>
    <n v="2.5"/>
    <n v="2.2999999999999998"/>
    <n v="1.5"/>
    <n v="2.7"/>
    <n v="2.8"/>
    <n v="2.7"/>
    <n v="4.2"/>
    <n v="3.4"/>
    <n v="3.3"/>
    <n v="2.2000000000000002"/>
    <n v="2.8"/>
    <n v="3"/>
    <n v="3.2"/>
    <n v="3.5"/>
    <n v="3.5"/>
    <n v="3.6"/>
    <n v="4.2"/>
    <n v="5"/>
    <n v="3.9"/>
    <n v="5"/>
    <n v="4.8"/>
    <n v="5.5"/>
    <n v="7.9"/>
    <n v="9.3000000000000007"/>
    <n v="8.6"/>
    <n v="6.8"/>
    <n v="7.4"/>
    <n v="3.8"/>
    <n v="5.3"/>
    <n v="2.1"/>
    <n v="0.2"/>
    <n v="4.5999999999999996"/>
    <n v="2.6"/>
    <n v="5.8"/>
    <n v="5.6"/>
    <n v="5.8"/>
    <n v="6"/>
    <n v="6"/>
    <n v="5.7"/>
    <n v="5.3"/>
    <n v="5.3"/>
    <n v="4.7"/>
    <n v="4.5"/>
    <n v="5"/>
    <n v="4.7"/>
    <n v="5"/>
    <n v="4.2"/>
    <n v="4.0999999999999996"/>
    <n v="5"/>
    <n v="6"/>
    <n v="6.1"/>
    <n v="6.9"/>
    <n v="6.8"/>
    <n v="5.9"/>
    <n v="6"/>
    <n v="5.5"/>
    <n v="6"/>
    <n v="6.5"/>
    <n v="6.8"/>
    <n v="5.8"/>
    <n v="7.3"/>
    <n v="7.4"/>
    <n v="7.3"/>
    <n v="7.4"/>
    <n v="7.2"/>
    <n v="6.7"/>
    <n v="6.7"/>
    <n v="6.6"/>
    <n v="6.7"/>
    <n v="7.7"/>
    <n v="7.4"/>
    <n v="7.4"/>
    <n v="9.1999999999999993"/>
    <n v="-24.3"/>
    <n v="9"/>
    <n v="9.6"/>
    <n v="17.899999999999999"/>
    <n v="38"/>
    <m/>
    <m/>
    <m/>
    <m/>
    <m/>
    <m/>
    <m/>
    <m/>
    <m/>
    <m/>
    <m/>
    <m/>
    <m/>
    <m/>
    <m/>
    <m/>
    <m/>
  </r>
  <r>
    <x v="7"/>
    <x v="7"/>
    <x v="0"/>
    <x v="2"/>
    <x v="3"/>
    <x v="7"/>
    <x v="0"/>
    <x v="5"/>
    <x v="7"/>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0"/>
    <x v="1"/>
    <m/>
    <m/>
    <m/>
    <n v="191"/>
    <n v="259"/>
    <n v="207"/>
    <n v="131"/>
    <n v="211"/>
    <n v="126"/>
    <n v="194"/>
    <n v="248"/>
    <n v="358"/>
    <n v="323"/>
    <n v="250"/>
    <n v="231"/>
    <m/>
    <m/>
    <m/>
    <m/>
    <m/>
    <m/>
    <m/>
    <n v="657"/>
    <n v="468"/>
    <n v="800"/>
    <n v="804"/>
    <m/>
    <m/>
    <n v="2729"/>
    <m/>
    <m/>
    <m/>
    <m/>
    <m/>
    <m/>
    <m/>
    <m/>
    <m/>
    <m/>
    <m/>
    <m/>
    <m/>
    <n v="46"/>
    <n v="36"/>
    <n v="60"/>
    <n v="49"/>
    <n v="64"/>
    <n v="67"/>
    <n v="35"/>
    <n v="60"/>
    <n v="33"/>
    <n v="51"/>
    <n v="56"/>
    <n v="56"/>
    <n v="44"/>
    <n v="35"/>
    <n v="42"/>
    <n v="35"/>
    <n v="19"/>
    <n v="47"/>
    <n v="35"/>
    <n v="53"/>
    <n v="33"/>
    <n v="43"/>
    <n v="33"/>
    <n v="27"/>
    <n v="37"/>
    <n v="29"/>
    <n v="36"/>
    <n v="51"/>
    <n v="39"/>
    <n v="36"/>
    <n v="32"/>
    <n v="36"/>
    <n v="72"/>
    <n v="72"/>
    <n v="68"/>
    <n v="105"/>
    <n v="105"/>
    <n v="80"/>
    <n v="68"/>
    <n v="73"/>
    <n v="73"/>
    <n v="54"/>
    <n v="54"/>
    <n v="69"/>
    <n v="73"/>
    <n v="73"/>
    <n v="54"/>
    <n v="50"/>
    <n v="73"/>
    <n v="54"/>
    <n v="54"/>
    <n v="50"/>
    <m/>
    <m/>
    <m/>
    <m/>
    <m/>
    <m/>
    <m/>
    <m/>
    <m/>
    <m/>
    <m/>
    <m/>
    <m/>
    <m/>
    <m/>
    <m/>
    <m/>
    <m/>
    <m/>
    <m/>
    <m/>
    <m/>
    <m/>
    <m/>
    <m/>
    <m/>
    <m/>
    <m/>
    <m/>
    <m/>
    <m/>
    <m/>
    <m/>
    <m/>
    <m/>
    <m/>
    <m/>
    <m/>
    <m/>
    <m/>
    <m/>
    <m/>
  </r>
  <r>
    <x v="7"/>
    <x v="7"/>
    <x v="0"/>
    <x v="2"/>
    <x v="3"/>
    <x v="7"/>
    <x v="0"/>
    <x v="5"/>
    <x v="7"/>
    <x v="0"/>
    <x v="0"/>
    <x v="2"/>
    <m/>
    <m/>
    <m/>
    <n v="195"/>
    <n v="263"/>
    <n v="211"/>
    <n v="135"/>
    <n v="215"/>
    <n v="130"/>
    <n v="198"/>
    <n v="252"/>
    <n v="362"/>
    <n v="327"/>
    <n v="254"/>
    <n v="235"/>
    <m/>
    <m/>
    <m/>
    <m/>
    <m/>
    <m/>
    <m/>
    <n v="669"/>
    <n v="480"/>
    <n v="812"/>
    <n v="816"/>
    <m/>
    <m/>
    <n v="2777"/>
    <m/>
    <m/>
    <m/>
    <m/>
    <m/>
    <m/>
    <m/>
    <m/>
    <m/>
    <m/>
    <m/>
    <m/>
    <m/>
    <n v="46"/>
    <n v="36"/>
    <n v="60"/>
    <n v="53"/>
    <n v="64"/>
    <n v="67"/>
    <n v="35"/>
    <n v="60"/>
    <n v="37"/>
    <n v="51"/>
    <n v="56"/>
    <n v="56"/>
    <n v="48"/>
    <n v="35"/>
    <n v="42"/>
    <n v="35"/>
    <n v="23"/>
    <n v="47"/>
    <n v="35"/>
    <n v="53"/>
    <n v="33"/>
    <n v="47"/>
    <n v="33"/>
    <n v="27"/>
    <n v="37"/>
    <n v="33"/>
    <n v="36"/>
    <n v="51"/>
    <n v="39"/>
    <n v="36"/>
    <n v="36"/>
    <n v="36"/>
    <n v="72"/>
    <n v="72"/>
    <n v="72"/>
    <n v="105"/>
    <n v="105"/>
    <n v="80"/>
    <n v="72"/>
    <n v="73"/>
    <n v="73"/>
    <n v="54"/>
    <n v="54"/>
    <n v="73"/>
    <n v="73"/>
    <n v="73"/>
    <n v="54"/>
    <n v="54"/>
    <n v="73"/>
    <n v="54"/>
    <n v="54"/>
    <n v="54"/>
    <m/>
    <m/>
    <m/>
    <m/>
    <m/>
    <m/>
    <m/>
    <m/>
    <m/>
    <m/>
    <m/>
    <m/>
    <m/>
    <m/>
    <m/>
    <m/>
    <m/>
    <m/>
    <m/>
    <m/>
    <m/>
    <m/>
    <m/>
    <m/>
    <m/>
    <m/>
    <m/>
    <m/>
    <m/>
    <m/>
    <m/>
    <m/>
    <m/>
    <m/>
    <m/>
    <m/>
    <m/>
    <m/>
    <m/>
    <m/>
    <m/>
    <m/>
  </r>
  <r>
    <x v="7"/>
    <x v="7"/>
    <x v="0"/>
    <x v="2"/>
    <x v="3"/>
    <x v="7"/>
    <x v="0"/>
    <x v="5"/>
    <x v="7"/>
    <x v="0"/>
    <x v="0"/>
    <x v="3"/>
    <m/>
    <m/>
    <m/>
    <n v="289"/>
    <n v="285"/>
    <n v="282"/>
    <n v="278"/>
    <n v="274"/>
    <n v="272"/>
    <n v="267"/>
    <n v="262"/>
    <n v="258"/>
    <n v="255"/>
    <n v="253"/>
    <n v="250"/>
    <n v="250"/>
    <n v="250"/>
    <m/>
    <m/>
    <m/>
    <m/>
    <m/>
    <n v="282"/>
    <n v="272"/>
    <n v="258"/>
    <n v="250"/>
    <n v="250"/>
    <m/>
    <n v="250"/>
    <m/>
    <m/>
    <m/>
    <m/>
    <m/>
    <m/>
    <m/>
    <m/>
    <m/>
    <m/>
    <m/>
    <m/>
    <m/>
    <n v="293"/>
    <n v="293"/>
    <n v="292"/>
    <n v="289"/>
    <n v="289"/>
    <n v="289"/>
    <n v="289"/>
    <n v="289"/>
    <n v="285"/>
    <n v="286"/>
    <n v="286"/>
    <n v="286"/>
    <n v="282"/>
    <n v="282"/>
    <n v="282"/>
    <n v="282"/>
    <n v="278"/>
    <n v="278"/>
    <n v="278"/>
    <n v="278"/>
    <n v="278"/>
    <n v="274"/>
    <n v="275"/>
    <n v="275"/>
    <n v="275"/>
    <n v="272"/>
    <n v="272"/>
    <n v="271"/>
    <n v="271"/>
    <n v="270"/>
    <n v="267"/>
    <n v="266"/>
    <n v="266"/>
    <n v="266"/>
    <n v="262"/>
    <n v="262"/>
    <n v="263"/>
    <n v="262"/>
    <n v="258"/>
    <n v="258"/>
    <n v="258"/>
    <n v="259"/>
    <n v="259"/>
    <n v="255"/>
    <n v="255"/>
    <n v="255"/>
    <n v="256"/>
    <n v="253"/>
    <n v="252"/>
    <n v="253"/>
    <n v="253"/>
    <n v="250"/>
    <n v="250"/>
    <n v="250"/>
    <n v="250"/>
    <n v="250"/>
    <n v="250"/>
    <n v="250"/>
    <n v="250"/>
    <n v="250"/>
    <n v="250"/>
    <m/>
    <m/>
    <m/>
    <m/>
    <m/>
    <m/>
    <m/>
    <m/>
    <m/>
    <m/>
    <m/>
    <m/>
    <m/>
    <m/>
    <m/>
    <m/>
    <m/>
    <m/>
    <m/>
    <m/>
    <m/>
    <m/>
    <m/>
    <m/>
    <m/>
    <m/>
    <m/>
    <m/>
    <m/>
    <m/>
    <m/>
    <m/>
    <m/>
  </r>
  <r>
    <x v="7"/>
    <x v="7"/>
    <x v="0"/>
    <x v="2"/>
    <x v="3"/>
    <x v="7"/>
    <x v="0"/>
    <x v="5"/>
    <x v="7"/>
    <x v="0"/>
    <x v="0"/>
    <x v="4"/>
    <m/>
    <m/>
    <m/>
    <n v="5.5"/>
    <n v="5.8"/>
    <n v="7.7"/>
    <n v="6.5"/>
    <n v="8.3000000000000007"/>
    <n v="6.9"/>
    <n v="3.7"/>
    <n v="3"/>
    <n v="3.9"/>
    <n v="3.9"/>
    <n v="5.4"/>
    <m/>
    <m/>
    <m/>
    <m/>
    <m/>
    <m/>
    <m/>
    <m/>
    <n v="7.7"/>
    <n v="6.9"/>
    <n v="3.9"/>
    <m/>
    <m/>
    <m/>
    <m/>
    <m/>
    <m/>
    <m/>
    <m/>
    <m/>
    <m/>
    <m/>
    <m/>
    <m/>
    <m/>
    <m/>
    <m/>
    <m/>
    <n v="5.2"/>
    <n v="5.3"/>
    <n v="5.2"/>
    <n v="5.5"/>
    <n v="5.8"/>
    <n v="6"/>
    <n v="5.6"/>
    <n v="5.8"/>
    <n v="5.8"/>
    <n v="6"/>
    <n v="6.6"/>
    <n v="7.8"/>
    <n v="7.7"/>
    <n v="7.7"/>
    <n v="7.3"/>
    <n v="7.4"/>
    <n v="6.5"/>
    <n v="6.9"/>
    <n v="7.2"/>
    <n v="7.9"/>
    <n v="7.9"/>
    <n v="8.3000000000000007"/>
    <n v="7.5"/>
    <n v="7"/>
    <n v="7.1"/>
    <n v="6.9"/>
    <n v="6.9"/>
    <n v="6.2"/>
    <n v="5.4"/>
    <n v="4.7"/>
    <n v="3.7"/>
    <n v="3.1"/>
    <n v="3.1"/>
    <n v="3.1"/>
    <n v="3"/>
    <n v="3.3"/>
    <n v="3.7"/>
    <n v="4"/>
    <n v="3.9"/>
    <n v="3.9"/>
    <n v="3.9"/>
    <n v="4"/>
    <n v="4"/>
    <n v="3.9"/>
    <n v="4.0999999999999996"/>
    <n v="4.4000000000000004"/>
    <n v="4.4000000000000004"/>
    <n v="5.4"/>
    <n v="7.8"/>
    <n v="11.7"/>
    <n v="23.4"/>
    <m/>
    <m/>
    <m/>
    <m/>
    <m/>
    <m/>
    <m/>
    <m/>
    <m/>
    <m/>
    <m/>
    <m/>
    <m/>
    <m/>
    <m/>
    <m/>
    <m/>
    <m/>
    <m/>
    <m/>
    <m/>
    <m/>
    <m/>
    <m/>
    <m/>
    <m/>
    <m/>
    <m/>
    <m/>
    <m/>
    <m/>
    <m/>
    <m/>
    <m/>
    <m/>
    <m/>
    <m/>
    <m/>
    <m/>
    <m/>
    <m/>
    <m/>
    <m/>
  </r>
  <r>
    <x v="7"/>
    <x v="7"/>
    <x v="0"/>
    <x v="2"/>
    <x v="3"/>
    <x v="7"/>
    <x v="0"/>
    <x v="5"/>
    <x v="7"/>
    <x v="0"/>
    <x v="1"/>
    <x v="5"/>
    <n v="7"/>
    <n v="18"/>
    <n v="115"/>
    <m/>
    <m/>
    <n v="163"/>
    <n v="102"/>
    <n v="100"/>
    <n v="109"/>
    <n v="188"/>
    <n v="677"/>
    <n v="192"/>
    <n v="337"/>
    <n v="250"/>
    <m/>
    <m/>
    <m/>
    <m/>
    <m/>
    <m/>
    <m/>
    <n v="140"/>
    <n v="163"/>
    <n v="311"/>
    <n v="1057"/>
    <n v="587"/>
    <m/>
    <m/>
    <n v="2118"/>
    <m/>
    <n v="1"/>
    <n v="6"/>
    <m/>
    <m/>
    <m/>
    <n v="4"/>
    <n v="14"/>
    <m/>
    <m/>
    <n v="95"/>
    <n v="15"/>
    <n v="5"/>
    <m/>
    <m/>
    <m/>
    <m/>
    <m/>
    <m/>
    <m/>
    <m/>
    <m/>
    <n v="138"/>
    <n v="3"/>
    <n v="5"/>
    <n v="17"/>
    <n v="23"/>
    <n v="31"/>
    <n v="32"/>
    <n v="16"/>
    <n v="78"/>
    <n v="6"/>
    <n v="8"/>
    <m/>
    <n v="8"/>
    <n v="18"/>
    <n v="25"/>
    <n v="28"/>
    <n v="38"/>
    <n v="43"/>
    <m/>
    <n v="13"/>
    <n v="42"/>
    <n v="90"/>
    <n v="151"/>
    <n v="231"/>
    <n v="123"/>
    <n v="172"/>
    <n v="179"/>
    <n v="3"/>
    <n v="4"/>
    <n v="6"/>
    <n v="87"/>
    <n v="73"/>
    <n v="54"/>
    <n v="54"/>
    <n v="69"/>
    <n v="73"/>
    <n v="73"/>
    <n v="54"/>
    <n v="50"/>
    <m/>
    <m/>
    <m/>
    <m/>
    <m/>
    <m/>
    <m/>
    <m/>
    <m/>
    <m/>
    <m/>
    <m/>
    <m/>
    <m/>
    <m/>
    <m/>
    <m/>
    <m/>
    <m/>
    <m/>
    <m/>
    <m/>
    <m/>
    <m/>
    <m/>
    <m/>
    <m/>
    <m/>
    <m/>
    <m/>
    <m/>
    <m/>
    <m/>
    <m/>
    <m/>
    <m/>
    <m/>
    <m/>
    <m/>
    <m/>
    <m/>
    <m/>
    <m/>
    <m/>
    <m/>
    <m/>
  </r>
  <r>
    <x v="7"/>
    <x v="7"/>
    <x v="0"/>
    <x v="2"/>
    <x v="3"/>
    <x v="7"/>
    <x v="0"/>
    <x v="5"/>
    <x v="7"/>
    <x v="0"/>
    <x v="1"/>
    <x v="1"/>
    <n v="7"/>
    <n v="18"/>
    <n v="115"/>
    <m/>
    <m/>
    <n v="163"/>
    <n v="102"/>
    <n v="100"/>
    <n v="109"/>
    <n v="188"/>
    <n v="677"/>
    <n v="192"/>
    <n v="82"/>
    <n v="100"/>
    <n v="100"/>
    <n v="100"/>
    <n v="125"/>
    <n v="100"/>
    <n v="100"/>
    <n v="125"/>
    <n v="118"/>
    <n v="140"/>
    <n v="163"/>
    <n v="311"/>
    <n v="1057"/>
    <n v="282"/>
    <n v="325"/>
    <n v="343"/>
    <n v="1813"/>
    <m/>
    <n v="1"/>
    <n v="6"/>
    <m/>
    <m/>
    <m/>
    <n v="4"/>
    <n v="14"/>
    <m/>
    <m/>
    <n v="95"/>
    <n v="15"/>
    <n v="5"/>
    <m/>
    <m/>
    <m/>
    <m/>
    <m/>
    <m/>
    <m/>
    <m/>
    <m/>
    <n v="138"/>
    <n v="3"/>
    <n v="5"/>
    <n v="17"/>
    <n v="23"/>
    <n v="31"/>
    <n v="32"/>
    <n v="16"/>
    <n v="78"/>
    <n v="6"/>
    <n v="8"/>
    <m/>
    <n v="8"/>
    <n v="18"/>
    <n v="25"/>
    <n v="28"/>
    <n v="38"/>
    <n v="43"/>
    <m/>
    <n v="13"/>
    <n v="42"/>
    <n v="90"/>
    <n v="151"/>
    <n v="231"/>
    <n v="123"/>
    <n v="172"/>
    <n v="179"/>
    <n v="3"/>
    <n v="4"/>
    <n v="6"/>
    <n v="2"/>
    <n v="12"/>
    <n v="15"/>
    <n v="28"/>
    <n v="25"/>
    <n v="25"/>
    <n v="25"/>
    <n v="25"/>
    <n v="25"/>
    <n v="25"/>
    <n v="25"/>
    <n v="25"/>
    <n v="25"/>
    <n v="25"/>
    <n v="25"/>
    <n v="25"/>
    <n v="25"/>
    <n v="25"/>
    <n v="25"/>
    <n v="25"/>
    <n v="25"/>
    <n v="25"/>
    <n v="25"/>
    <n v="25"/>
    <n v="25"/>
    <n v="25"/>
    <n v="25"/>
    <n v="25"/>
    <n v="25"/>
    <n v="25"/>
    <n v="25"/>
    <n v="25"/>
    <n v="25"/>
    <n v="25"/>
    <n v="25"/>
    <n v="25"/>
    <n v="25"/>
    <n v="25"/>
    <n v="43"/>
    <m/>
    <m/>
    <m/>
    <m/>
    <m/>
    <m/>
    <m/>
    <m/>
    <m/>
    <m/>
    <m/>
    <m/>
    <m/>
    <m/>
    <m/>
    <m/>
  </r>
  <r>
    <x v="7"/>
    <x v="7"/>
    <x v="0"/>
    <x v="2"/>
    <x v="3"/>
    <x v="7"/>
    <x v="0"/>
    <x v="5"/>
    <x v="7"/>
    <x v="0"/>
    <x v="1"/>
    <x v="2"/>
    <n v="237"/>
    <n v="218"/>
    <n v="104"/>
    <n v="133"/>
    <n v="138"/>
    <n v="146"/>
    <n v="243"/>
    <n v="169"/>
    <n v="77"/>
    <n v="130"/>
    <n v="168"/>
    <n v="306"/>
    <n v="168"/>
    <n v="100"/>
    <n v="100"/>
    <n v="100"/>
    <n v="125"/>
    <n v="100"/>
    <n v="100"/>
    <n v="125"/>
    <n v="118"/>
    <n v="559"/>
    <n v="417"/>
    <n v="489"/>
    <n v="604"/>
    <n v="368"/>
    <n v="325"/>
    <n v="343"/>
    <n v="1878"/>
    <n v="76"/>
    <n v="50"/>
    <n v="30"/>
    <n v="81"/>
    <n v="34"/>
    <n v="31"/>
    <n v="39"/>
    <n v="36"/>
    <n v="78"/>
    <n v="26"/>
    <n v="20"/>
    <n v="10"/>
    <n v="48"/>
    <n v="48"/>
    <n v="33"/>
    <n v="32"/>
    <n v="20"/>
    <n v="33"/>
    <n v="31"/>
    <n v="35"/>
    <n v="18"/>
    <n v="21"/>
    <n v="20"/>
    <n v="34"/>
    <n v="51"/>
    <n v="41"/>
    <n v="62"/>
    <n v="43"/>
    <n v="77"/>
    <n v="61"/>
    <n v="66"/>
    <n v="21"/>
    <n v="29"/>
    <n v="28"/>
    <n v="25"/>
    <n v="35"/>
    <n v="13"/>
    <n v="15"/>
    <n v="14"/>
    <n v="22"/>
    <n v="28"/>
    <n v="33"/>
    <n v="22"/>
    <n v="25"/>
    <n v="32"/>
    <n v="32"/>
    <n v="37"/>
    <n v="67"/>
    <n v="56"/>
    <n v="82"/>
    <n v="100"/>
    <n v="68"/>
    <n v="68"/>
    <n v="25"/>
    <n v="25"/>
    <n v="25"/>
    <n v="25"/>
    <n v="25"/>
    <n v="25"/>
    <n v="25"/>
    <n v="25"/>
    <n v="25"/>
    <n v="25"/>
    <n v="25"/>
    <n v="25"/>
    <n v="25"/>
    <n v="25"/>
    <n v="25"/>
    <n v="25"/>
    <n v="25"/>
    <n v="25"/>
    <n v="25"/>
    <n v="25"/>
    <n v="25"/>
    <n v="25"/>
    <n v="25"/>
    <n v="25"/>
    <n v="25"/>
    <n v="25"/>
    <n v="25"/>
    <n v="25"/>
    <n v="25"/>
    <n v="25"/>
    <n v="25"/>
    <n v="25"/>
    <n v="25"/>
    <n v="25"/>
    <n v="25"/>
    <n v="25"/>
    <n v="25"/>
    <n v="43"/>
    <m/>
    <m/>
    <m/>
    <m/>
    <m/>
    <m/>
    <m/>
    <m/>
    <m/>
    <m/>
    <m/>
    <m/>
    <m/>
    <m/>
    <m/>
    <m/>
  </r>
  <r>
    <x v="7"/>
    <x v="7"/>
    <x v="0"/>
    <x v="2"/>
    <x v="3"/>
    <x v="7"/>
    <x v="0"/>
    <x v="5"/>
    <x v="7"/>
    <x v="0"/>
    <x v="1"/>
    <x v="3"/>
    <n v="431"/>
    <n v="306"/>
    <n v="329"/>
    <n v="248"/>
    <n v="115"/>
    <n v="135"/>
    <n v="159"/>
    <n v="141"/>
    <n v="131"/>
    <n v="112"/>
    <n v="411"/>
    <n v="531"/>
    <n v="463"/>
    <n v="463"/>
    <n v="463"/>
    <n v="463"/>
    <n v="463"/>
    <n v="463"/>
    <n v="463"/>
    <n v="463"/>
    <n v="463"/>
    <n v="329"/>
    <n v="135"/>
    <n v="131"/>
    <n v="531"/>
    <n v="463"/>
    <n v="463"/>
    <n v="463"/>
    <n v="463"/>
    <n v="532"/>
    <n v="495"/>
    <n v="471"/>
    <n v="431"/>
    <n v="403"/>
    <n v="379"/>
    <n v="355"/>
    <n v="328"/>
    <n v="306"/>
    <n v="275"/>
    <n v="261"/>
    <n v="347"/>
    <n v="329"/>
    <n v="300"/>
    <n v="279"/>
    <n v="260"/>
    <n v="248"/>
    <n v="223"/>
    <n v="198"/>
    <n v="159"/>
    <n v="143"/>
    <n v="115"/>
    <n v="93"/>
    <n v="181"/>
    <n v="153"/>
    <n v="135"/>
    <n v="119"/>
    <n v="114"/>
    <n v="144"/>
    <n v="159"/>
    <n v="156"/>
    <n v="294"/>
    <n v="286"/>
    <n v="171"/>
    <n v="141"/>
    <n v="119"/>
    <n v="109"/>
    <n v="118"/>
    <n v="131"/>
    <n v="143"/>
    <n v="154"/>
    <n v="139"/>
    <n v="113"/>
    <n v="112"/>
    <n v="141"/>
    <n v="235"/>
    <n v="295"/>
    <n v="411"/>
    <n v="451"/>
    <n v="533"/>
    <n v="557"/>
    <n v="531"/>
    <n v="483"/>
    <n v="470"/>
    <n v="460"/>
    <n v="463"/>
    <n v="463"/>
    <n v="463"/>
    <n v="463"/>
    <n v="463"/>
    <n v="463"/>
    <n v="463"/>
    <n v="463"/>
    <n v="463"/>
    <n v="463"/>
    <n v="463"/>
    <n v="463"/>
    <n v="463"/>
    <n v="463"/>
    <n v="463"/>
    <n v="463"/>
    <n v="463"/>
    <n v="463"/>
    <n v="463"/>
    <n v="463"/>
    <n v="463"/>
    <n v="463"/>
    <n v="463"/>
    <n v="463"/>
    <n v="463"/>
    <n v="463"/>
    <n v="463"/>
    <n v="463"/>
    <n v="463"/>
    <n v="463"/>
    <n v="463"/>
    <n v="463"/>
    <n v="463"/>
    <n v="463"/>
    <n v="463"/>
    <n v="463"/>
    <m/>
    <m/>
    <m/>
    <m/>
    <m/>
    <m/>
    <m/>
    <m/>
    <m/>
    <m/>
    <m/>
    <m/>
    <m/>
    <m/>
    <m/>
    <m/>
  </r>
  <r>
    <x v="7"/>
    <x v="7"/>
    <x v="0"/>
    <x v="2"/>
    <x v="3"/>
    <x v="7"/>
    <x v="0"/>
    <x v="5"/>
    <x v="7"/>
    <x v="0"/>
    <x v="1"/>
    <x v="4"/>
    <n v="9.9"/>
    <n v="10.1"/>
    <n v="9.9"/>
    <n v="9"/>
    <n v="2.8"/>
    <n v="2.2000000000000002"/>
    <n v="4.7"/>
    <n v="7.1"/>
    <n v="5"/>
    <n v="2.5"/>
    <n v="5.5"/>
    <n v="15.8"/>
    <n v="18.5"/>
    <n v="18.5"/>
    <n v="18.5"/>
    <n v="18.5"/>
    <n v="18.5"/>
    <n v="18.5"/>
    <n v="18.5"/>
    <n v="19.600000000000001"/>
    <m/>
    <n v="9.9"/>
    <n v="2.2000000000000002"/>
    <n v="5"/>
    <n v="15.8"/>
    <n v="18.5"/>
    <n v="18.5"/>
    <m/>
    <n v="18.5"/>
    <n v="11.8"/>
    <n v="11.5"/>
    <n v="10.7"/>
    <n v="9.9"/>
    <n v="9.6"/>
    <n v="9.5"/>
    <n v="10.4"/>
    <n v="9"/>
    <n v="10.1"/>
    <n v="8.6"/>
    <n v="7.6"/>
    <n v="9.6"/>
    <n v="9.9"/>
    <n v="10.1"/>
    <n v="9.1999999999999993"/>
    <n v="9.5"/>
    <n v="9"/>
    <n v="8.9"/>
    <n v="7.7"/>
    <n v="5.5"/>
    <n v="4.3"/>
    <n v="2.8"/>
    <n v="2"/>
    <n v="3.3"/>
    <n v="2.7"/>
    <n v="2.2000000000000002"/>
    <n v="2.2000000000000002"/>
    <n v="2.2000000000000002"/>
    <n v="3.5"/>
    <n v="4.7"/>
    <n v="5.7"/>
    <n v="11.3"/>
    <n v="12.3"/>
    <n v="8.4"/>
    <n v="7.1"/>
    <n v="6.5"/>
    <n v="4.9000000000000004"/>
    <n v="5"/>
    <n v="5"/>
    <n v="5.0999999999999996"/>
    <n v="5.3"/>
    <n v="4.7"/>
    <n v="2.9"/>
    <n v="2.5"/>
    <n v="2.6"/>
    <n v="3.4"/>
    <n v="4"/>
    <n v="5.5"/>
    <n v="6.6"/>
    <n v="9.3000000000000007"/>
    <n v="13.2"/>
    <n v="15.8"/>
    <n v="19.3"/>
    <n v="18.8"/>
    <n v="18.399999999999999"/>
    <n v="18.5"/>
    <n v="18.5"/>
    <n v="18.5"/>
    <n v="18.5"/>
    <n v="18.5"/>
    <n v="18.5"/>
    <n v="18.5"/>
    <n v="18.5"/>
    <n v="18.5"/>
    <n v="18.5"/>
    <n v="18.5"/>
    <n v="18.5"/>
    <n v="18.5"/>
    <n v="18.5"/>
    <n v="18.5"/>
    <n v="18.5"/>
    <n v="18.5"/>
    <n v="18.5"/>
    <n v="18.5"/>
    <n v="18.5"/>
    <n v="18.5"/>
    <n v="18.5"/>
    <n v="18.5"/>
    <n v="18.5"/>
    <n v="18.5"/>
    <n v="18.5"/>
    <n v="18.5"/>
    <n v="18.5"/>
    <n v="18.5"/>
    <n v="18.5"/>
    <n v="16.2"/>
    <n v="19.600000000000001"/>
    <n v="24.9"/>
    <n v="34"/>
    <n v="53.8"/>
    <m/>
    <m/>
    <m/>
    <m/>
    <m/>
    <m/>
    <m/>
    <m/>
    <m/>
    <m/>
    <m/>
    <m/>
    <m/>
    <m/>
    <m/>
    <m/>
    <m/>
  </r>
  <r>
    <x v="7"/>
    <x v="7"/>
    <x v="0"/>
    <x v="2"/>
    <x v="3"/>
    <x v="7"/>
    <x v="0"/>
    <x v="5"/>
    <x v="7"/>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2"/>
    <x v="1"/>
    <n v="7"/>
    <n v="18"/>
    <n v="115"/>
    <m/>
    <m/>
    <n v="163"/>
    <n v="102"/>
    <n v="100"/>
    <n v="109"/>
    <n v="188"/>
    <n v="530"/>
    <n v="100"/>
    <n v="323"/>
    <n v="250"/>
    <n v="175"/>
    <m/>
    <m/>
    <m/>
    <m/>
    <n v="135"/>
    <n v="84"/>
    <n v="140"/>
    <n v="163"/>
    <n v="311"/>
    <n v="818"/>
    <n v="748"/>
    <m/>
    <n v="219"/>
    <n v="2040"/>
    <m/>
    <n v="1"/>
    <n v="6"/>
    <m/>
    <m/>
    <m/>
    <n v="4"/>
    <n v="14"/>
    <m/>
    <m/>
    <n v="95"/>
    <n v="15"/>
    <n v="5"/>
    <m/>
    <m/>
    <m/>
    <m/>
    <m/>
    <m/>
    <m/>
    <m/>
    <m/>
    <n v="138"/>
    <n v="3"/>
    <n v="5"/>
    <n v="17"/>
    <n v="23"/>
    <n v="31"/>
    <n v="32"/>
    <n v="16"/>
    <n v="78"/>
    <n v="6"/>
    <n v="8"/>
    <m/>
    <n v="8"/>
    <n v="18"/>
    <n v="25"/>
    <n v="28"/>
    <n v="38"/>
    <n v="43"/>
    <m/>
    <n v="13"/>
    <n v="42"/>
    <n v="90"/>
    <n v="151"/>
    <n v="231"/>
    <n v="123"/>
    <n v="25"/>
    <n v="25"/>
    <n v="25"/>
    <n v="25"/>
    <n v="25"/>
    <n v="73"/>
    <n v="73"/>
    <n v="54"/>
    <n v="54"/>
    <n v="69"/>
    <n v="73"/>
    <n v="73"/>
    <n v="54"/>
    <n v="50"/>
    <n v="49"/>
    <n v="43"/>
    <n v="41"/>
    <n v="42"/>
    <m/>
    <m/>
    <m/>
    <m/>
    <m/>
    <m/>
    <m/>
    <m/>
    <m/>
    <m/>
    <m/>
    <m/>
    <m/>
    <m/>
    <m/>
    <m/>
    <m/>
    <n v="53"/>
    <n v="17"/>
    <n v="23"/>
    <n v="22"/>
    <n v="20"/>
    <n v="28"/>
    <n v="10"/>
    <n v="12"/>
    <n v="34"/>
    <m/>
    <m/>
    <m/>
    <m/>
    <m/>
    <m/>
    <m/>
    <m/>
    <m/>
    <m/>
    <m/>
    <m/>
    <m/>
    <m/>
    <m/>
    <m/>
  </r>
  <r>
    <x v="7"/>
    <x v="7"/>
    <x v="0"/>
    <x v="2"/>
    <x v="3"/>
    <x v="7"/>
    <x v="0"/>
    <x v="5"/>
    <x v="7"/>
    <x v="0"/>
    <x v="2"/>
    <x v="2"/>
    <n v="237"/>
    <n v="218"/>
    <n v="104"/>
    <n v="133"/>
    <n v="138"/>
    <n v="146"/>
    <n v="243"/>
    <n v="169"/>
    <n v="77"/>
    <n v="130"/>
    <n v="138"/>
    <n v="117"/>
    <n v="105"/>
    <n v="95"/>
    <n v="50"/>
    <n v="106"/>
    <n v="110"/>
    <n v="117"/>
    <n v="195"/>
    <n v="135"/>
    <n v="84"/>
    <n v="559"/>
    <n v="417"/>
    <n v="489"/>
    <n v="385"/>
    <n v="250"/>
    <n v="333"/>
    <n v="414"/>
    <n v="1541"/>
    <n v="76"/>
    <n v="50"/>
    <n v="30"/>
    <n v="81"/>
    <n v="34"/>
    <n v="31"/>
    <n v="39"/>
    <n v="36"/>
    <n v="78"/>
    <n v="26"/>
    <n v="20"/>
    <n v="10"/>
    <n v="48"/>
    <n v="48"/>
    <n v="33"/>
    <n v="32"/>
    <n v="20"/>
    <n v="33"/>
    <n v="31"/>
    <n v="35"/>
    <n v="18"/>
    <n v="21"/>
    <n v="20"/>
    <n v="34"/>
    <n v="51"/>
    <n v="41"/>
    <n v="62"/>
    <n v="43"/>
    <n v="77"/>
    <n v="61"/>
    <n v="66"/>
    <n v="21"/>
    <n v="29"/>
    <n v="28"/>
    <n v="25"/>
    <n v="35"/>
    <n v="13"/>
    <n v="15"/>
    <n v="14"/>
    <n v="22"/>
    <n v="28"/>
    <n v="33"/>
    <n v="22"/>
    <n v="25"/>
    <n v="32"/>
    <n v="32"/>
    <n v="37"/>
    <n v="37"/>
    <n v="32"/>
    <n v="23"/>
    <n v="39"/>
    <n v="23"/>
    <n v="29"/>
    <n v="19"/>
    <n v="11"/>
    <n v="29"/>
    <n v="17"/>
    <n v="16"/>
    <n v="20"/>
    <n v="17"/>
    <n v="42"/>
    <n v="11"/>
    <n v="9"/>
    <n v="5"/>
    <n v="25"/>
    <n v="38"/>
    <n v="26"/>
    <n v="26"/>
    <n v="16"/>
    <n v="26"/>
    <n v="25"/>
    <n v="28"/>
    <n v="14"/>
    <n v="17"/>
    <n v="16"/>
    <n v="27"/>
    <n v="41"/>
    <n v="33"/>
    <n v="50"/>
    <n v="34"/>
    <n v="62"/>
    <n v="49"/>
    <n v="53"/>
    <n v="17"/>
    <n v="23"/>
    <n v="22"/>
    <n v="20"/>
    <n v="28"/>
    <n v="10"/>
    <n v="12"/>
    <n v="34"/>
    <m/>
    <m/>
    <m/>
    <m/>
    <m/>
    <m/>
    <m/>
    <m/>
    <m/>
    <m/>
    <m/>
    <m/>
    <m/>
    <m/>
    <m/>
    <m/>
  </r>
  <r>
    <x v="7"/>
    <x v="7"/>
    <x v="0"/>
    <x v="2"/>
    <x v="3"/>
    <x v="7"/>
    <x v="0"/>
    <x v="5"/>
    <x v="7"/>
    <x v="0"/>
    <x v="2"/>
    <x v="3"/>
    <m/>
    <n v="271"/>
    <n v="329"/>
    <n v="248"/>
    <n v="122"/>
    <m/>
    <n v="99"/>
    <n v="135"/>
    <n v="129"/>
    <m/>
    <n v="283"/>
    <n v="266"/>
    <n v="484"/>
    <n v="639"/>
    <n v="764"/>
    <n v="902"/>
    <n v="791"/>
    <n v="674"/>
    <n v="480"/>
    <n v="480"/>
    <n v="480"/>
    <n v="329"/>
    <m/>
    <n v="129"/>
    <n v="266"/>
    <n v="764"/>
    <n v="674"/>
    <n v="480"/>
    <n v="764"/>
    <m/>
    <m/>
    <m/>
    <m/>
    <n v="403"/>
    <n v="379"/>
    <n v="355"/>
    <n v="333"/>
    <n v="271"/>
    <n v="275"/>
    <n v="261"/>
    <n v="347"/>
    <n v="329"/>
    <n v="300"/>
    <n v="279"/>
    <n v="260"/>
    <n v="248"/>
    <n v="223"/>
    <n v="198"/>
    <n v="159"/>
    <n v="143"/>
    <n v="122"/>
    <m/>
    <m/>
    <m/>
    <m/>
    <n v="119"/>
    <n v="114"/>
    <n v="144"/>
    <n v="99"/>
    <n v="156"/>
    <n v="294"/>
    <n v="286"/>
    <n v="171"/>
    <n v="135"/>
    <n v="119"/>
    <n v="109"/>
    <n v="122"/>
    <n v="129"/>
    <n v="143"/>
    <n v="154"/>
    <n v="139"/>
    <n v="160"/>
    <m/>
    <n v="141"/>
    <n v="235"/>
    <n v="295"/>
    <n v="283"/>
    <n v="276"/>
    <n v="278"/>
    <n v="264"/>
    <n v="266"/>
    <n v="310"/>
    <n v="364"/>
    <n v="407"/>
    <n v="432"/>
    <n v="484"/>
    <n v="541"/>
    <n v="594"/>
    <n v="631"/>
    <n v="639"/>
    <n v="677"/>
    <n v="711"/>
    <n v="747"/>
    <n v="764"/>
    <n v="970"/>
    <n v="943"/>
    <n v="918"/>
    <n v="902"/>
    <n v="875"/>
    <n v="850"/>
    <n v="822"/>
    <n v="808"/>
    <n v="791"/>
    <n v="775"/>
    <n v="748"/>
    <n v="707"/>
    <n v="674"/>
    <n v="625"/>
    <n v="590"/>
    <n v="529"/>
    <n v="480"/>
    <n v="480"/>
    <n v="480"/>
    <n v="480"/>
    <n v="480"/>
    <n v="480"/>
    <n v="480"/>
    <n v="480"/>
    <n v="480"/>
    <n v="480"/>
    <m/>
    <m/>
    <m/>
    <m/>
    <m/>
    <m/>
    <m/>
    <m/>
    <m/>
    <m/>
    <m/>
    <m/>
    <m/>
    <m/>
    <m/>
    <m/>
  </r>
  <r>
    <x v="7"/>
    <x v="7"/>
    <x v="0"/>
    <x v="2"/>
    <x v="3"/>
    <x v="7"/>
    <x v="0"/>
    <x v="5"/>
    <x v="7"/>
    <x v="0"/>
    <x v="2"/>
    <x v="4"/>
    <m/>
    <n v="8.9"/>
    <n v="9.9"/>
    <n v="9"/>
    <n v="2.9"/>
    <m/>
    <n v="2.9"/>
    <n v="6.8"/>
    <n v="5"/>
    <m/>
    <n v="9.6999999999999993"/>
    <n v="12.7"/>
    <n v="22.8"/>
    <n v="36.299999999999997"/>
    <n v="28.9"/>
    <n v="41"/>
    <n v="23.7"/>
    <n v="13.6"/>
    <n v="17.8"/>
    <n v="28.6"/>
    <m/>
    <n v="9.9"/>
    <m/>
    <n v="5"/>
    <n v="12.7"/>
    <n v="28.9"/>
    <n v="13.6"/>
    <m/>
    <n v="28.9"/>
    <m/>
    <m/>
    <m/>
    <m/>
    <n v="9.6"/>
    <n v="9.5"/>
    <n v="10.4"/>
    <n v="9.1"/>
    <n v="8.9"/>
    <n v="8.6"/>
    <n v="7.6"/>
    <n v="9.6"/>
    <n v="9.9"/>
    <n v="10.1"/>
    <n v="9.1999999999999993"/>
    <n v="9.5"/>
    <n v="9"/>
    <n v="8.9"/>
    <n v="7.7"/>
    <n v="5.5"/>
    <n v="4.3"/>
    <n v="2.9"/>
    <m/>
    <m/>
    <m/>
    <m/>
    <n v="2.2000000000000002"/>
    <n v="2.2000000000000002"/>
    <n v="3.5"/>
    <n v="2.9"/>
    <n v="5.7"/>
    <n v="11.3"/>
    <n v="12.3"/>
    <n v="8.4"/>
    <n v="6.8"/>
    <n v="6.5"/>
    <n v="4.9000000000000004"/>
    <n v="5.0999999999999996"/>
    <n v="5"/>
    <n v="5.0999999999999996"/>
    <n v="5.3"/>
    <n v="4.7"/>
    <n v="4.9000000000000004"/>
    <m/>
    <n v="4.4000000000000004"/>
    <n v="7"/>
    <n v="9.6"/>
    <n v="9.6999999999999993"/>
    <n v="10.4"/>
    <n v="11.5"/>
    <n v="11.9"/>
    <n v="12.7"/>
    <n v="16.8"/>
    <n v="19.600000000000001"/>
    <n v="20.6"/>
    <n v="19.3"/>
    <n v="22.8"/>
    <n v="27.3"/>
    <n v="35.4"/>
    <n v="34.299999999999997"/>
    <n v="36.299999999999997"/>
    <n v="32.9"/>
    <n v="29.6"/>
    <n v="28.5"/>
    <n v="28.9"/>
    <n v="40.799999999999997"/>
    <n v="39"/>
    <n v="42.1"/>
    <n v="41"/>
    <n v="43.8"/>
    <n v="41.7"/>
    <n v="35.700000000000003"/>
    <n v="30.1"/>
    <n v="23.7"/>
    <n v="20.9"/>
    <n v="17"/>
    <n v="15.5"/>
    <n v="13.6"/>
    <n v="14.5"/>
    <n v="14.5"/>
    <n v="16.100000000000001"/>
    <n v="17.8"/>
    <n v="21.8"/>
    <n v="23.3"/>
    <n v="26.1"/>
    <n v="23.1"/>
    <n v="28.6"/>
    <n v="42.9"/>
    <n v="52.2"/>
    <n v="70.599999999999994"/>
    <m/>
    <m/>
    <m/>
    <m/>
    <m/>
    <m/>
    <m/>
    <m/>
    <m/>
    <m/>
    <m/>
    <m/>
    <m/>
    <m/>
    <m/>
    <m/>
    <m/>
  </r>
  <r>
    <x v="7"/>
    <x v="7"/>
    <x v="0"/>
    <x v="2"/>
    <x v="3"/>
    <x v="7"/>
    <x v="0"/>
    <x v="5"/>
    <x v="7"/>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3"/>
    <x v="1"/>
    <n v="7"/>
    <n v="18"/>
    <n v="115"/>
    <n v="0"/>
    <n v="0"/>
    <n v="163"/>
    <n v="102"/>
    <n v="100"/>
    <n v="109"/>
    <n v="188"/>
    <n v="677"/>
    <n v="192"/>
    <n v="89"/>
    <n v="250"/>
    <n v="175"/>
    <n v="123"/>
    <n v="140"/>
    <n v="117"/>
    <n v="115"/>
    <n v="148"/>
    <n v="115"/>
    <n v="140"/>
    <n v="163"/>
    <n v="311"/>
    <n v="1057"/>
    <n v="514"/>
    <n v="380"/>
    <n v="378"/>
    <n v="2045"/>
    <m/>
    <n v="1"/>
    <n v="6"/>
    <m/>
    <m/>
    <m/>
    <n v="4"/>
    <n v="14"/>
    <m/>
    <m/>
    <n v="95"/>
    <n v="15"/>
    <n v="5"/>
    <m/>
    <m/>
    <m/>
    <m/>
    <m/>
    <m/>
    <m/>
    <m/>
    <m/>
    <n v="138"/>
    <n v="3"/>
    <n v="5"/>
    <n v="17"/>
    <n v="23"/>
    <n v="31"/>
    <n v="32"/>
    <n v="16"/>
    <n v="78"/>
    <n v="6"/>
    <n v="8"/>
    <m/>
    <n v="8"/>
    <n v="18"/>
    <n v="25"/>
    <n v="28"/>
    <n v="38"/>
    <n v="43"/>
    <m/>
    <n v="13"/>
    <n v="42"/>
    <n v="90"/>
    <n v="151"/>
    <n v="231"/>
    <n v="123"/>
    <n v="172"/>
    <n v="179"/>
    <n v="3"/>
    <n v="4"/>
    <n v="6"/>
    <n v="2"/>
    <n v="12"/>
    <n v="25"/>
    <n v="25"/>
    <n v="25"/>
    <n v="73"/>
    <n v="73"/>
    <n v="54"/>
    <n v="50"/>
    <n v="49"/>
    <n v="43"/>
    <n v="41"/>
    <n v="42"/>
    <n v="34"/>
    <n v="31"/>
    <n v="30"/>
    <n v="28"/>
    <n v="30"/>
    <n v="27"/>
    <n v="27"/>
    <n v="27"/>
    <n v="29"/>
    <n v="27"/>
    <n v="29"/>
    <n v="30"/>
    <n v="31"/>
    <n v="30"/>
    <n v="27"/>
    <n v="30"/>
    <n v="28"/>
    <n v="29"/>
    <n v="27"/>
    <n v="30"/>
    <n v="31"/>
    <n v="31"/>
    <n v="32"/>
    <n v="26"/>
    <n v="28"/>
    <n v="29"/>
    <m/>
    <m/>
    <m/>
    <m/>
    <m/>
    <m/>
    <m/>
    <m/>
    <m/>
    <m/>
    <m/>
    <m/>
    <m/>
    <m/>
    <m/>
    <m/>
  </r>
  <r>
    <x v="7"/>
    <x v="7"/>
    <x v="0"/>
    <x v="2"/>
    <x v="3"/>
    <x v="7"/>
    <x v="0"/>
    <x v="5"/>
    <x v="7"/>
    <x v="0"/>
    <x v="3"/>
    <x v="2"/>
    <n v="237"/>
    <n v="218"/>
    <n v="104"/>
    <n v="133"/>
    <n v="138"/>
    <n v="146"/>
    <n v="243"/>
    <n v="169"/>
    <n v="77"/>
    <n v="130"/>
    <n v="168"/>
    <n v="306"/>
    <n v="186"/>
    <n v="122"/>
    <n v="71"/>
    <n v="86"/>
    <n v="98"/>
    <n v="93"/>
    <n v="144"/>
    <n v="114"/>
    <n v="50"/>
    <n v="559"/>
    <n v="417"/>
    <n v="489"/>
    <n v="604"/>
    <n v="379"/>
    <n v="277"/>
    <n v="308"/>
    <n v="1889"/>
    <n v="76"/>
    <n v="50"/>
    <n v="30"/>
    <n v="81"/>
    <n v="34"/>
    <n v="31"/>
    <n v="39"/>
    <n v="36"/>
    <n v="78"/>
    <n v="26"/>
    <n v="20"/>
    <n v="10"/>
    <n v="48"/>
    <n v="48"/>
    <n v="33"/>
    <n v="32"/>
    <n v="20"/>
    <n v="33"/>
    <n v="31"/>
    <n v="35"/>
    <n v="18"/>
    <n v="21"/>
    <n v="20"/>
    <n v="34"/>
    <n v="51"/>
    <n v="41"/>
    <n v="62"/>
    <n v="43"/>
    <n v="77"/>
    <n v="61"/>
    <n v="66"/>
    <n v="21"/>
    <n v="29"/>
    <n v="28"/>
    <n v="25"/>
    <n v="35"/>
    <n v="13"/>
    <n v="15"/>
    <n v="14"/>
    <n v="22"/>
    <n v="28"/>
    <n v="33"/>
    <n v="22"/>
    <n v="25"/>
    <n v="32"/>
    <n v="32"/>
    <n v="37"/>
    <n v="67"/>
    <n v="56"/>
    <n v="82"/>
    <n v="100"/>
    <n v="68"/>
    <n v="68"/>
    <n v="31"/>
    <n v="18"/>
    <n v="45"/>
    <n v="24"/>
    <n v="22"/>
    <n v="25"/>
    <n v="20"/>
    <n v="55"/>
    <n v="15"/>
    <n v="12"/>
    <n v="7"/>
    <n v="37"/>
    <n v="29"/>
    <n v="22"/>
    <n v="21"/>
    <n v="14"/>
    <n v="24"/>
    <n v="21"/>
    <n v="24"/>
    <n v="14"/>
    <n v="15"/>
    <n v="14"/>
    <n v="24"/>
    <n v="34"/>
    <n v="21"/>
    <n v="37"/>
    <n v="26"/>
    <n v="43"/>
    <n v="38"/>
    <n v="44"/>
    <n v="16"/>
    <n v="19"/>
    <n v="18"/>
    <n v="17"/>
    <n v="24"/>
    <n v="8"/>
    <n v="9"/>
    <n v="9"/>
    <m/>
    <m/>
    <m/>
    <m/>
    <m/>
    <m/>
    <m/>
    <m/>
    <m/>
    <m/>
    <m/>
    <m/>
    <m/>
    <m/>
    <m/>
    <m/>
  </r>
  <r>
    <x v="7"/>
    <x v="7"/>
    <x v="0"/>
    <x v="2"/>
    <x v="3"/>
    <x v="7"/>
    <x v="0"/>
    <x v="5"/>
    <x v="7"/>
    <x v="0"/>
    <x v="3"/>
    <x v="3"/>
    <n v="431"/>
    <n v="306"/>
    <n v="329"/>
    <n v="248"/>
    <n v="115"/>
    <n v="135"/>
    <n v="159"/>
    <n v="141"/>
    <n v="131"/>
    <n v="112"/>
    <n v="411"/>
    <n v="531"/>
    <n v="452"/>
    <n v="580"/>
    <n v="684"/>
    <n v="721"/>
    <n v="763"/>
    <n v="787"/>
    <n v="758"/>
    <n v="792"/>
    <n v="857"/>
    <n v="329"/>
    <n v="135"/>
    <n v="131"/>
    <n v="531"/>
    <n v="684"/>
    <n v="787"/>
    <n v="857"/>
    <n v="684"/>
    <n v="532"/>
    <n v="495"/>
    <n v="471"/>
    <n v="431"/>
    <n v="403"/>
    <n v="379"/>
    <n v="355"/>
    <n v="328"/>
    <n v="306"/>
    <n v="275"/>
    <n v="261"/>
    <n v="347"/>
    <n v="329"/>
    <n v="300"/>
    <n v="279"/>
    <n v="260"/>
    <n v="248"/>
    <n v="223"/>
    <n v="198"/>
    <n v="159"/>
    <n v="143"/>
    <n v="115"/>
    <n v="93"/>
    <n v="181"/>
    <n v="153"/>
    <n v="135"/>
    <n v="119"/>
    <n v="114"/>
    <n v="144"/>
    <n v="159"/>
    <n v="156"/>
    <n v="294"/>
    <n v="286"/>
    <n v="171"/>
    <n v="141"/>
    <n v="119"/>
    <n v="109"/>
    <n v="118"/>
    <n v="131"/>
    <n v="143"/>
    <n v="154"/>
    <n v="139"/>
    <n v="113"/>
    <n v="112"/>
    <n v="141"/>
    <n v="235"/>
    <n v="295"/>
    <n v="411"/>
    <n v="451"/>
    <n v="533"/>
    <n v="557"/>
    <n v="531"/>
    <n v="483"/>
    <n v="464"/>
    <n v="471"/>
    <n v="451"/>
    <n v="452"/>
    <n v="503"/>
    <n v="551"/>
    <n v="585"/>
    <n v="580"/>
    <n v="614"/>
    <n v="645"/>
    <n v="679"/>
    <n v="684"/>
    <n v="689"/>
    <n v="698"/>
    <n v="707"/>
    <n v="721"/>
    <n v="727"/>
    <n v="733"/>
    <n v="736"/>
    <n v="749"/>
    <n v="763"/>
    <n v="776"/>
    <n v="781"/>
    <n v="777"/>
    <n v="787"/>
    <n v="780"/>
    <n v="781"/>
    <n v="768"/>
    <n v="758"/>
    <n v="743"/>
    <n v="754"/>
    <n v="765"/>
    <n v="778"/>
    <n v="792"/>
    <n v="800"/>
    <n v="818"/>
    <n v="837"/>
    <n v="857"/>
    <m/>
    <m/>
    <m/>
    <m/>
    <m/>
    <m/>
    <m/>
    <m/>
    <m/>
    <m/>
    <m/>
    <m/>
    <m/>
    <m/>
    <m/>
    <m/>
  </r>
  <r>
    <x v="7"/>
    <x v="7"/>
    <x v="0"/>
    <x v="2"/>
    <x v="3"/>
    <x v="7"/>
    <x v="0"/>
    <x v="5"/>
    <x v="7"/>
    <x v="0"/>
    <x v="3"/>
    <x v="4"/>
    <n v="9.885321100917432"/>
    <n v="10.065789473684211"/>
    <n v="9.9096385542168672"/>
    <n v="8.9855072463768124"/>
    <n v="2.7644230769230771"/>
    <n v="2.1844660194174756"/>
    <n v="4.7041420118343193"/>
    <n v="7.1212121212121211"/>
    <n v="5.0384615384615383"/>
    <n v="2.5"/>
    <n v="5.4946524064171118"/>
    <n v="14.274193548387098"/>
    <n v="16.496350364963504"/>
    <n v="29"/>
    <n v="31.09090909090909"/>
    <n v="36.785714285714285"/>
    <n v="29.346153846153843"/>
    <n v="20.930851063829788"/>
    <n v="33.245614035087719"/>
    <n v="79.2"/>
    <n v="0"/>
    <n v="9.9096385542168672"/>
    <n v="2.1844660194174756"/>
    <n v="5.0384615384615383"/>
    <n v="14.274193548387098"/>
    <n v="31.09090909090909"/>
    <n v="20.930851063829788"/>
    <n v="0"/>
    <n v="31.09090909090909"/>
    <n v="11.8"/>
    <n v="11.511627906976745"/>
    <n v="10.656108597285067"/>
    <n v="9.885321100917432"/>
    <n v="9.5952380952380949"/>
    <n v="9.5226130653266328"/>
    <n v="10.441176470588236"/>
    <n v="9.0109890109890109"/>
    <n v="10.065789473684211"/>
    <n v="8.6477987421383649"/>
    <n v="7.6315789473684212"/>
    <n v="9.5856353591160222"/>
    <n v="9.9096385542168672"/>
    <n v="10.067114093959733"/>
    <n v="9.2384105960264904"/>
    <n v="9.4890510948905096"/>
    <n v="8.9855072463768124"/>
    <n v="8.92"/>
    <n v="7.734375"/>
    <n v="5.5208333333333339"/>
    <n v="4.2814371257485027"/>
    <n v="2.7644230769230771"/>
    <n v="2.0129870129870131"/>
    <n v="3.3029197080291972"/>
    <n v="2.6936619718309855"/>
    <n v="2.1844660194174756"/>
    <n v="2.2201492537313432"/>
    <n v="2.2440944881889764"/>
    <n v="3.5121951219512191"/>
    <n v="4.7041420118343193"/>
    <n v="5.6521739130434776"/>
    <n v="11.307692307692307"/>
    <n v="12.327586206896552"/>
    <n v="8.382352941176471"/>
    <n v="7.1212121212121211"/>
    <n v="6.4673913043478262"/>
    <n v="4.8660714285714288"/>
    <n v="4.9579831932773111"/>
    <n v="5.0384615384615383"/>
    <n v="5.1071428571428568"/>
    <n v="5.3472222222222223"/>
    <n v="4.6959459459459456"/>
    <n v="2.9274611398963728"/>
    <n v="2.5"/>
    <n v="2.5729927007299267"/>
    <n v="3.435672514619883"/>
    <n v="3.9544235924932973"/>
    <n v="5.4946524064171118"/>
    <n v="6.4613180515759314"/>
    <n v="9.3508771929824555"/>
    <n v="12.108695652173914"/>
    <n v="14.274193548387098"/>
    <n v="17.25"/>
    <n v="17.313432835820894"/>
    <n v="17.316176470588236"/>
    <n v="15.445205479452056"/>
    <n v="16.496350364963504"/>
    <n v="19.803149606299215"/>
    <n v="25.275229357798167"/>
    <n v="23.214285714285715"/>
    <n v="29"/>
    <n v="28.691588785046733"/>
    <n v="27.801724137931036"/>
    <n v="27.601626016260163"/>
    <n v="31.09090909090909"/>
    <n v="33.774509803921568"/>
    <n v="33.557692307692307"/>
    <n v="36.443298969072167"/>
    <n v="36.785714285714285"/>
    <n v="41.306818181818187"/>
    <n v="40.27472527472527"/>
    <n v="36.43564356435644"/>
    <n v="34.675925925925924"/>
    <n v="29.346153846153843"/>
    <n v="27.323943661971832"/>
    <n v="24.254658385093165"/>
    <n v="23.545454545454547"/>
    <n v="20.930851063829788"/>
    <n v="23.353293413173652"/>
    <n v="24.40625"/>
    <n v="28.444444444444446"/>
    <n v="33.245614035087719"/>
    <n v="39.521276595744681"/>
    <n v="43.837209302325576"/>
    <n v="50.328947368421055"/>
    <n v="58.059701492537314"/>
    <n v="79.2"/>
    <n v="153.84615384615384"/>
    <n v="227.22222222222223"/>
    <n v="465"/>
    <n v="0"/>
    <m/>
    <m/>
    <m/>
    <m/>
    <m/>
    <m/>
    <m/>
    <m/>
    <m/>
    <m/>
    <m/>
    <m/>
    <m/>
    <m/>
    <m/>
    <m/>
  </r>
  <r>
    <x v="7"/>
    <x v="7"/>
    <x v="0"/>
    <x v="2"/>
    <x v="3"/>
    <x v="7"/>
    <x v="0"/>
    <x v="5"/>
    <x v="7"/>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3"/>
    <x v="8"/>
    <m/>
    <m/>
    <m/>
    <m/>
    <m/>
    <m/>
    <m/>
    <m/>
    <m/>
    <m/>
    <m/>
    <m/>
    <m/>
    <m/>
    <m/>
    <m/>
    <m/>
    <m/>
    <m/>
    <m/>
    <m/>
    <m/>
    <m/>
    <m/>
    <m/>
    <m/>
    <m/>
    <m/>
    <m/>
    <m/>
    <m/>
    <m/>
    <m/>
    <m/>
    <m/>
    <m/>
    <m/>
    <n v="0"/>
    <n v="0"/>
    <n v="95"/>
    <n v="25"/>
    <m/>
    <n v="0"/>
    <n v="0"/>
    <n v="30"/>
    <n v="30"/>
    <n v="0"/>
    <n v="0"/>
    <n v="30"/>
    <n v="40"/>
    <n v="40"/>
    <n v="138"/>
    <n v="3"/>
    <n v="30"/>
    <n v="30"/>
    <n v="35"/>
    <n v="42"/>
    <n v="35"/>
    <n v="19"/>
    <n v="78"/>
    <n v="6"/>
    <n v="8"/>
    <n v="107"/>
    <n v="30"/>
    <n v="18"/>
    <n v="25"/>
    <n v="52"/>
    <n v="50"/>
    <n v="43"/>
    <n v="43"/>
    <n v="40"/>
    <n v="40"/>
    <n v="40"/>
    <n v="151"/>
    <n v="25"/>
    <n v="25"/>
    <n v="25"/>
    <n v="25"/>
    <n v="25"/>
    <n v="25"/>
    <n v="25"/>
    <n v="2"/>
    <n v="12"/>
    <n v="25"/>
    <n v="25"/>
    <n v="25"/>
    <m/>
    <m/>
    <m/>
    <m/>
    <n v="49"/>
    <n v="43"/>
    <n v="41"/>
    <n v="42"/>
    <n v="34"/>
    <n v="31"/>
    <n v="30"/>
    <n v="28"/>
    <n v="30"/>
    <n v="27"/>
    <n v="27"/>
    <n v="27"/>
    <n v="29"/>
    <n v="27"/>
    <n v="29"/>
    <n v="30"/>
    <n v="31"/>
    <n v="30"/>
    <n v="27"/>
    <n v="30"/>
    <n v="28"/>
    <n v="29"/>
    <n v="27"/>
    <n v="30"/>
    <n v="31"/>
    <n v="31"/>
    <n v="32"/>
    <n v="26"/>
    <n v="28"/>
    <n v="29"/>
    <m/>
    <m/>
    <m/>
    <m/>
    <m/>
    <m/>
    <m/>
    <m/>
    <m/>
    <m/>
    <m/>
    <m/>
    <m/>
    <m/>
    <m/>
    <m/>
  </r>
  <r>
    <x v="7"/>
    <x v="7"/>
    <x v="0"/>
    <x v="2"/>
    <x v="3"/>
    <x v="7"/>
    <x v="0"/>
    <x v="5"/>
    <x v="7"/>
    <x v="0"/>
    <x v="3"/>
    <x v="9"/>
    <m/>
    <m/>
    <m/>
    <m/>
    <m/>
    <m/>
    <m/>
    <m/>
    <m/>
    <m/>
    <m/>
    <m/>
    <m/>
    <m/>
    <m/>
    <m/>
    <m/>
    <m/>
    <m/>
    <m/>
    <m/>
    <m/>
    <m/>
    <m/>
    <m/>
    <m/>
    <m/>
    <m/>
    <m/>
    <m/>
    <m/>
    <m/>
    <m/>
    <m/>
    <m/>
    <m/>
    <m/>
    <m/>
    <m/>
    <m/>
    <m/>
    <m/>
    <m/>
    <m/>
    <m/>
    <m/>
    <m/>
    <m/>
    <m/>
    <m/>
    <m/>
    <m/>
    <m/>
    <m/>
    <m/>
    <m/>
    <m/>
    <m/>
    <m/>
    <m/>
    <m/>
    <m/>
    <m/>
    <m/>
    <m/>
    <m/>
    <m/>
    <m/>
    <m/>
    <m/>
    <m/>
    <m/>
    <m/>
    <m/>
    <m/>
    <m/>
    <m/>
    <m/>
    <m/>
    <n v="64"/>
    <n v="36"/>
    <n v="50"/>
    <n v="31"/>
    <n v="18"/>
    <n v="45"/>
    <n v="24"/>
    <n v="22"/>
    <n v="25"/>
    <n v="20"/>
    <n v="55"/>
    <n v="15"/>
    <n v="12"/>
    <n v="7"/>
    <n v="37"/>
    <n v="29"/>
    <n v="22"/>
    <n v="21"/>
    <n v="14"/>
    <n v="24"/>
    <n v="21"/>
    <n v="24"/>
    <n v="14"/>
    <n v="15"/>
    <n v="14"/>
    <n v="24"/>
    <n v="34"/>
    <n v="21"/>
    <n v="37"/>
    <n v="26"/>
    <n v="43"/>
    <n v="38"/>
    <n v="44"/>
    <n v="16"/>
    <n v="19"/>
    <n v="18"/>
    <n v="17"/>
    <n v="24"/>
    <n v="8"/>
    <n v="9"/>
    <n v="9"/>
    <n v="13"/>
    <n v="19"/>
    <n v="23"/>
    <n v="15"/>
    <n v="17"/>
    <n v="20"/>
    <n v="22"/>
    <n v="24.05"/>
    <n v="37"/>
    <n v="40"/>
    <n v="59"/>
    <n v="52"/>
    <n v="31"/>
    <m/>
    <m/>
    <m/>
  </r>
  <r>
    <x v="7"/>
    <x v="7"/>
    <x v="0"/>
    <x v="2"/>
    <x v="3"/>
    <x v="7"/>
    <x v="0"/>
    <x v="5"/>
    <x v="7"/>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3"/>
    <x v="12"/>
    <m/>
    <m/>
    <m/>
    <m/>
    <m/>
    <m/>
    <m/>
    <m/>
    <m/>
    <m/>
    <m/>
    <m/>
    <m/>
    <m/>
    <m/>
    <m/>
    <m/>
    <m/>
    <m/>
    <m/>
    <m/>
    <m/>
    <m/>
    <m/>
    <m/>
    <m/>
    <m/>
    <m/>
    <m/>
    <m/>
    <m/>
    <m/>
    <m/>
    <m/>
    <m/>
    <m/>
    <m/>
    <m/>
    <m/>
    <m/>
    <m/>
    <m/>
    <n v="-0.19449282184043301"/>
    <n v="-0.19449282184043301"/>
    <n v="-0.19449282184043301"/>
    <n v="-0.19449282184043301"/>
    <n v="-0.19449282184043301"/>
    <n v="-0.19449282184043301"/>
    <n v="-0.19449282184043301"/>
    <n v="-0.19449282184043301"/>
    <n v="-0.19449282184043301"/>
    <n v="-0.19449282184043301"/>
    <n v="-0.19449282184043301"/>
    <n v="-0.19449282184043301"/>
    <n v="-0.194492821840433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96007853403141"/>
    <n v="-0.196007853403141"/>
    <n v="-0.196007853403141"/>
    <n v="-0.196007853403141"/>
    <n v="-0.196007853403141"/>
    <n v="-0.196007853403141"/>
    <n v="-0.196007853403141"/>
    <n v="-0.196007853403141"/>
    <n v="-0.196007853403141"/>
    <n v="-0.196007853403141"/>
    <n v="-0.196007853403141"/>
    <n v="-0.196007853403141"/>
    <n v="-0.196007853403141"/>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2.6354874755564001E-2"/>
    <n v="-0.14622747439383599"/>
    <n v="3.6858474376461898"/>
    <m/>
    <m/>
    <m/>
    <m/>
    <m/>
    <m/>
    <m/>
    <m/>
    <m/>
    <m/>
    <m/>
    <m/>
    <m/>
    <m/>
    <m/>
    <m/>
    <m/>
    <m/>
    <m/>
    <m/>
    <m/>
    <m/>
    <m/>
    <m/>
    <m/>
    <m/>
    <m/>
    <m/>
    <m/>
    <m/>
    <m/>
    <m/>
    <m/>
    <m/>
    <m/>
    <m/>
    <m/>
    <m/>
    <m/>
    <m/>
  </r>
  <r>
    <x v="7"/>
    <x v="7"/>
    <x v="0"/>
    <x v="2"/>
    <x v="3"/>
    <x v="7"/>
    <x v="0"/>
    <x v="5"/>
    <x v="7"/>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4"/>
    <x v="1"/>
    <m/>
    <m/>
    <n v="110"/>
    <n v="162"/>
    <n v="233"/>
    <n v="152"/>
    <n v="169"/>
    <n v="61"/>
    <n v="46"/>
    <n v="223"/>
    <n v="383"/>
    <n v="231"/>
    <n v="7"/>
    <n v="18"/>
    <n v="115"/>
    <m/>
    <n v="230"/>
    <n v="160"/>
    <n v="160"/>
    <n v="200"/>
    <n v="160"/>
    <n v="110"/>
    <n v="547"/>
    <n v="276"/>
    <n v="837"/>
    <n v="140"/>
    <n v="390"/>
    <n v="520"/>
    <n v="1800"/>
    <m/>
    <m/>
    <m/>
    <m/>
    <m/>
    <m/>
    <m/>
    <m/>
    <m/>
    <m/>
    <n v="67"/>
    <n v="21"/>
    <n v="22"/>
    <n v="43"/>
    <n v="42"/>
    <n v="38"/>
    <n v="39"/>
    <n v="26"/>
    <n v="96"/>
    <n v="39"/>
    <n v="47"/>
    <n v="25"/>
    <n v="21"/>
    <n v="37"/>
    <n v="41"/>
    <n v="53"/>
    <n v="58"/>
    <n v="41"/>
    <n v="57"/>
    <n v="13"/>
    <m/>
    <n v="50"/>
    <n v="11"/>
    <m/>
    <m/>
    <n v="13"/>
    <n v="5"/>
    <n v="13"/>
    <n v="15"/>
    <n v="37"/>
    <n v="50"/>
    <n v="27"/>
    <n v="31"/>
    <n v="78"/>
    <n v="154"/>
    <n v="154"/>
    <m/>
    <n v="75"/>
    <n v="214"/>
    <n v="13"/>
    <m/>
    <n v="4"/>
    <m/>
    <n v="1"/>
    <n v="6"/>
    <m/>
    <m/>
    <m/>
    <n v="4"/>
    <n v="14"/>
    <m/>
    <m/>
    <n v="95"/>
    <n v="15"/>
    <n v="5"/>
    <m/>
    <m/>
    <m/>
    <m/>
    <m/>
    <n v="120"/>
    <n v="30"/>
    <n v="40"/>
    <n v="40"/>
    <n v="40"/>
    <n v="40"/>
    <n v="40"/>
    <n v="40"/>
    <n v="40"/>
    <n v="40"/>
    <n v="40"/>
    <n v="40"/>
    <n v="40"/>
    <n v="40"/>
    <n v="40"/>
    <n v="40"/>
    <n v="40"/>
    <n v="40"/>
    <n v="40"/>
    <n v="40"/>
    <n v="40"/>
    <m/>
    <m/>
    <m/>
    <m/>
    <m/>
    <m/>
    <m/>
    <m/>
    <m/>
    <m/>
    <m/>
    <m/>
    <m/>
    <m/>
    <m/>
    <m/>
  </r>
  <r>
    <x v="7"/>
    <x v="7"/>
    <x v="0"/>
    <x v="2"/>
    <x v="3"/>
    <x v="7"/>
    <x v="0"/>
    <x v="5"/>
    <x v="7"/>
    <x v="0"/>
    <x v="4"/>
    <x v="2"/>
    <n v="377"/>
    <n v="366"/>
    <n v="356"/>
    <n v="243"/>
    <n v="326"/>
    <n v="261"/>
    <n v="162"/>
    <n v="257"/>
    <n v="154"/>
    <n v="276"/>
    <n v="330"/>
    <n v="264"/>
    <n v="237"/>
    <n v="218"/>
    <n v="104"/>
    <n v="141"/>
    <n v="190"/>
    <n v="160"/>
    <n v="160"/>
    <n v="200"/>
    <n v="160"/>
    <n v="1099"/>
    <n v="830"/>
    <n v="573"/>
    <n v="870"/>
    <n v="559"/>
    <n v="491"/>
    <n v="520"/>
    <n v="2832"/>
    <n v="117"/>
    <n v="86"/>
    <n v="85"/>
    <n v="89"/>
    <n v="57"/>
    <n v="83"/>
    <n v="80"/>
    <n v="56"/>
    <n v="90"/>
    <n v="112"/>
    <n v="99"/>
    <n v="89"/>
    <n v="56"/>
    <n v="57"/>
    <n v="45"/>
    <n v="75"/>
    <n v="66"/>
    <n v="79"/>
    <n v="83"/>
    <n v="43"/>
    <n v="75"/>
    <n v="46"/>
    <n v="63"/>
    <n v="69"/>
    <n v="69"/>
    <n v="60"/>
    <n v="42"/>
    <n v="50"/>
    <n v="42"/>
    <n v="28"/>
    <n v="56"/>
    <n v="42"/>
    <n v="63"/>
    <n v="40"/>
    <n v="56"/>
    <n v="39"/>
    <n v="32"/>
    <n v="44"/>
    <n v="39"/>
    <n v="45"/>
    <n v="64"/>
    <n v="49"/>
    <n v="61"/>
    <n v="57"/>
    <n v="67"/>
    <n v="89"/>
    <n v="79"/>
    <n v="95"/>
    <n v="72"/>
    <n v="51"/>
    <n v="91"/>
    <n v="50"/>
    <n v="76"/>
    <n v="50"/>
    <n v="30"/>
    <n v="81"/>
    <n v="34"/>
    <n v="31"/>
    <n v="39"/>
    <n v="36"/>
    <n v="78"/>
    <n v="26"/>
    <n v="20"/>
    <n v="10"/>
    <n v="48"/>
    <n v="48"/>
    <n v="33"/>
    <n v="30"/>
    <n v="30"/>
    <n v="30"/>
    <n v="40"/>
    <n v="40"/>
    <n v="40"/>
    <n v="40"/>
    <n v="40"/>
    <n v="40"/>
    <n v="40"/>
    <n v="40"/>
    <n v="40"/>
    <n v="40"/>
    <n v="40"/>
    <n v="40"/>
    <n v="40"/>
    <n v="40"/>
    <n v="40"/>
    <n v="40"/>
    <n v="40"/>
    <n v="40"/>
    <n v="40"/>
    <n v="40"/>
    <n v="40"/>
    <m/>
    <m/>
    <m/>
    <m/>
    <m/>
    <m/>
    <m/>
    <m/>
    <m/>
    <m/>
    <m/>
    <m/>
    <m/>
    <m/>
    <m/>
    <m/>
  </r>
  <r>
    <x v="7"/>
    <x v="7"/>
    <x v="0"/>
    <x v="2"/>
    <x v="3"/>
    <x v="7"/>
    <x v="0"/>
    <x v="5"/>
    <x v="7"/>
    <x v="0"/>
    <x v="4"/>
    <x v="3"/>
    <n v="1102"/>
    <n v="782"/>
    <n v="571"/>
    <n v="529"/>
    <n v="546"/>
    <n v="456"/>
    <n v="534"/>
    <n v="436"/>
    <n v="354"/>
    <n v="369"/>
    <n v="446"/>
    <n v="570"/>
    <n v="431"/>
    <n v="306"/>
    <n v="329"/>
    <n v="219"/>
    <n v="259"/>
    <n v="259"/>
    <n v="259"/>
    <n v="259"/>
    <n v="259"/>
    <n v="571"/>
    <n v="456"/>
    <n v="354"/>
    <n v="570"/>
    <n v="329"/>
    <n v="259"/>
    <n v="259"/>
    <n v="329"/>
    <n v="1375"/>
    <n v="1293"/>
    <n v="1203"/>
    <n v="1102"/>
    <n v="1042"/>
    <n v="969"/>
    <n v="896"/>
    <n v="845"/>
    <n v="782"/>
    <n v="681"/>
    <n v="658"/>
    <n v="597"/>
    <n v="571"/>
    <n v="549"/>
    <n v="539"/>
    <n v="528"/>
    <n v="529"/>
    <n v="476"/>
    <n v="519"/>
    <n v="544"/>
    <n v="565"/>
    <n v="546"/>
    <n v="505"/>
    <n v="491"/>
    <n v="460"/>
    <n v="456"/>
    <n v="510"/>
    <n v="527"/>
    <n v="539"/>
    <n v="534"/>
    <n v="501"/>
    <n v="509"/>
    <n v="457"/>
    <n v="-341"/>
    <n v="436"/>
    <n v="419"/>
    <n v="394"/>
    <n v="378"/>
    <n v="354"/>
    <n v="370"/>
    <n v="377"/>
    <n v="370"/>
    <n v="349"/>
    <n v="369"/>
    <n v="452"/>
    <n v="489"/>
    <n v="484"/>
    <n v="446"/>
    <n v="478"/>
    <n v="653"/>
    <n v="603"/>
    <n v="570"/>
    <n v="532"/>
    <n v="495"/>
    <n v="471"/>
    <n v="431"/>
    <n v="403"/>
    <n v="379"/>
    <n v="355"/>
    <n v="328"/>
    <n v="306"/>
    <n v="275"/>
    <n v="261"/>
    <n v="347"/>
    <n v="329"/>
    <n v="300"/>
    <n v="279"/>
    <n v="249"/>
    <n v="219"/>
    <n v="189"/>
    <n v="269"/>
    <n v="259"/>
    <n v="259"/>
    <n v="259"/>
    <n v="259"/>
    <n v="259"/>
    <n v="259"/>
    <n v="259"/>
    <n v="259"/>
    <n v="259"/>
    <n v="259"/>
    <n v="259"/>
    <n v="259"/>
    <n v="259"/>
    <n v="259"/>
    <n v="259"/>
    <n v="259"/>
    <n v="259"/>
    <n v="259"/>
    <n v="259"/>
    <n v="259"/>
    <m/>
    <m/>
    <m/>
    <m/>
    <m/>
    <m/>
    <m/>
    <m/>
    <m/>
    <m/>
    <m/>
    <m/>
    <m/>
    <m/>
    <m/>
    <m/>
  </r>
  <r>
    <x v="7"/>
    <x v="7"/>
    <x v="0"/>
    <x v="2"/>
    <x v="3"/>
    <x v="7"/>
    <x v="0"/>
    <x v="5"/>
    <x v="7"/>
    <x v="0"/>
    <x v="4"/>
    <x v="4"/>
    <n v="15.1"/>
    <n v="9.5"/>
    <n v="8.9"/>
    <n v="8.1"/>
    <n v="9"/>
    <n v="10.5"/>
    <n v="10.4"/>
    <n v="11"/>
    <n v="6.4"/>
    <n v="4.5999999999999996"/>
    <n v="6.6"/>
    <n v="10.5"/>
    <n v="9.9"/>
    <n v="10.1"/>
    <n v="9.6"/>
    <n v="5.8"/>
    <n v="6.5"/>
    <n v="6.5"/>
    <n v="6.5"/>
    <n v="8.1"/>
    <m/>
    <n v="8.9"/>
    <n v="10.5"/>
    <n v="6.4"/>
    <n v="10.5"/>
    <n v="9.6"/>
    <n v="6.5"/>
    <m/>
    <n v="9.6"/>
    <n v="17.2"/>
    <n v="16.399999999999999"/>
    <n v="16.5"/>
    <n v="15.1"/>
    <n v="12.4"/>
    <n v="11.1"/>
    <n v="10"/>
    <n v="9.5"/>
    <n v="9.5"/>
    <n v="9.8000000000000007"/>
    <n v="10.199999999999999"/>
    <n v="10"/>
    <n v="8.9"/>
    <n v="7.9"/>
    <n v="7.8"/>
    <n v="7.6"/>
    <n v="8.1"/>
    <n v="7.7"/>
    <n v="8.8000000000000007"/>
    <n v="8.4"/>
    <n v="9.1999999999999993"/>
    <n v="9"/>
    <n v="8.6999999999999993"/>
    <n v="9.3000000000000007"/>
    <n v="10.4"/>
    <n v="10.5"/>
    <n v="11.7"/>
    <n v="11.4"/>
    <n v="11.8"/>
    <n v="10.4"/>
    <n v="10.4"/>
    <n v="11.1"/>
    <n v="10.8"/>
    <n v="-8.1"/>
    <n v="11"/>
    <n v="9.4"/>
    <n v="8.1999999999999993"/>
    <n v="7.3"/>
    <n v="6.4"/>
    <n v="6.2"/>
    <n v="5.8"/>
    <n v="5.2"/>
    <n v="4.5"/>
    <n v="4.5999999999999996"/>
    <n v="5.9"/>
    <n v="6.3"/>
    <n v="6.7"/>
    <n v="6.6"/>
    <n v="7.5"/>
    <n v="11"/>
    <n v="10.5"/>
    <n v="10.5"/>
    <n v="11.8"/>
    <n v="11.5"/>
    <n v="10.7"/>
    <n v="9.9"/>
    <n v="9.6"/>
    <n v="9.5"/>
    <n v="10.4"/>
    <n v="9"/>
    <n v="10.1"/>
    <n v="8.6"/>
    <n v="7.7"/>
    <n v="9.1999999999999993"/>
    <n v="9.6"/>
    <n v="9.1999999999999993"/>
    <n v="8.1999999999999993"/>
    <n v="6.9"/>
    <n v="5.8"/>
    <n v="4.7"/>
    <n v="6.7"/>
    <n v="6.5"/>
    <n v="6.5"/>
    <n v="6.5"/>
    <n v="6.5"/>
    <n v="6.5"/>
    <n v="6.5"/>
    <n v="6.5"/>
    <n v="6.5"/>
    <n v="6.5"/>
    <n v="6.5"/>
    <n v="6.5"/>
    <n v="6.5"/>
    <n v="6.5"/>
    <n v="6.5"/>
    <n v="6.5"/>
    <n v="8.1"/>
    <n v="10.8"/>
    <n v="16.2"/>
    <n v="32.4"/>
    <m/>
    <m/>
    <m/>
    <m/>
    <m/>
    <m/>
    <m/>
    <m/>
    <m/>
    <m/>
    <m/>
    <m/>
    <m/>
    <m/>
    <m/>
    <m/>
    <m/>
  </r>
  <r>
    <x v="7"/>
    <x v="7"/>
    <x v="0"/>
    <x v="2"/>
    <x v="3"/>
    <x v="7"/>
    <x v="0"/>
    <x v="5"/>
    <x v="7"/>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7"/>
    <x v="0"/>
    <x v="5"/>
    <x v="1"/>
    <m/>
    <n v="900"/>
    <n v="170"/>
    <m/>
    <m/>
    <m/>
    <n v="311"/>
    <n v="296"/>
    <n v="350"/>
    <n v="1325"/>
    <n v="1280"/>
    <m/>
    <m/>
    <m/>
    <n v="110"/>
    <n v="162"/>
    <n v="233"/>
    <n v="152"/>
    <n v="169"/>
    <n v="61"/>
    <n v="46"/>
    <n v="1070"/>
    <m/>
    <n v="957"/>
    <n v="2605"/>
    <n v="110"/>
    <n v="547"/>
    <n v="276"/>
    <n v="3672"/>
    <m/>
    <m/>
    <m/>
    <m/>
    <m/>
    <m/>
    <m/>
    <n v="900"/>
    <m/>
    <m/>
    <m/>
    <m/>
    <n v="170"/>
    <m/>
    <m/>
    <m/>
    <m/>
    <m/>
    <m/>
    <m/>
    <m/>
    <m/>
    <m/>
    <m/>
    <m/>
    <m/>
    <m/>
    <m/>
    <m/>
    <n v="311"/>
    <m/>
    <n v="85"/>
    <m/>
    <n v="110"/>
    <n v="101"/>
    <n v="179"/>
    <n v="108"/>
    <n v="43"/>
    <n v="20"/>
    <n v="49"/>
    <m/>
    <m/>
    <n v="660"/>
    <n v="616"/>
    <n v="552"/>
    <n v="721"/>
    <m/>
    <n v="7"/>
    <m/>
    <m/>
    <m/>
    <m/>
    <m/>
    <m/>
    <m/>
    <m/>
    <m/>
    <m/>
    <m/>
    <m/>
    <m/>
    <m/>
    <n v="67"/>
    <n v="21"/>
    <n v="22"/>
    <n v="43"/>
    <n v="42"/>
    <n v="38"/>
    <n v="39"/>
    <n v="26"/>
    <n v="96"/>
    <n v="39"/>
    <n v="47"/>
    <n v="25"/>
    <n v="21"/>
    <n v="37"/>
    <n v="41"/>
    <n v="53"/>
    <n v="58"/>
    <n v="41"/>
    <n v="57"/>
    <n v="13"/>
    <m/>
    <n v="50"/>
    <n v="11"/>
    <m/>
    <m/>
    <n v="13"/>
    <n v="5"/>
    <n v="13"/>
    <n v="15"/>
    <m/>
    <m/>
    <m/>
    <m/>
    <m/>
    <m/>
    <m/>
    <m/>
    <m/>
    <m/>
    <m/>
    <m/>
    <m/>
    <m/>
    <m/>
    <m/>
  </r>
  <r>
    <x v="7"/>
    <x v="7"/>
    <x v="0"/>
    <x v="2"/>
    <x v="3"/>
    <x v="7"/>
    <x v="0"/>
    <x v="5"/>
    <x v="7"/>
    <x v="0"/>
    <x v="5"/>
    <x v="2"/>
    <n v="1148"/>
    <n v="1100"/>
    <n v="858"/>
    <n v="805"/>
    <n v="676"/>
    <n v="215"/>
    <n v="37"/>
    <n v="681"/>
    <n v="311"/>
    <n v="286"/>
    <n v="641"/>
    <n v="734"/>
    <n v="377"/>
    <n v="366"/>
    <n v="356"/>
    <n v="243"/>
    <n v="326"/>
    <n v="261"/>
    <n v="162"/>
    <n v="257"/>
    <n v="154"/>
    <n v="3106"/>
    <n v="1696"/>
    <n v="1029"/>
    <n v="1661"/>
    <n v="1099"/>
    <n v="830"/>
    <n v="573"/>
    <n v="5485"/>
    <n v="371"/>
    <n v="314"/>
    <n v="276"/>
    <n v="187"/>
    <n v="261"/>
    <n v="247"/>
    <n v="181"/>
    <n v="194"/>
    <n v="217"/>
    <n v="253"/>
    <n v="196"/>
    <n v="198"/>
    <n v="211"/>
    <n v="197"/>
    <n v="252"/>
    <n v="194"/>
    <n v="162"/>
    <n v="212"/>
    <n v="84"/>
    <n v="136"/>
    <n v="120"/>
    <n v="124"/>
    <n v="164"/>
    <n v="28"/>
    <n v="-4"/>
    <n v="27"/>
    <n v="-2"/>
    <n v="1"/>
    <n v="-1"/>
    <n v="39"/>
    <n v="160"/>
    <n v="140"/>
    <n v="150"/>
    <n v="108"/>
    <n v="123"/>
    <n v="120"/>
    <n v="68"/>
    <n v="61"/>
    <n v="62"/>
    <n v="54"/>
    <n v="67"/>
    <n v="47"/>
    <n v="44"/>
    <n v="74"/>
    <n v="79"/>
    <n v="132"/>
    <n v="175"/>
    <n v="255"/>
    <n v="220"/>
    <n v="234"/>
    <n v="154"/>
    <n v="126"/>
    <n v="117"/>
    <n v="86"/>
    <n v="85"/>
    <n v="89"/>
    <n v="57"/>
    <n v="83"/>
    <n v="80"/>
    <n v="56"/>
    <n v="90"/>
    <n v="112"/>
    <n v="99"/>
    <n v="89"/>
    <n v="56"/>
    <n v="57"/>
    <n v="45"/>
    <n v="75"/>
    <n v="66"/>
    <n v="79"/>
    <n v="83"/>
    <n v="43"/>
    <n v="75"/>
    <n v="46"/>
    <n v="63"/>
    <n v="69"/>
    <n v="69"/>
    <n v="60"/>
    <n v="42"/>
    <n v="50"/>
    <n v="42"/>
    <n v="28"/>
    <n v="56"/>
    <n v="42"/>
    <n v="63"/>
    <n v="40"/>
    <n v="56"/>
    <n v="39"/>
    <n v="32"/>
    <n v="44"/>
    <n v="39"/>
    <m/>
    <m/>
    <m/>
    <m/>
    <m/>
    <m/>
    <m/>
    <m/>
    <m/>
    <m/>
    <m/>
    <m/>
    <m/>
    <m/>
    <m/>
    <m/>
  </r>
  <r>
    <x v="7"/>
    <x v="7"/>
    <x v="0"/>
    <x v="2"/>
    <x v="3"/>
    <x v="7"/>
    <x v="0"/>
    <x v="5"/>
    <x v="7"/>
    <x v="0"/>
    <x v="5"/>
    <x v="3"/>
    <n v="928"/>
    <n v="1030"/>
    <n v="965"/>
    <n v="521"/>
    <n v="65"/>
    <n v="90"/>
    <n v="261"/>
    <n v="113"/>
    <n v="367"/>
    <n v="305"/>
    <n v="1509"/>
    <n v="1508"/>
    <n v="1102"/>
    <n v="782"/>
    <n v="571"/>
    <n v="529"/>
    <n v="546"/>
    <n v="456"/>
    <n v="534"/>
    <n v="436"/>
    <n v="354"/>
    <n v="965"/>
    <n v="90"/>
    <n v="367"/>
    <n v="1508"/>
    <n v="571"/>
    <n v="456"/>
    <n v="354"/>
    <n v="571"/>
    <n v="1216"/>
    <n v="1048"/>
    <n v="968"/>
    <n v="928"/>
    <n v="799"/>
    <n v="692"/>
    <n v="583"/>
    <n v="1141"/>
    <n v="1030"/>
    <n v="924"/>
    <n v="1016"/>
    <n v="900"/>
    <n v="965"/>
    <n v="851"/>
    <n v="711"/>
    <n v="618"/>
    <n v="521"/>
    <n v="433"/>
    <n v="374"/>
    <n v="305"/>
    <n v="253"/>
    <n v="65"/>
    <n v="105"/>
    <n v="84"/>
    <n v="92"/>
    <n v="90"/>
    <n v="91"/>
    <n v="88"/>
    <n v="87"/>
    <n v="261"/>
    <n v="101"/>
    <n v="303"/>
    <n v="68"/>
    <n v="16"/>
    <n v="113"/>
    <n v="203"/>
    <n v="298"/>
    <n v="414"/>
    <n v="367"/>
    <n v="359"/>
    <n v="315"/>
    <n v="192"/>
    <n v="311"/>
    <n v="305"/>
    <n v="672"/>
    <n v="1319"/>
    <n v="1737"/>
    <n v="1509"/>
    <n v="1305"/>
    <n v="1105"/>
    <n v="1599"/>
    <n v="1508"/>
    <n v="1375"/>
    <n v="1293"/>
    <n v="1203"/>
    <n v="1102"/>
    <n v="1042"/>
    <n v="969"/>
    <n v="896"/>
    <n v="845"/>
    <n v="782"/>
    <n v="681"/>
    <n v="658"/>
    <n v="597"/>
    <n v="571"/>
    <n v="549"/>
    <n v="539"/>
    <n v="528"/>
    <n v="529"/>
    <n v="476"/>
    <n v="519"/>
    <n v="544"/>
    <n v="565"/>
    <n v="546"/>
    <n v="505"/>
    <n v="491"/>
    <n v="460"/>
    <n v="456"/>
    <n v="510"/>
    <n v="527"/>
    <n v="539"/>
    <n v="534"/>
    <n v="501"/>
    <n v="509"/>
    <n v="457"/>
    <n v="-341"/>
    <n v="436"/>
    <n v="419"/>
    <n v="394"/>
    <n v="378"/>
    <n v="354"/>
    <m/>
    <m/>
    <m/>
    <m/>
    <m/>
    <m/>
    <m/>
    <m/>
    <m/>
    <m/>
    <m/>
    <m/>
    <m/>
    <m/>
    <m/>
    <m/>
  </r>
  <r>
    <x v="7"/>
    <x v="7"/>
    <x v="0"/>
    <x v="2"/>
    <x v="3"/>
    <x v="7"/>
    <x v="0"/>
    <x v="5"/>
    <x v="7"/>
    <x v="0"/>
    <x v="5"/>
    <x v="4"/>
    <n v="4.2"/>
    <n v="4.9000000000000004"/>
    <n v="4.7"/>
    <n v="3.9"/>
    <n v="1.5"/>
    <n v="2.2999999999999998"/>
    <n v="1.9"/>
    <n v="1.5"/>
    <n v="6.4"/>
    <n v="1.8"/>
    <n v="8.9"/>
    <n v="17.399999999999999"/>
    <n v="15.1"/>
    <n v="9.5"/>
    <n v="8.9"/>
    <n v="8.1"/>
    <n v="9"/>
    <n v="10.5"/>
    <n v="10.4"/>
    <n v="14.2"/>
    <m/>
    <n v="4.7"/>
    <n v="2.2999999999999998"/>
    <n v="6.4"/>
    <n v="17.399999999999999"/>
    <n v="8.9"/>
    <n v="10.5"/>
    <m/>
    <n v="8.9"/>
    <n v="4.7"/>
    <n v="4.5"/>
    <n v="4.5"/>
    <n v="4.2"/>
    <n v="3.7"/>
    <n v="3.3"/>
    <n v="2.8"/>
    <n v="5.3"/>
    <n v="4.9000000000000004"/>
    <n v="4.4000000000000004"/>
    <n v="4.8"/>
    <n v="4.4000000000000004"/>
    <n v="4.7"/>
    <n v="4.7"/>
    <n v="4.5"/>
    <n v="4.3"/>
    <n v="3.9"/>
    <n v="3.4"/>
    <n v="3.3"/>
    <n v="3.5"/>
    <n v="3.7"/>
    <n v="1.5"/>
    <n v="10.5"/>
    <n v="20"/>
    <n v="7.2"/>
    <n v="2.2999999999999998"/>
    <n v="1.3"/>
    <n v="0.9"/>
    <n v="0.7"/>
    <n v="1.9"/>
    <n v="0.8"/>
    <n v="2.7"/>
    <n v="0.7"/>
    <n v="0.2"/>
    <n v="1.5"/>
    <n v="3.3"/>
    <n v="5.0999999999999996"/>
    <n v="7.6"/>
    <n v="6.4"/>
    <n v="5.8"/>
    <n v="4.2"/>
    <n v="1.9"/>
    <n v="2.2000000000000002"/>
    <n v="1.8"/>
    <n v="3.3"/>
    <n v="6.4"/>
    <n v="8.8000000000000007"/>
    <n v="8.9"/>
    <n v="9.1"/>
    <n v="9.6999999999999993"/>
    <n v="15.9"/>
    <n v="17.399999999999999"/>
    <n v="17.2"/>
    <n v="16.399999999999999"/>
    <n v="16.5"/>
    <n v="15.1"/>
    <n v="12.4"/>
    <n v="11.1"/>
    <n v="10"/>
    <n v="9.5"/>
    <n v="9.5"/>
    <n v="9.8000000000000007"/>
    <n v="10.199999999999999"/>
    <n v="10"/>
    <n v="8.9"/>
    <n v="7.9"/>
    <n v="7.8"/>
    <n v="7.6"/>
    <n v="8.1"/>
    <n v="7.7"/>
    <n v="8.8000000000000007"/>
    <n v="8.4"/>
    <n v="9.1999999999999993"/>
    <n v="9"/>
    <n v="8.6999999999999993"/>
    <n v="9.3000000000000007"/>
    <n v="10.4"/>
    <n v="10.5"/>
    <n v="11.7"/>
    <n v="11.4"/>
    <n v="11.8"/>
    <n v="10.4"/>
    <n v="10.4"/>
    <n v="11.1"/>
    <n v="10.8"/>
    <n v="-8.1"/>
    <n v="14.2"/>
    <n v="18.2"/>
    <n v="23.7"/>
    <n v="48.5"/>
    <m/>
    <m/>
    <m/>
    <m/>
    <m/>
    <m/>
    <m/>
    <m/>
    <m/>
    <m/>
    <m/>
    <m/>
    <m/>
    <m/>
    <m/>
    <m/>
    <m/>
  </r>
  <r>
    <x v="0"/>
    <x v="0"/>
    <x v="0"/>
    <x v="0"/>
    <x v="0"/>
    <x v="0"/>
    <x v="0"/>
    <x v="0"/>
    <x v="8"/>
    <x v="0"/>
    <x v="0"/>
    <x v="0"/>
    <m/>
    <m/>
    <m/>
    <m/>
    <m/>
    <m/>
    <m/>
    <m/>
    <m/>
    <m/>
    <m/>
    <m/>
    <m/>
    <m/>
    <m/>
    <m/>
    <m/>
    <m/>
    <m/>
    <m/>
    <m/>
    <m/>
    <m/>
    <m/>
    <m/>
    <m/>
    <m/>
    <m/>
    <m/>
    <n v="80"/>
    <m/>
    <m/>
    <m/>
    <n v="80"/>
    <n v="50"/>
    <n v="50"/>
    <m/>
    <m/>
    <n v="80"/>
    <n v="80"/>
    <n v="50"/>
    <m/>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8"/>
    <x v="0"/>
    <x v="0"/>
    <x v="1"/>
    <m/>
    <m/>
    <m/>
    <n v="23"/>
    <n v="14"/>
    <n v="18"/>
    <n v="25"/>
    <n v="27"/>
    <n v="10"/>
    <n v="18"/>
    <n v="49"/>
    <n v="50"/>
    <n v="17"/>
    <n v="11"/>
    <n v="14"/>
    <m/>
    <m/>
    <m/>
    <m/>
    <m/>
    <m/>
    <m/>
    <n v="55"/>
    <n v="62"/>
    <n v="117"/>
    <n v="42"/>
    <m/>
    <m/>
    <n v="276"/>
    <m/>
    <m/>
    <m/>
    <m/>
    <m/>
    <m/>
    <m/>
    <m/>
    <m/>
    <m/>
    <m/>
    <m/>
    <m/>
    <n v="9"/>
    <n v="8"/>
    <n v="3"/>
    <n v="3"/>
    <n v="2"/>
    <n v="2"/>
    <n v="5"/>
    <n v="3"/>
    <n v="2"/>
    <n v="2"/>
    <n v="6"/>
    <n v="3"/>
    <n v="7"/>
    <n v="5"/>
    <n v="10"/>
    <n v="6"/>
    <n v="4"/>
    <n v="6"/>
    <n v="4"/>
    <n v="1"/>
    <n v="10"/>
    <n v="6"/>
    <n v="4"/>
    <n v="2"/>
    <n v="2"/>
    <n v="2"/>
    <n v="2"/>
    <n v="2"/>
    <n v="6"/>
    <n v="6"/>
    <n v="2"/>
    <n v="2"/>
    <n v="2"/>
    <n v="20"/>
    <n v="25"/>
    <n v="15"/>
    <n v="15"/>
    <n v="12"/>
    <n v="8"/>
    <n v="6"/>
    <n v="2"/>
    <n v="2"/>
    <n v="2"/>
    <n v="5"/>
    <n v="4"/>
    <n v="3"/>
    <n v="2"/>
    <n v="2"/>
    <n v="6"/>
    <n v="3"/>
    <n v="3"/>
    <n v="2"/>
    <m/>
    <m/>
    <m/>
    <m/>
    <m/>
    <m/>
    <m/>
    <m/>
    <m/>
    <m/>
    <m/>
    <m/>
    <m/>
    <m/>
    <m/>
    <m/>
    <m/>
    <m/>
    <m/>
    <m/>
    <m/>
    <m/>
    <m/>
    <m/>
    <m/>
    <m/>
    <m/>
    <m/>
    <m/>
    <m/>
    <m/>
    <m/>
    <m/>
    <m/>
    <m/>
    <m/>
    <m/>
    <m/>
    <m/>
    <m/>
    <m/>
    <m/>
  </r>
  <r>
    <x v="0"/>
    <x v="0"/>
    <x v="0"/>
    <x v="0"/>
    <x v="0"/>
    <x v="0"/>
    <x v="0"/>
    <x v="0"/>
    <x v="8"/>
    <x v="0"/>
    <x v="0"/>
    <x v="2"/>
    <m/>
    <m/>
    <m/>
    <n v="23"/>
    <n v="14"/>
    <n v="18"/>
    <n v="25"/>
    <n v="27"/>
    <n v="10"/>
    <n v="18"/>
    <n v="49"/>
    <n v="50"/>
    <n v="17"/>
    <n v="11"/>
    <n v="14"/>
    <m/>
    <m/>
    <m/>
    <m/>
    <m/>
    <m/>
    <m/>
    <n v="55"/>
    <n v="62"/>
    <n v="117"/>
    <n v="42"/>
    <m/>
    <m/>
    <n v="276"/>
    <m/>
    <m/>
    <m/>
    <m/>
    <m/>
    <m/>
    <m/>
    <m/>
    <m/>
    <m/>
    <m/>
    <m/>
    <m/>
    <n v="9"/>
    <n v="8"/>
    <n v="3"/>
    <n v="3"/>
    <n v="2"/>
    <n v="2"/>
    <n v="5"/>
    <n v="3"/>
    <n v="2"/>
    <n v="2"/>
    <n v="6"/>
    <n v="3"/>
    <n v="7"/>
    <n v="5"/>
    <n v="10"/>
    <n v="6"/>
    <n v="4"/>
    <n v="6"/>
    <n v="4"/>
    <n v="1"/>
    <n v="10"/>
    <n v="6"/>
    <n v="4"/>
    <n v="2"/>
    <n v="2"/>
    <n v="2"/>
    <n v="2"/>
    <n v="2"/>
    <n v="6"/>
    <n v="6"/>
    <n v="2"/>
    <n v="2"/>
    <n v="2"/>
    <n v="20"/>
    <n v="25"/>
    <n v="15"/>
    <n v="15"/>
    <n v="12"/>
    <n v="8"/>
    <n v="6"/>
    <n v="2"/>
    <n v="2"/>
    <n v="2"/>
    <n v="5"/>
    <n v="4"/>
    <n v="3"/>
    <n v="2"/>
    <n v="2"/>
    <n v="6"/>
    <n v="3"/>
    <n v="3"/>
    <n v="2"/>
    <m/>
    <m/>
    <m/>
    <m/>
    <m/>
    <m/>
    <m/>
    <m/>
    <m/>
    <m/>
    <m/>
    <m/>
    <m/>
    <m/>
    <m/>
    <m/>
    <m/>
    <m/>
    <m/>
    <m/>
    <m/>
    <m/>
    <m/>
    <m/>
    <m/>
    <m/>
    <m/>
    <m/>
    <m/>
    <m/>
    <m/>
    <m/>
    <m/>
    <m/>
    <m/>
    <m/>
    <m/>
    <m/>
    <m/>
    <m/>
    <m/>
    <m/>
  </r>
  <r>
    <x v="0"/>
    <x v="0"/>
    <x v="0"/>
    <x v="0"/>
    <x v="0"/>
    <x v="0"/>
    <x v="0"/>
    <x v="0"/>
    <x v="8"/>
    <x v="0"/>
    <x v="0"/>
    <x v="3"/>
    <m/>
    <m/>
    <m/>
    <n v="21"/>
    <n v="21"/>
    <n v="21"/>
    <n v="21"/>
    <n v="21"/>
    <n v="21"/>
    <n v="21"/>
    <n v="21"/>
    <n v="21"/>
    <n v="21"/>
    <n v="21"/>
    <n v="21"/>
    <n v="21"/>
    <n v="21"/>
    <m/>
    <m/>
    <m/>
    <m/>
    <m/>
    <n v="21"/>
    <n v="21"/>
    <n v="21"/>
    <n v="21"/>
    <n v="21"/>
    <m/>
    <n v="21"/>
    <m/>
    <m/>
    <m/>
    <m/>
    <m/>
    <m/>
    <m/>
    <m/>
    <m/>
    <m/>
    <m/>
    <m/>
    <m/>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n v="21"/>
    <m/>
    <m/>
    <m/>
    <m/>
    <m/>
    <m/>
    <m/>
    <m/>
    <m/>
    <m/>
    <m/>
    <m/>
    <m/>
    <m/>
    <m/>
    <m/>
    <m/>
    <m/>
    <m/>
    <m/>
    <m/>
    <m/>
    <m/>
    <m/>
    <m/>
    <m/>
    <m/>
    <m/>
    <m/>
    <m/>
    <m/>
    <m/>
    <m/>
  </r>
  <r>
    <x v="0"/>
    <x v="0"/>
    <x v="0"/>
    <x v="0"/>
    <x v="0"/>
    <x v="0"/>
    <x v="0"/>
    <x v="0"/>
    <x v="8"/>
    <x v="0"/>
    <x v="0"/>
    <x v="4"/>
    <m/>
    <m/>
    <m/>
    <n v="7.5"/>
    <n v="4.5999999999999996"/>
    <n v="3.4"/>
    <n v="3.9"/>
    <n v="8.8000000000000007"/>
    <n v="5.8"/>
    <n v="1.6"/>
    <n v="1.9"/>
    <n v="6.2"/>
    <n v="6.2"/>
    <n v="7.5"/>
    <m/>
    <m/>
    <m/>
    <m/>
    <m/>
    <m/>
    <m/>
    <m/>
    <n v="3.4"/>
    <n v="5.8"/>
    <n v="6.2"/>
    <m/>
    <m/>
    <m/>
    <m/>
    <m/>
    <m/>
    <m/>
    <m/>
    <m/>
    <m/>
    <m/>
    <m/>
    <m/>
    <m/>
    <m/>
    <m/>
    <m/>
    <n v="5.8"/>
    <n v="7"/>
    <n v="7"/>
    <n v="7.5"/>
    <n v="7.5"/>
    <n v="5.8"/>
    <n v="6.6"/>
    <n v="5.3"/>
    <n v="4.5999999999999996"/>
    <n v="3.4"/>
    <n v="3.4"/>
    <n v="3.3"/>
    <n v="3.4"/>
    <n v="3.5"/>
    <n v="5"/>
    <n v="4.2"/>
    <n v="3.9"/>
    <n v="4.2"/>
    <n v="4.5999999999999996"/>
    <n v="4.4000000000000004"/>
    <n v="6.6"/>
    <n v="8.8000000000000007"/>
    <n v="10.5"/>
    <n v="7.5"/>
    <n v="5.8"/>
    <n v="5.8"/>
    <n v="5.8"/>
    <n v="5.8"/>
    <n v="3.3"/>
    <n v="2.1"/>
    <n v="1.6"/>
    <n v="1.4"/>
    <n v="1.2"/>
    <n v="1.4"/>
    <n v="1.9"/>
    <n v="2.4"/>
    <n v="3.5"/>
    <n v="5.3"/>
    <n v="6.2"/>
    <n v="7"/>
    <n v="6.6"/>
    <n v="6.6"/>
    <n v="6.6"/>
    <n v="6.2"/>
    <n v="6.6"/>
    <n v="6.6"/>
    <n v="6.6"/>
    <n v="7.5"/>
    <n v="13.1"/>
    <n v="21"/>
    <n v="52.5"/>
    <m/>
    <m/>
    <m/>
    <m/>
    <m/>
    <m/>
    <m/>
    <m/>
    <m/>
    <m/>
    <m/>
    <m/>
    <m/>
    <m/>
    <m/>
    <m/>
    <m/>
    <m/>
    <m/>
    <m/>
    <m/>
    <m/>
    <m/>
    <m/>
    <m/>
    <m/>
    <m/>
    <m/>
    <m/>
    <m/>
    <m/>
    <m/>
    <m/>
    <m/>
    <m/>
    <m/>
    <m/>
    <m/>
    <m/>
    <m/>
    <m/>
    <m/>
    <m/>
  </r>
  <r>
    <x v="0"/>
    <x v="0"/>
    <x v="0"/>
    <x v="0"/>
    <x v="0"/>
    <x v="0"/>
    <x v="0"/>
    <x v="0"/>
    <x v="8"/>
    <x v="0"/>
    <x v="1"/>
    <x v="5"/>
    <n v="30"/>
    <n v="40"/>
    <n v="14"/>
    <n v="30"/>
    <n v="40"/>
    <n v="20"/>
    <n v="30"/>
    <n v="20"/>
    <n v="20"/>
    <n v="70"/>
    <n v="80"/>
    <n v="80"/>
    <n v="30"/>
    <m/>
    <m/>
    <m/>
    <m/>
    <m/>
    <n v="31"/>
    <n v="51"/>
    <n v="40"/>
    <n v="84"/>
    <n v="90"/>
    <n v="70"/>
    <n v="230"/>
    <n v="30"/>
    <m/>
    <n v="122"/>
    <n v="420"/>
    <n v="10"/>
    <n v="5"/>
    <n v="5"/>
    <n v="10"/>
    <n v="10"/>
    <n v="10"/>
    <n v="10"/>
    <n v="5"/>
    <n v="5"/>
    <n v="14"/>
    <m/>
    <m/>
    <m/>
    <m/>
    <m/>
    <n v="20"/>
    <n v="10"/>
    <n v="10"/>
    <n v="10"/>
    <n v="10"/>
    <n v="10"/>
    <m/>
    <m/>
    <n v="10"/>
    <m/>
    <n v="10"/>
    <m/>
    <n v="10"/>
    <m/>
    <n v="20"/>
    <m/>
    <n v="20"/>
    <m/>
    <m/>
    <m/>
    <m/>
    <n v="20"/>
    <m/>
    <m/>
    <n v="20"/>
    <n v="10"/>
    <n v="20"/>
    <n v="10"/>
    <n v="10"/>
    <m/>
    <n v="20"/>
    <n v="30"/>
    <n v="30"/>
    <n v="20"/>
    <n v="20"/>
    <n v="20"/>
    <n v="20"/>
    <n v="20"/>
    <m/>
    <n v="5"/>
    <n v="5"/>
    <m/>
    <m/>
    <m/>
    <m/>
    <m/>
    <m/>
    <m/>
    <m/>
    <m/>
    <m/>
    <m/>
    <m/>
    <m/>
    <m/>
    <m/>
    <m/>
    <m/>
    <m/>
    <m/>
    <m/>
    <m/>
    <m/>
    <m/>
    <n v="10"/>
    <n v="11"/>
    <n v="10"/>
    <n v="10"/>
    <n v="9"/>
    <n v="10"/>
    <n v="11"/>
    <n v="11"/>
    <n v="11"/>
    <n v="9"/>
    <n v="10"/>
    <n v="10"/>
    <m/>
    <m/>
    <m/>
    <m/>
    <m/>
    <m/>
    <m/>
    <m/>
    <m/>
    <m/>
    <m/>
    <m/>
    <m/>
    <m/>
    <m/>
    <m/>
  </r>
  <r>
    <x v="0"/>
    <x v="0"/>
    <x v="0"/>
    <x v="0"/>
    <x v="0"/>
    <x v="0"/>
    <x v="0"/>
    <x v="0"/>
    <x v="8"/>
    <x v="0"/>
    <x v="1"/>
    <x v="1"/>
    <n v="30"/>
    <n v="40"/>
    <n v="14"/>
    <n v="30"/>
    <n v="40"/>
    <n v="20"/>
    <n v="30"/>
    <n v="20"/>
    <n v="20"/>
    <n v="70"/>
    <n v="80"/>
    <n v="80"/>
    <n v="30"/>
    <n v="19"/>
    <n v="59"/>
    <n v="61"/>
    <n v="69"/>
    <n v="58"/>
    <n v="58"/>
    <n v="72"/>
    <n v="57"/>
    <n v="84"/>
    <n v="90"/>
    <n v="70"/>
    <n v="230"/>
    <n v="108"/>
    <n v="188"/>
    <n v="187"/>
    <n v="498"/>
    <n v="10"/>
    <n v="5"/>
    <n v="5"/>
    <n v="10"/>
    <n v="10"/>
    <n v="10"/>
    <n v="10"/>
    <n v="5"/>
    <n v="5"/>
    <n v="14"/>
    <m/>
    <m/>
    <m/>
    <m/>
    <m/>
    <n v="20"/>
    <n v="10"/>
    <n v="10"/>
    <n v="10"/>
    <n v="10"/>
    <n v="10"/>
    <m/>
    <m/>
    <n v="10"/>
    <m/>
    <n v="10"/>
    <m/>
    <n v="10"/>
    <m/>
    <n v="20"/>
    <m/>
    <n v="20"/>
    <m/>
    <m/>
    <m/>
    <m/>
    <n v="20"/>
    <m/>
    <m/>
    <n v="20"/>
    <n v="10"/>
    <n v="20"/>
    <n v="10"/>
    <n v="10"/>
    <m/>
    <n v="20"/>
    <n v="30"/>
    <n v="30"/>
    <n v="20"/>
    <n v="20"/>
    <n v="20"/>
    <n v="20"/>
    <n v="20"/>
    <m/>
    <n v="5"/>
    <n v="5"/>
    <m/>
    <n v="5"/>
    <n v="5"/>
    <n v="4"/>
    <n v="5"/>
    <n v="7"/>
    <n v="18"/>
    <n v="17"/>
    <n v="17"/>
    <n v="17"/>
    <n v="15"/>
    <n v="15"/>
    <n v="14"/>
    <n v="15"/>
    <n v="13"/>
    <n v="13"/>
    <n v="13"/>
    <n v="15"/>
    <n v="14"/>
    <n v="14"/>
    <n v="15"/>
    <n v="15"/>
    <n v="15"/>
    <n v="14"/>
    <n v="15"/>
    <n v="14"/>
    <n v="14"/>
    <n v="13"/>
    <n v="15"/>
    <n v="15"/>
    <n v="15"/>
    <n v="16"/>
    <n v="13"/>
    <n v="14"/>
    <n v="14"/>
    <m/>
    <m/>
    <m/>
    <m/>
    <m/>
    <m/>
    <m/>
    <m/>
    <m/>
    <m/>
    <m/>
    <m/>
    <m/>
    <m/>
    <m/>
    <m/>
  </r>
  <r>
    <x v="0"/>
    <x v="0"/>
    <x v="0"/>
    <x v="0"/>
    <x v="0"/>
    <x v="0"/>
    <x v="0"/>
    <x v="0"/>
    <x v="8"/>
    <x v="0"/>
    <x v="1"/>
    <x v="2"/>
    <n v="26"/>
    <n v="26"/>
    <n v="26"/>
    <n v="13"/>
    <n v="21"/>
    <n v="12"/>
    <n v="25"/>
    <n v="33"/>
    <n v="35"/>
    <n v="49"/>
    <n v="96"/>
    <n v="84"/>
    <n v="52"/>
    <n v="22"/>
    <n v="59"/>
    <n v="61"/>
    <n v="69"/>
    <n v="58"/>
    <n v="58"/>
    <n v="72"/>
    <n v="57"/>
    <n v="78"/>
    <n v="46"/>
    <n v="93"/>
    <n v="229"/>
    <n v="133"/>
    <n v="188"/>
    <n v="187"/>
    <n v="501"/>
    <n v="10"/>
    <n v="11"/>
    <n v="2"/>
    <n v="3"/>
    <n v="8"/>
    <n v="8"/>
    <n v="4"/>
    <n v="2"/>
    <n v="4"/>
    <n v="10"/>
    <n v="4"/>
    <n v="4"/>
    <n v="8"/>
    <n v="5"/>
    <n v="2"/>
    <n v="2"/>
    <n v="4"/>
    <n v="2"/>
    <n v="4"/>
    <n v="8"/>
    <n v="3"/>
    <n v="4"/>
    <n v="2"/>
    <n v="2"/>
    <n v="5"/>
    <n v="3"/>
    <n v="7"/>
    <n v="8"/>
    <n v="6"/>
    <n v="4"/>
    <n v="9"/>
    <n v="6"/>
    <n v="2"/>
    <n v="4"/>
    <n v="12"/>
    <n v="16"/>
    <n v="5"/>
    <n v="7"/>
    <n v="7"/>
    <n v="3"/>
    <n v="12"/>
    <n v="11"/>
    <n v="9"/>
    <n v="14"/>
    <n v="5"/>
    <n v="23"/>
    <n v="24"/>
    <n v="44"/>
    <n v="43"/>
    <n v="21"/>
    <n v="12"/>
    <n v="8"/>
    <n v="28"/>
    <n v="7"/>
    <n v="5"/>
    <n v="5"/>
    <n v="7"/>
    <n v="8"/>
    <n v="5"/>
    <n v="4"/>
    <n v="5"/>
    <n v="7"/>
    <n v="18"/>
    <n v="17"/>
    <n v="17"/>
    <n v="17"/>
    <n v="15"/>
    <n v="15"/>
    <n v="14"/>
    <n v="15"/>
    <n v="13"/>
    <n v="13"/>
    <n v="13"/>
    <n v="15"/>
    <n v="14"/>
    <n v="14"/>
    <n v="15"/>
    <n v="15"/>
    <n v="15"/>
    <n v="14"/>
    <n v="15"/>
    <n v="14"/>
    <n v="14"/>
    <n v="13"/>
    <n v="15"/>
    <n v="15"/>
    <n v="15"/>
    <n v="16"/>
    <n v="13"/>
    <n v="14"/>
    <n v="14"/>
    <m/>
    <m/>
    <m/>
    <m/>
    <m/>
    <m/>
    <m/>
    <m/>
    <m/>
    <m/>
    <m/>
    <m/>
    <m/>
    <m/>
    <m/>
    <m/>
  </r>
  <r>
    <x v="0"/>
    <x v="0"/>
    <x v="0"/>
    <x v="0"/>
    <x v="0"/>
    <x v="0"/>
    <x v="0"/>
    <x v="0"/>
    <x v="8"/>
    <x v="0"/>
    <x v="1"/>
    <x v="3"/>
    <n v="20"/>
    <n v="31"/>
    <n v="17"/>
    <n v="30"/>
    <n v="47"/>
    <n v="59"/>
    <n v="58"/>
    <n v="46"/>
    <n v="26"/>
    <n v="56"/>
    <n v="30"/>
    <n v="25"/>
    <n v="3"/>
    <m/>
    <m/>
    <m/>
    <m/>
    <m/>
    <m/>
    <m/>
    <m/>
    <n v="17"/>
    <n v="59"/>
    <n v="26"/>
    <n v="25"/>
    <m/>
    <m/>
    <m/>
    <m/>
    <n v="3"/>
    <n v="9"/>
    <n v="12"/>
    <n v="20"/>
    <n v="20"/>
    <n v="33"/>
    <n v="31"/>
    <n v="36"/>
    <n v="31"/>
    <n v="34"/>
    <n v="31"/>
    <n v="26"/>
    <n v="17"/>
    <n v="12"/>
    <n v="12"/>
    <n v="23"/>
    <n v="30"/>
    <n v="38"/>
    <n v="44"/>
    <n v="45"/>
    <n v="51"/>
    <n v="47"/>
    <n v="43"/>
    <n v="51"/>
    <n v="46"/>
    <n v="59"/>
    <n v="43"/>
    <n v="45"/>
    <n v="42"/>
    <n v="58"/>
    <n v="49"/>
    <n v="63"/>
    <n v="62"/>
    <n v="57"/>
    <n v="46"/>
    <n v="30"/>
    <n v="46"/>
    <n v="40"/>
    <n v="26"/>
    <n v="46"/>
    <n v="33"/>
    <n v="53"/>
    <n v="52"/>
    <n v="56"/>
    <n v="51"/>
    <n v="38"/>
    <n v="45"/>
    <n v="30"/>
    <n v="8"/>
    <n v="9"/>
    <n v="8"/>
    <n v="25"/>
    <n v="17"/>
    <n v="10"/>
    <n v="10"/>
    <n v="10"/>
    <n v="3"/>
    <m/>
    <m/>
    <m/>
    <m/>
    <m/>
    <m/>
    <m/>
    <m/>
    <m/>
    <m/>
    <m/>
    <m/>
    <m/>
    <m/>
    <m/>
    <m/>
    <m/>
    <m/>
    <m/>
    <m/>
    <m/>
    <m/>
    <m/>
    <m/>
    <m/>
    <m/>
    <m/>
    <m/>
    <m/>
    <m/>
    <m/>
    <m/>
    <m/>
    <m/>
    <m/>
    <m/>
    <m/>
    <m/>
    <m/>
    <m/>
    <m/>
    <m/>
    <m/>
    <m/>
    <m/>
    <m/>
    <m/>
    <m/>
    <m/>
    <m/>
  </r>
  <r>
    <x v="0"/>
    <x v="0"/>
    <x v="0"/>
    <x v="0"/>
    <x v="0"/>
    <x v="0"/>
    <x v="0"/>
    <x v="0"/>
    <x v="8"/>
    <x v="0"/>
    <x v="1"/>
    <x v="4"/>
    <n v="3.8"/>
    <n v="5"/>
    <n v="5.7"/>
    <n v="7.1"/>
    <n v="12.4"/>
    <n v="8.6999999999999993"/>
    <n v="8.8000000000000007"/>
    <n v="6.1"/>
    <n v="2.7"/>
    <n v="2"/>
    <n v="1.3"/>
    <n v="2.4"/>
    <n v="0.5"/>
    <m/>
    <m/>
    <m/>
    <m/>
    <m/>
    <m/>
    <m/>
    <m/>
    <n v="5.7"/>
    <n v="8.6999999999999993"/>
    <n v="2.7"/>
    <n v="2.4"/>
    <m/>
    <m/>
    <m/>
    <m/>
    <n v="0.5"/>
    <n v="1.8"/>
    <n v="2.4"/>
    <n v="3.8"/>
    <n v="3.6"/>
    <n v="6.9"/>
    <n v="6.5"/>
    <n v="6"/>
    <n v="5"/>
    <n v="7.4"/>
    <n v="7.4"/>
    <n v="6.2"/>
    <n v="5.7"/>
    <n v="4.3"/>
    <n v="3"/>
    <n v="5.5"/>
    <n v="7.1"/>
    <n v="9"/>
    <n v="11.6"/>
    <n v="14.1"/>
    <n v="15.9"/>
    <n v="12.4"/>
    <n v="8.6"/>
    <n v="8.8000000000000007"/>
    <n v="8.1999999999999993"/>
    <n v="8.6999999999999993"/>
    <n v="6.5"/>
    <n v="8.3000000000000007"/>
    <n v="8.4"/>
    <n v="8.8000000000000007"/>
    <n v="6.1"/>
    <n v="8.1"/>
    <n v="7"/>
    <n v="6.1"/>
    <n v="6.1"/>
    <n v="4.4000000000000004"/>
    <n v="5.8"/>
    <n v="4.8"/>
    <n v="2.7"/>
    <n v="4.5"/>
    <n v="2.7"/>
    <n v="3.5"/>
    <n v="2.4"/>
    <n v="2"/>
    <n v="1.6"/>
    <n v="1.3"/>
    <n v="1.8"/>
    <n v="1.3"/>
    <n v="0.5"/>
    <n v="0.8"/>
    <n v="0.8"/>
    <n v="2.4"/>
    <n v="2.7"/>
    <n v="1.7"/>
    <n v="1.7"/>
    <n v="1.7"/>
    <n v="0.5"/>
    <m/>
    <m/>
    <m/>
    <m/>
    <m/>
    <m/>
    <m/>
    <m/>
    <m/>
    <m/>
    <m/>
    <m/>
    <m/>
    <m/>
    <m/>
    <m/>
    <m/>
    <m/>
    <m/>
    <m/>
    <m/>
    <m/>
    <m/>
    <m/>
    <m/>
    <m/>
    <m/>
    <m/>
    <m/>
    <m/>
    <m/>
    <m/>
    <m/>
    <m/>
    <m/>
    <m/>
    <m/>
    <m/>
    <m/>
    <m/>
    <m/>
    <m/>
    <m/>
    <m/>
    <m/>
    <m/>
    <m/>
    <m/>
    <m/>
    <m/>
  </r>
  <r>
    <x v="0"/>
    <x v="0"/>
    <x v="0"/>
    <x v="0"/>
    <x v="0"/>
    <x v="0"/>
    <x v="0"/>
    <x v="0"/>
    <x v="8"/>
    <x v="0"/>
    <x v="2"/>
    <x v="0"/>
    <m/>
    <m/>
    <m/>
    <m/>
    <m/>
    <m/>
    <m/>
    <m/>
    <m/>
    <m/>
    <m/>
    <m/>
    <m/>
    <m/>
    <m/>
    <m/>
    <m/>
    <m/>
    <m/>
    <m/>
    <m/>
    <m/>
    <m/>
    <m/>
    <m/>
    <m/>
    <m/>
    <m/>
    <m/>
    <n v="80"/>
    <m/>
    <m/>
    <m/>
    <n v="80"/>
    <n v="50"/>
    <n v="50"/>
    <m/>
    <m/>
    <n v="80"/>
    <n v="80"/>
    <n v="50"/>
    <m/>
    <m/>
    <m/>
    <m/>
    <m/>
    <m/>
    <m/>
    <m/>
    <m/>
    <m/>
    <m/>
    <m/>
    <m/>
    <m/>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8"/>
    <x v="0"/>
    <x v="2"/>
    <x v="1"/>
    <n v="30"/>
    <n v="40"/>
    <n v="14"/>
    <n v="30"/>
    <n v="40"/>
    <n v="20"/>
    <n v="30"/>
    <n v="20"/>
    <n v="20"/>
    <n v="70"/>
    <n v="50"/>
    <n v="60"/>
    <n v="11"/>
    <n v="14"/>
    <n v="19"/>
    <m/>
    <m/>
    <m/>
    <m/>
    <m/>
    <m/>
    <n v="84"/>
    <n v="90"/>
    <n v="70"/>
    <n v="180"/>
    <n v="44"/>
    <m/>
    <m/>
    <n v="384"/>
    <n v="10"/>
    <n v="5"/>
    <n v="5"/>
    <n v="10"/>
    <n v="10"/>
    <n v="10"/>
    <n v="10"/>
    <n v="5"/>
    <n v="5"/>
    <n v="14"/>
    <m/>
    <m/>
    <m/>
    <m/>
    <m/>
    <n v="20"/>
    <n v="10"/>
    <n v="10"/>
    <n v="10"/>
    <n v="10"/>
    <n v="10"/>
    <m/>
    <m/>
    <n v="10"/>
    <m/>
    <n v="10"/>
    <m/>
    <n v="10"/>
    <m/>
    <n v="20"/>
    <m/>
    <n v="20"/>
    <m/>
    <m/>
    <m/>
    <m/>
    <n v="20"/>
    <m/>
    <m/>
    <n v="20"/>
    <n v="10"/>
    <n v="20"/>
    <n v="10"/>
    <n v="10"/>
    <m/>
    <n v="20"/>
    <n v="30"/>
    <m/>
    <n v="20"/>
    <n v="20"/>
    <n v="10"/>
    <n v="10"/>
    <m/>
    <n v="2"/>
    <n v="2"/>
    <n v="2"/>
    <n v="5"/>
    <n v="7"/>
    <n v="3"/>
    <n v="2"/>
    <n v="2"/>
    <n v="7"/>
    <n v="7"/>
    <n v="3"/>
    <n v="2"/>
    <m/>
    <m/>
    <m/>
    <m/>
    <m/>
    <m/>
    <m/>
    <m/>
    <m/>
    <m/>
    <m/>
    <m/>
    <m/>
    <m/>
    <m/>
    <m/>
    <m/>
    <m/>
    <m/>
    <m/>
    <m/>
    <m/>
    <m/>
    <m/>
    <m/>
    <m/>
    <m/>
    <m/>
    <m/>
    <m/>
    <m/>
    <m/>
    <m/>
    <m/>
    <m/>
    <m/>
    <m/>
    <m/>
    <m/>
    <m/>
    <m/>
    <m/>
  </r>
  <r>
    <x v="0"/>
    <x v="0"/>
    <x v="0"/>
    <x v="0"/>
    <x v="0"/>
    <x v="0"/>
    <x v="0"/>
    <x v="0"/>
    <x v="8"/>
    <x v="0"/>
    <x v="2"/>
    <x v="2"/>
    <n v="26"/>
    <n v="26"/>
    <n v="26"/>
    <n v="13"/>
    <n v="21"/>
    <n v="12"/>
    <n v="25"/>
    <n v="33"/>
    <n v="35"/>
    <n v="49"/>
    <n v="94"/>
    <n v="65"/>
    <n v="32"/>
    <n v="22"/>
    <n v="29"/>
    <n v="9"/>
    <m/>
    <m/>
    <m/>
    <m/>
    <m/>
    <n v="78"/>
    <n v="46"/>
    <n v="93"/>
    <n v="208"/>
    <n v="83"/>
    <n v="9"/>
    <m/>
    <n v="430"/>
    <n v="10"/>
    <n v="11"/>
    <n v="2"/>
    <n v="3"/>
    <n v="8"/>
    <n v="8"/>
    <n v="4"/>
    <n v="2"/>
    <n v="4"/>
    <n v="10"/>
    <n v="4"/>
    <n v="4"/>
    <n v="8"/>
    <n v="5"/>
    <n v="2"/>
    <n v="2"/>
    <n v="4"/>
    <n v="2"/>
    <n v="4"/>
    <n v="8"/>
    <n v="3"/>
    <n v="4"/>
    <n v="2"/>
    <n v="2"/>
    <n v="5"/>
    <n v="3"/>
    <n v="7"/>
    <n v="8"/>
    <n v="6"/>
    <n v="4"/>
    <n v="9"/>
    <n v="6"/>
    <n v="2"/>
    <n v="4"/>
    <n v="12"/>
    <n v="16"/>
    <n v="5"/>
    <n v="7"/>
    <n v="7"/>
    <n v="3"/>
    <n v="12"/>
    <n v="11"/>
    <n v="9"/>
    <n v="14"/>
    <n v="5"/>
    <n v="23"/>
    <n v="24"/>
    <n v="42"/>
    <n v="24"/>
    <n v="14"/>
    <n v="8"/>
    <n v="19"/>
    <n v="9"/>
    <n v="12"/>
    <n v="2"/>
    <n v="4"/>
    <n v="5"/>
    <n v="10"/>
    <n v="3"/>
    <n v="3"/>
    <n v="6"/>
    <n v="9"/>
    <n v="2"/>
    <n v="4"/>
    <n v="14"/>
    <n v="3"/>
    <n v="3"/>
    <n v="3"/>
    <m/>
    <m/>
    <m/>
    <m/>
    <m/>
    <m/>
    <m/>
    <m/>
    <m/>
    <m/>
    <m/>
    <m/>
    <m/>
    <m/>
    <m/>
    <m/>
    <m/>
    <m/>
    <m/>
    <m/>
    <m/>
    <m/>
    <m/>
    <m/>
    <m/>
    <m/>
    <m/>
    <m/>
    <m/>
    <m/>
    <m/>
    <m/>
    <m/>
    <m/>
    <m/>
    <m/>
    <m/>
    <m/>
    <m/>
  </r>
  <r>
    <x v="0"/>
    <x v="0"/>
    <x v="0"/>
    <x v="0"/>
    <x v="0"/>
    <x v="0"/>
    <x v="0"/>
    <x v="0"/>
    <x v="8"/>
    <x v="0"/>
    <x v="2"/>
    <x v="3"/>
    <m/>
    <n v="30"/>
    <n v="17"/>
    <n v="30"/>
    <n v="48"/>
    <m/>
    <n v="59"/>
    <n v="56"/>
    <n v="38"/>
    <m/>
    <n v="2"/>
    <n v="-3"/>
    <n v="-24"/>
    <n v="-32"/>
    <n v="-42"/>
    <m/>
    <m/>
    <m/>
    <m/>
    <m/>
    <m/>
    <n v="17"/>
    <m/>
    <n v="38"/>
    <n v="-3"/>
    <n v="-42"/>
    <m/>
    <m/>
    <n v="-42"/>
    <m/>
    <m/>
    <m/>
    <m/>
    <n v="20"/>
    <n v="33"/>
    <n v="31"/>
    <n v="36"/>
    <n v="30"/>
    <n v="34"/>
    <n v="31"/>
    <n v="26"/>
    <n v="17"/>
    <n v="12"/>
    <n v="12"/>
    <n v="23"/>
    <n v="30"/>
    <n v="38"/>
    <n v="44"/>
    <n v="45"/>
    <n v="52"/>
    <n v="48"/>
    <m/>
    <m/>
    <m/>
    <m/>
    <n v="43"/>
    <n v="45"/>
    <n v="43"/>
    <n v="59"/>
    <n v="49"/>
    <n v="63"/>
    <n v="62"/>
    <n v="58"/>
    <n v="56"/>
    <n v="30"/>
    <n v="46"/>
    <n v="41"/>
    <n v="38"/>
    <n v="46"/>
    <n v="33"/>
    <n v="45"/>
    <n v="54"/>
    <m/>
    <n v="51"/>
    <n v="38"/>
    <n v="44"/>
    <n v="2"/>
    <n v="-2"/>
    <n v="4"/>
    <n v="6"/>
    <n v="-3"/>
    <n v="-12"/>
    <n v="-22"/>
    <n v="-22"/>
    <n v="-24"/>
    <n v="-24"/>
    <n v="-27"/>
    <n v="-27"/>
    <n v="-28"/>
    <n v="-32"/>
    <n v="-34"/>
    <n v="-29"/>
    <n v="-30"/>
    <n v="-42"/>
    <n v="6"/>
    <n v="3"/>
    <m/>
    <m/>
    <m/>
    <m/>
    <m/>
    <m/>
    <m/>
    <m/>
    <m/>
    <m/>
    <m/>
    <m/>
    <m/>
    <m/>
    <m/>
    <m/>
    <m/>
    <m/>
    <m/>
    <m/>
    <m/>
    <m/>
    <m/>
    <m/>
    <m/>
    <m/>
    <m/>
    <m/>
    <m/>
    <m/>
    <m/>
    <m/>
    <m/>
    <m/>
    <m/>
    <m/>
    <m/>
    <m/>
    <m/>
    <m/>
  </r>
  <r>
    <x v="0"/>
    <x v="0"/>
    <x v="0"/>
    <x v="0"/>
    <x v="0"/>
    <x v="0"/>
    <x v="0"/>
    <x v="0"/>
    <x v="8"/>
    <x v="0"/>
    <x v="2"/>
    <x v="4"/>
    <m/>
    <n v="4.8"/>
    <n v="5.7"/>
    <n v="7.1"/>
    <n v="12.6"/>
    <m/>
    <n v="8.9"/>
    <n v="7.4"/>
    <n v="3.9"/>
    <m/>
    <n v="0.1"/>
    <n v="-0.5"/>
    <n v="-3.9"/>
    <n v="-5"/>
    <n v="-23.3"/>
    <m/>
    <m/>
    <m/>
    <m/>
    <m/>
    <m/>
    <n v="5.7"/>
    <m/>
    <n v="3.9"/>
    <n v="-0.5"/>
    <n v="-23.3"/>
    <m/>
    <m/>
    <n v="-23.3"/>
    <m/>
    <m/>
    <m/>
    <m/>
    <n v="3.6"/>
    <n v="6.9"/>
    <n v="6.5"/>
    <n v="6"/>
    <n v="4.8"/>
    <n v="7.4"/>
    <n v="7.4"/>
    <n v="6.2"/>
    <n v="5.7"/>
    <n v="4.3"/>
    <n v="3"/>
    <n v="5.5"/>
    <n v="7.1"/>
    <n v="9"/>
    <n v="11.6"/>
    <n v="14.1"/>
    <n v="16.3"/>
    <n v="12.6"/>
    <m/>
    <m/>
    <m/>
    <m/>
    <n v="6.5"/>
    <n v="8.3000000000000007"/>
    <n v="8.6"/>
    <n v="8.9"/>
    <n v="6.1"/>
    <n v="8.1"/>
    <n v="7"/>
    <n v="6.2"/>
    <n v="7.4"/>
    <n v="4.4000000000000004"/>
    <n v="5.8"/>
    <n v="4.9000000000000004"/>
    <n v="3.9"/>
    <n v="4.5"/>
    <n v="2.7"/>
    <n v="3"/>
    <n v="2.5"/>
    <m/>
    <n v="2"/>
    <n v="1.7"/>
    <n v="2.1"/>
    <n v="0.1"/>
    <n v="-0.2"/>
    <n v="0.4"/>
    <n v="0.7"/>
    <n v="-0.5"/>
    <n v="-1.8"/>
    <n v="-4.5999999999999996"/>
    <n v="-4.4000000000000004"/>
    <n v="-4.4000000000000004"/>
    <n v="-3.9"/>
    <n v="-5.9"/>
    <n v="-5.6"/>
    <n v="-4"/>
    <n v="-5"/>
    <n v="-6.5"/>
    <n v="-5.4"/>
    <n v="-6.5"/>
    <n v="-23.3"/>
    <n v="5"/>
    <n v="5"/>
    <m/>
    <m/>
    <m/>
    <m/>
    <m/>
    <m/>
    <m/>
    <m/>
    <m/>
    <m/>
    <m/>
    <m/>
    <m/>
    <m/>
    <m/>
    <m/>
    <m/>
    <m/>
    <m/>
    <m/>
    <m/>
    <m/>
    <m/>
    <m/>
    <m/>
    <m/>
    <m/>
    <m/>
    <m/>
    <m/>
    <m/>
    <m/>
    <m/>
    <m/>
    <m/>
    <m/>
    <m/>
    <m/>
    <m/>
    <m/>
  </r>
  <r>
    <x v="0"/>
    <x v="0"/>
    <x v="0"/>
    <x v="0"/>
    <x v="0"/>
    <x v="0"/>
    <x v="0"/>
    <x v="0"/>
    <x v="8"/>
    <x v="0"/>
    <x v="3"/>
    <x v="6"/>
    <m/>
    <m/>
    <m/>
    <m/>
    <m/>
    <m/>
    <m/>
    <m/>
    <m/>
    <m/>
    <m/>
    <m/>
    <m/>
    <m/>
    <m/>
    <m/>
    <m/>
    <m/>
    <m/>
    <m/>
    <m/>
    <m/>
    <m/>
    <m/>
    <m/>
    <m/>
    <m/>
    <m/>
    <m/>
    <n v="80"/>
    <m/>
    <m/>
    <m/>
    <n v="80"/>
    <n v="50"/>
    <n v="50"/>
    <m/>
    <m/>
    <n v="80"/>
    <n v="80"/>
    <n v="50"/>
    <m/>
    <m/>
    <m/>
    <m/>
    <m/>
    <m/>
    <m/>
    <m/>
    <m/>
    <m/>
    <n v="0"/>
    <n v="0"/>
    <m/>
    <n v="0"/>
    <n v="50"/>
    <n v="80"/>
    <n v="0"/>
    <n v="0"/>
    <n v="50"/>
    <n v="0"/>
    <n v="0"/>
    <n v="80"/>
    <n v="80"/>
    <n v="50"/>
    <n v="50"/>
    <n v="0"/>
    <n v="0"/>
    <n v="0"/>
    <n v="80"/>
    <n v="80"/>
    <n v="80"/>
    <m/>
    <m/>
    <n v="100"/>
    <n v="100"/>
    <n v="100"/>
    <n v="80"/>
    <n v="80"/>
    <n v="100"/>
    <n v="100"/>
    <n v="80"/>
    <n v="0"/>
    <n v="0"/>
    <n v="0"/>
    <n v="80"/>
    <n v="50"/>
    <n v="50"/>
    <n v="0"/>
    <n v="0"/>
    <n v="80"/>
    <n v="80"/>
    <n v="50"/>
    <n v="0"/>
    <m/>
    <m/>
    <m/>
    <m/>
    <m/>
    <m/>
    <m/>
    <m/>
    <m/>
    <m/>
    <m/>
    <m/>
    <m/>
    <m/>
    <m/>
    <m/>
    <m/>
    <m/>
    <m/>
    <m/>
    <m/>
    <m/>
    <m/>
    <m/>
    <m/>
    <m/>
    <m/>
    <m/>
    <m/>
    <m/>
    <m/>
    <m/>
    <m/>
    <m/>
    <m/>
    <m/>
    <m/>
    <m/>
    <m/>
    <m/>
    <m/>
    <m/>
  </r>
  <r>
    <x v="0"/>
    <x v="0"/>
    <x v="0"/>
    <x v="0"/>
    <x v="0"/>
    <x v="0"/>
    <x v="0"/>
    <x v="0"/>
    <x v="8"/>
    <x v="0"/>
    <x v="3"/>
    <x v="1"/>
    <n v="30"/>
    <n v="40"/>
    <n v="14"/>
    <n v="30"/>
    <n v="40"/>
    <n v="20"/>
    <n v="30"/>
    <n v="20"/>
    <n v="20"/>
    <n v="70"/>
    <n v="80"/>
    <n v="80"/>
    <n v="30"/>
    <n v="0"/>
    <n v="0"/>
    <n v="0"/>
    <n v="0"/>
    <n v="0"/>
    <n v="0"/>
    <n v="0"/>
    <n v="0"/>
    <n v="84"/>
    <n v="90"/>
    <n v="70"/>
    <n v="230"/>
    <n v="30"/>
    <n v="0"/>
    <n v="0"/>
    <n v="420"/>
    <n v="10"/>
    <n v="5"/>
    <n v="5"/>
    <n v="10"/>
    <n v="10"/>
    <n v="10"/>
    <n v="10"/>
    <n v="5"/>
    <n v="5"/>
    <n v="14"/>
    <m/>
    <m/>
    <m/>
    <m/>
    <m/>
    <n v="20"/>
    <n v="10"/>
    <n v="10"/>
    <n v="10"/>
    <n v="10"/>
    <n v="10"/>
    <m/>
    <m/>
    <n v="10"/>
    <m/>
    <n v="10"/>
    <m/>
    <n v="10"/>
    <m/>
    <n v="20"/>
    <m/>
    <n v="20"/>
    <m/>
    <m/>
    <m/>
    <m/>
    <n v="20"/>
    <m/>
    <m/>
    <n v="20"/>
    <n v="10"/>
    <n v="20"/>
    <n v="10"/>
    <n v="10"/>
    <m/>
    <n v="20"/>
    <n v="30"/>
    <n v="30"/>
    <n v="20"/>
    <n v="20"/>
    <n v="20"/>
    <n v="20"/>
    <n v="20"/>
    <n v="0"/>
    <n v="5"/>
    <n v="5"/>
    <n v="0"/>
    <n v="0"/>
    <n v="0"/>
    <n v="0"/>
    <n v="0"/>
    <n v="0"/>
    <n v="0"/>
    <n v="0"/>
    <n v="0"/>
    <n v="0"/>
    <n v="0"/>
    <n v="0"/>
    <n v="0"/>
    <n v="0"/>
    <n v="0"/>
    <n v="0"/>
    <n v="0"/>
    <n v="0"/>
    <n v="0"/>
    <n v="0"/>
    <n v="0"/>
    <n v="0"/>
    <n v="0"/>
    <n v="0"/>
    <n v="0"/>
    <n v="0"/>
    <n v="0"/>
    <n v="0"/>
    <n v="0"/>
    <n v="0"/>
    <n v="0"/>
    <n v="0"/>
    <n v="0"/>
    <n v="0"/>
    <n v="0"/>
    <m/>
    <m/>
    <m/>
    <m/>
    <m/>
    <m/>
    <m/>
    <m/>
    <m/>
    <m/>
    <m/>
    <m/>
    <m/>
    <m/>
    <m/>
    <m/>
  </r>
  <r>
    <x v="0"/>
    <x v="0"/>
    <x v="0"/>
    <x v="0"/>
    <x v="0"/>
    <x v="0"/>
    <x v="0"/>
    <x v="0"/>
    <x v="8"/>
    <x v="0"/>
    <x v="3"/>
    <x v="2"/>
    <n v="26"/>
    <n v="26"/>
    <n v="26"/>
    <n v="13"/>
    <n v="21"/>
    <n v="12"/>
    <n v="25"/>
    <n v="33"/>
    <n v="35"/>
    <n v="49"/>
    <n v="96"/>
    <n v="84"/>
    <n v="48"/>
    <n v="0"/>
    <n v="0"/>
    <n v="0"/>
    <n v="0"/>
    <n v="0"/>
    <n v="0"/>
    <n v="0"/>
    <n v="0"/>
    <n v="78"/>
    <n v="46"/>
    <n v="93"/>
    <n v="229"/>
    <n v="48"/>
    <n v="0"/>
    <n v="0"/>
    <n v="416"/>
    <n v="10"/>
    <n v="11"/>
    <n v="2"/>
    <n v="3"/>
    <n v="8"/>
    <n v="8"/>
    <n v="4"/>
    <n v="2"/>
    <n v="4"/>
    <n v="10"/>
    <n v="4"/>
    <n v="4"/>
    <n v="8"/>
    <n v="5"/>
    <n v="2"/>
    <n v="2"/>
    <n v="4"/>
    <n v="2"/>
    <n v="4"/>
    <n v="8"/>
    <n v="3"/>
    <n v="4"/>
    <n v="2"/>
    <n v="2"/>
    <n v="5"/>
    <n v="3"/>
    <n v="7"/>
    <n v="8"/>
    <n v="6"/>
    <n v="4"/>
    <n v="9"/>
    <n v="6"/>
    <n v="2"/>
    <n v="4"/>
    <n v="12"/>
    <n v="16"/>
    <n v="5"/>
    <n v="7"/>
    <n v="7"/>
    <n v="3"/>
    <n v="12"/>
    <n v="11"/>
    <n v="9"/>
    <n v="14"/>
    <n v="5"/>
    <n v="23"/>
    <n v="24"/>
    <n v="44"/>
    <n v="43"/>
    <n v="21"/>
    <n v="12"/>
    <n v="8"/>
    <n v="28"/>
    <n v="15"/>
    <n v="3"/>
    <n v="2"/>
    <n v="0"/>
    <n v="0"/>
    <n v="0"/>
    <n v="0"/>
    <n v="0"/>
    <n v="0"/>
    <n v="0"/>
    <n v="0"/>
    <n v="0"/>
    <n v="0"/>
    <n v="0"/>
    <n v="0"/>
    <n v="0"/>
    <n v="0"/>
    <n v="0"/>
    <n v="0"/>
    <n v="0"/>
    <n v="0"/>
    <n v="0"/>
    <n v="0"/>
    <n v="0"/>
    <n v="0"/>
    <n v="0"/>
    <n v="0"/>
    <n v="0"/>
    <n v="0"/>
    <n v="0"/>
    <n v="0"/>
    <n v="0"/>
    <n v="0"/>
    <n v="0"/>
    <n v="0"/>
    <n v="0"/>
    <n v="0"/>
    <n v="0"/>
    <m/>
    <m/>
    <m/>
    <m/>
    <m/>
    <m/>
    <m/>
    <m/>
    <m/>
    <m/>
    <m/>
    <m/>
    <m/>
    <m/>
    <m/>
    <m/>
  </r>
  <r>
    <x v="0"/>
    <x v="0"/>
    <x v="0"/>
    <x v="0"/>
    <x v="0"/>
    <x v="0"/>
    <x v="0"/>
    <x v="0"/>
    <x v="8"/>
    <x v="0"/>
    <x v="3"/>
    <x v="3"/>
    <n v="20"/>
    <n v="31"/>
    <n v="17"/>
    <n v="30"/>
    <n v="47"/>
    <n v="59"/>
    <n v="58"/>
    <n v="46"/>
    <n v="26"/>
    <n v="56"/>
    <n v="30"/>
    <n v="25"/>
    <n v="7"/>
    <n v="7"/>
    <n v="7"/>
    <n v="7"/>
    <n v="7"/>
    <n v="7"/>
    <n v="7"/>
    <n v="7"/>
    <n v="7"/>
    <n v="17"/>
    <n v="59"/>
    <n v="26"/>
    <n v="25"/>
    <n v="7"/>
    <n v="7"/>
    <n v="7"/>
    <n v="7"/>
    <n v="3"/>
    <n v="9"/>
    <n v="12"/>
    <n v="20"/>
    <n v="20"/>
    <n v="33"/>
    <n v="31"/>
    <n v="36"/>
    <n v="31"/>
    <n v="34"/>
    <n v="31"/>
    <n v="26"/>
    <n v="17"/>
    <n v="12"/>
    <n v="12"/>
    <n v="23"/>
    <n v="30"/>
    <n v="38"/>
    <n v="44"/>
    <n v="45"/>
    <n v="51"/>
    <n v="47"/>
    <n v="43"/>
    <n v="51"/>
    <n v="46"/>
    <n v="59"/>
    <n v="43"/>
    <n v="45"/>
    <n v="42"/>
    <n v="58"/>
    <n v="49"/>
    <n v="63"/>
    <n v="62"/>
    <n v="57"/>
    <n v="46"/>
    <n v="30"/>
    <n v="46"/>
    <n v="40"/>
    <n v="26"/>
    <n v="46"/>
    <n v="33"/>
    <n v="53"/>
    <n v="52"/>
    <n v="56"/>
    <n v="51"/>
    <n v="38"/>
    <n v="45"/>
    <n v="30"/>
    <n v="8"/>
    <n v="9"/>
    <n v="8"/>
    <n v="25"/>
    <n v="17"/>
    <n v="2"/>
    <n v="4"/>
    <n v="7"/>
    <n v="7"/>
    <n v="7"/>
    <n v="7"/>
    <n v="7"/>
    <n v="7"/>
    <n v="7"/>
    <n v="7"/>
    <n v="7"/>
    <n v="7"/>
    <n v="7"/>
    <n v="7"/>
    <n v="7"/>
    <n v="7"/>
    <n v="7"/>
    <n v="7"/>
    <n v="7"/>
    <n v="7"/>
    <n v="7"/>
    <n v="7"/>
    <n v="7"/>
    <n v="7"/>
    <n v="7"/>
    <n v="7"/>
    <n v="7"/>
    <n v="7"/>
    <n v="7"/>
    <n v="7"/>
    <n v="7"/>
    <n v="7"/>
    <n v="7"/>
    <n v="7"/>
    <n v="7"/>
    <n v="7"/>
    <n v="7"/>
    <n v="7"/>
    <m/>
    <m/>
    <m/>
    <m/>
    <m/>
    <m/>
    <m/>
    <m/>
    <m/>
    <m/>
    <m/>
    <m/>
    <m/>
    <m/>
    <m/>
    <m/>
  </r>
  <r>
    <x v="0"/>
    <x v="0"/>
    <x v="0"/>
    <x v="0"/>
    <x v="0"/>
    <x v="0"/>
    <x v="0"/>
    <x v="0"/>
    <x v="8"/>
    <x v="0"/>
    <x v="3"/>
    <x v="4"/>
    <n v="3.8461538461538463"/>
    <n v="5"/>
    <n v="5.6666666666666661"/>
    <n v="7.1428571428571432"/>
    <n v="12.368421052631579"/>
    <n v="8.6764705882352935"/>
    <n v="8.7878787878787872"/>
    <n v="6.0526315789473681"/>
    <n v="2.6530612244897962"/>
    <n v="2.014388489208633"/>
    <n v="1.3392857142857142"/>
    <n v="2.604166666666667"/>
    <n v="0"/>
    <n v="0"/>
    <n v="0"/>
    <n v="0"/>
    <n v="0"/>
    <n v="0"/>
    <n v="0"/>
    <n v="0"/>
    <n v="0"/>
    <n v="5.6666666666666661"/>
    <n v="8.6764705882352935"/>
    <n v="2.6530612244897962"/>
    <n v="2.604166666666667"/>
    <n v="0"/>
    <n v="0"/>
    <n v="0"/>
    <n v="0"/>
    <n v="0.5"/>
    <n v="1.7999999999999998"/>
    <n v="2.4"/>
    <n v="3.8461538461538463"/>
    <n v="3.5714285714285716"/>
    <n v="6.875"/>
    <n v="6.4583333333333339"/>
    <n v="6"/>
    <n v="5"/>
    <n v="7.391304347826086"/>
    <n v="7.3809523809523814"/>
    <n v="6.1904761904761907"/>
    <n v="5.6666666666666661"/>
    <n v="4.2857142857142856"/>
    <n v="3"/>
    <n v="5.4761904761904763"/>
    <n v="7.1428571428571432"/>
    <n v="9.0476190476190474"/>
    <n v="11.578947368421053"/>
    <n v="14.0625"/>
    <n v="15.9375"/>
    <n v="12.368421052631579"/>
    <n v="8.6"/>
    <n v="8.7931034482758612"/>
    <n v="8.2142857142857135"/>
    <n v="8.6764705882352935"/>
    <n v="6.5151515151515147"/>
    <n v="8.3333333333333339"/>
    <n v="8.4"/>
    <n v="8.7878787878787872"/>
    <n v="6.125"/>
    <n v="8.0769230769230766"/>
    <n v="7.0454545454545459"/>
    <n v="6.0638297872340434"/>
    <n v="6.0526315789473681"/>
    <n v="4.4117647058823533"/>
    <n v="5.75"/>
    <n v="4.7619047619047619"/>
    <n v="2.6530612244897962"/>
    <n v="4.5098039215686274"/>
    <n v="2.661290322580645"/>
    <n v="3.5333333333333332"/>
    <n v="2.3636363636363638"/>
    <n v="2.014388489208633"/>
    <n v="1.6451612903225807"/>
    <n v="1.3194444444444444"/>
    <n v="1.7578125"/>
    <n v="1.3392857142857142"/>
    <n v="0.47619047619047616"/>
    <n v="0.68181818181818177"/>
    <n v="0.71428571428571419"/>
    <n v="2.604166666666667"/>
    <n v="4.25"/>
    <n v="2"/>
    <n v="10"/>
    <n v="0"/>
    <n v="0"/>
    <n v="0"/>
    <n v="0"/>
    <n v="0"/>
    <n v="0"/>
    <n v="0"/>
    <n v="0"/>
    <n v="0"/>
    <n v="0"/>
    <n v="0"/>
    <n v="0"/>
    <n v="0"/>
    <n v="0"/>
    <n v="0"/>
    <n v="0"/>
    <n v="0"/>
    <n v="0"/>
    <n v="0"/>
    <n v="0"/>
    <n v="0"/>
    <n v="0"/>
    <n v="0"/>
    <n v="0"/>
    <n v="0"/>
    <n v="0"/>
    <n v="0"/>
    <n v="0"/>
    <n v="0"/>
    <n v="0"/>
    <n v="0"/>
    <n v="0"/>
    <n v="0"/>
    <n v="0"/>
    <n v="0"/>
    <n v="0"/>
    <m/>
    <m/>
    <m/>
    <m/>
    <m/>
    <m/>
    <m/>
    <m/>
    <m/>
    <m/>
    <m/>
    <m/>
    <m/>
    <m/>
    <m/>
    <m/>
  </r>
  <r>
    <x v="0"/>
    <x v="0"/>
    <x v="0"/>
    <x v="0"/>
    <x v="0"/>
    <x v="0"/>
    <x v="0"/>
    <x v="0"/>
    <x v="8"/>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0"/>
    <x v="0"/>
    <x v="0"/>
    <x v="0"/>
    <x v="0"/>
    <x v="0"/>
    <x v="0"/>
    <x v="0"/>
    <x v="8"/>
    <x v="0"/>
    <x v="3"/>
    <x v="8"/>
    <m/>
    <m/>
    <m/>
    <m/>
    <m/>
    <m/>
    <m/>
    <m/>
    <m/>
    <m/>
    <m/>
    <m/>
    <m/>
    <m/>
    <m/>
    <m/>
    <m/>
    <m/>
    <m/>
    <m/>
    <m/>
    <m/>
    <m/>
    <m/>
    <m/>
    <m/>
    <m/>
    <m/>
    <m/>
    <m/>
    <m/>
    <m/>
    <m/>
    <m/>
    <m/>
    <m/>
    <m/>
    <m/>
    <m/>
    <m/>
    <n v="0"/>
    <n v="0"/>
    <m/>
    <m/>
    <m/>
    <m/>
    <m/>
    <m/>
    <m/>
    <m/>
    <m/>
    <n v="0"/>
    <n v="10"/>
    <n v="0"/>
    <n v="10"/>
    <n v="0"/>
    <n v="10"/>
    <n v="0"/>
    <n v="20"/>
    <n v="0"/>
    <n v="20"/>
    <n v="0"/>
    <n v="0"/>
    <n v="0"/>
    <n v="0"/>
    <n v="0"/>
    <n v="0"/>
    <n v="1"/>
    <n v="20"/>
    <n v="10"/>
    <n v="20"/>
    <n v="10"/>
    <n v="20"/>
    <n v="10"/>
    <n v="20"/>
    <n v="13"/>
    <n v="0"/>
    <n v="20"/>
    <n v="20"/>
    <n v="10"/>
    <n v="10"/>
    <n v="20"/>
    <n v="0"/>
    <n v="5"/>
    <n v="5"/>
    <n v="0"/>
    <n v="0"/>
    <n v="0"/>
    <n v="0"/>
    <n v="0"/>
    <n v="0"/>
    <n v="0"/>
    <n v="0"/>
    <n v="0"/>
    <n v="0"/>
    <n v="0"/>
    <n v="0"/>
    <n v="0"/>
    <n v="0"/>
    <n v="0"/>
    <n v="0"/>
    <n v="0"/>
    <n v="0"/>
    <m/>
    <m/>
    <m/>
    <m/>
    <m/>
    <m/>
    <m/>
    <m/>
    <m/>
    <m/>
    <m/>
    <m/>
    <m/>
    <m/>
    <m/>
    <m/>
    <m/>
    <m/>
    <m/>
    <m/>
    <m/>
    <m/>
    <m/>
    <m/>
    <m/>
    <m/>
    <m/>
    <m/>
    <m/>
    <m/>
    <m/>
    <m/>
    <m/>
  </r>
  <r>
    <x v="0"/>
    <x v="0"/>
    <x v="0"/>
    <x v="0"/>
    <x v="0"/>
    <x v="0"/>
    <x v="0"/>
    <x v="0"/>
    <x v="8"/>
    <x v="0"/>
    <x v="3"/>
    <x v="9"/>
    <m/>
    <m/>
    <m/>
    <m/>
    <m/>
    <m/>
    <m/>
    <m/>
    <m/>
    <m/>
    <m/>
    <m/>
    <m/>
    <m/>
    <m/>
    <m/>
    <m/>
    <m/>
    <m/>
    <m/>
    <m/>
    <m/>
    <m/>
    <m/>
    <m/>
    <m/>
    <m/>
    <m/>
    <m/>
    <m/>
    <m/>
    <m/>
    <m/>
    <m/>
    <m/>
    <m/>
    <m/>
    <m/>
    <m/>
    <m/>
    <m/>
    <m/>
    <m/>
    <m/>
    <m/>
    <m/>
    <m/>
    <m/>
    <m/>
    <m/>
    <m/>
    <m/>
    <m/>
    <m/>
    <m/>
    <m/>
    <m/>
    <m/>
    <m/>
    <m/>
    <m/>
    <m/>
    <m/>
    <m/>
    <m/>
    <m/>
    <m/>
    <m/>
    <m/>
    <m/>
    <m/>
    <m/>
    <m/>
    <m/>
    <m/>
    <m/>
    <m/>
    <m/>
    <m/>
    <n v="13"/>
    <n v="29"/>
    <n v="16"/>
    <n v="15"/>
    <n v="3"/>
    <n v="2"/>
    <n v="0"/>
    <n v="0"/>
    <n v="0"/>
    <n v="0"/>
    <n v="0"/>
    <n v="0"/>
    <n v="0"/>
    <n v="0"/>
    <n v="0"/>
    <n v="0"/>
    <n v="0"/>
    <n v="0"/>
    <n v="0"/>
    <n v="0"/>
    <n v="0"/>
    <n v="0"/>
    <n v="0"/>
    <n v="0"/>
    <n v="0"/>
    <n v="0"/>
    <n v="0"/>
    <n v="0"/>
    <n v="0"/>
    <n v="0"/>
    <n v="0"/>
    <n v="0"/>
    <n v="0"/>
    <n v="0"/>
    <n v="0"/>
    <n v="0"/>
    <n v="0"/>
    <n v="0"/>
    <n v="0"/>
    <n v="0"/>
    <n v="0"/>
    <n v="0"/>
    <n v="0"/>
    <n v="16"/>
    <n v="16"/>
    <n v="33"/>
    <n v="14"/>
    <n v="26"/>
    <n v="34.450000000000003"/>
    <n v="53"/>
    <n v="53"/>
    <n v="21"/>
    <n v="5"/>
    <n v="18"/>
    <m/>
    <m/>
    <m/>
  </r>
  <r>
    <x v="0"/>
    <x v="0"/>
    <x v="0"/>
    <x v="0"/>
    <x v="0"/>
    <x v="0"/>
    <x v="0"/>
    <x v="0"/>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8"/>
    <x v="0"/>
    <x v="3"/>
    <x v="12"/>
    <m/>
    <m/>
    <m/>
    <m/>
    <m/>
    <m/>
    <m/>
    <m/>
    <m/>
    <m/>
    <m/>
    <m/>
    <m/>
    <m/>
    <m/>
    <m/>
    <m/>
    <m/>
    <m/>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0"/>
    <x v="0"/>
    <x v="0"/>
    <x v="0"/>
    <x v="0"/>
    <x v="0"/>
    <x v="0"/>
    <x v="0"/>
    <x v="8"/>
    <x v="0"/>
    <x v="4"/>
    <x v="0"/>
    <m/>
    <m/>
    <m/>
    <m/>
    <m/>
    <m/>
    <m/>
    <m/>
    <m/>
    <m/>
    <m/>
    <m/>
    <m/>
    <m/>
    <m/>
    <m/>
    <m/>
    <m/>
    <m/>
    <m/>
    <m/>
    <m/>
    <m/>
    <m/>
    <m/>
    <m/>
    <m/>
    <m/>
    <m/>
    <n v="80"/>
    <m/>
    <m/>
    <n v="80"/>
    <n v="50"/>
    <m/>
    <n v="50"/>
    <m/>
    <m/>
    <n v="50"/>
    <n v="50"/>
    <n v="50"/>
    <n v="50"/>
    <n v="50"/>
    <n v="50"/>
    <n v="50"/>
    <m/>
    <m/>
    <m/>
    <n v="80"/>
    <n v="80"/>
    <n v="50"/>
    <n v="80"/>
    <n v="80"/>
    <m/>
    <n v="50"/>
    <n v="50"/>
    <n v="80"/>
    <m/>
    <m/>
    <n v="50"/>
    <m/>
    <m/>
    <n v="80"/>
    <n v="80"/>
    <n v="50"/>
    <n v="50"/>
    <m/>
    <m/>
    <m/>
    <n v="80"/>
    <n v="80"/>
    <n v="80"/>
    <m/>
    <m/>
    <n v="100"/>
    <n v="100"/>
    <n v="100"/>
    <n v="80"/>
    <n v="80"/>
    <n v="100"/>
    <n v="80"/>
    <n v="80"/>
    <m/>
    <m/>
    <m/>
    <n v="80"/>
    <n v="50"/>
    <n v="50"/>
    <m/>
    <m/>
    <n v="80"/>
    <n v="80"/>
    <n v="50"/>
    <m/>
    <m/>
    <m/>
    <m/>
    <m/>
    <m/>
    <m/>
    <m/>
    <m/>
    <m/>
    <m/>
    <m/>
    <m/>
    <m/>
    <m/>
    <m/>
    <m/>
    <m/>
    <m/>
    <m/>
    <m/>
    <m/>
    <m/>
    <m/>
    <m/>
    <m/>
    <m/>
    <m/>
    <m/>
    <m/>
    <m/>
    <m/>
    <m/>
    <m/>
    <m/>
    <m/>
    <m/>
    <m/>
    <m/>
    <m/>
    <m/>
    <m/>
    <m/>
  </r>
  <r>
    <x v="0"/>
    <x v="0"/>
    <x v="0"/>
    <x v="0"/>
    <x v="0"/>
    <x v="0"/>
    <x v="0"/>
    <x v="0"/>
    <x v="8"/>
    <x v="0"/>
    <x v="4"/>
    <x v="1"/>
    <m/>
    <n v="39"/>
    <n v="21"/>
    <n v="22"/>
    <n v="38"/>
    <n v="2"/>
    <n v="18"/>
    <n v="17"/>
    <n v="25"/>
    <n v="36"/>
    <n v="40"/>
    <n v="47"/>
    <n v="30"/>
    <n v="40"/>
    <n v="14"/>
    <n v="30"/>
    <n v="40"/>
    <n v="5"/>
    <n v="32"/>
    <n v="31"/>
    <n v="27"/>
    <n v="60"/>
    <n v="62"/>
    <n v="60"/>
    <n v="123"/>
    <n v="84"/>
    <n v="75"/>
    <n v="90"/>
    <n v="329"/>
    <m/>
    <m/>
    <m/>
    <m/>
    <m/>
    <n v="4"/>
    <n v="13"/>
    <n v="10"/>
    <n v="12"/>
    <n v="3"/>
    <m/>
    <n v="7"/>
    <n v="11"/>
    <n v="6"/>
    <n v="7"/>
    <n v="5"/>
    <n v="4"/>
    <n v="20"/>
    <n v="12"/>
    <n v="1"/>
    <n v="4"/>
    <n v="1"/>
    <n v="1"/>
    <m/>
    <n v="1"/>
    <m/>
    <n v="6"/>
    <n v="7"/>
    <m/>
    <n v="5"/>
    <n v="7"/>
    <m/>
    <n v="5"/>
    <n v="5"/>
    <m/>
    <n v="5"/>
    <n v="10"/>
    <n v="5"/>
    <n v="5"/>
    <n v="5"/>
    <n v="6"/>
    <n v="6"/>
    <n v="6"/>
    <n v="13"/>
    <n v="5"/>
    <n v="18"/>
    <n v="3"/>
    <n v="14"/>
    <n v="7"/>
    <n v="15"/>
    <n v="5"/>
    <n v="20"/>
    <n v="10"/>
    <n v="5"/>
    <n v="5"/>
    <n v="10"/>
    <n v="10"/>
    <n v="10"/>
    <n v="10"/>
    <n v="5"/>
    <n v="5"/>
    <n v="14"/>
    <m/>
    <m/>
    <m/>
    <m/>
    <m/>
    <n v="20"/>
    <n v="10"/>
    <n v="10"/>
    <n v="10"/>
    <n v="10"/>
    <n v="10"/>
    <m/>
    <m/>
    <m/>
    <m/>
    <n v="5"/>
    <n v="7"/>
    <n v="11"/>
    <n v="5"/>
    <n v="9"/>
    <n v="8"/>
    <n v="8"/>
    <n v="6"/>
    <n v="4"/>
    <n v="5"/>
    <n v="8"/>
    <n v="9"/>
    <n v="5"/>
    <n v="5"/>
    <m/>
    <m/>
    <m/>
    <m/>
    <m/>
    <m/>
    <m/>
    <m/>
    <m/>
    <m/>
    <m/>
    <m/>
    <m/>
    <m/>
    <m/>
    <m/>
  </r>
  <r>
    <x v="0"/>
    <x v="0"/>
    <x v="0"/>
    <x v="0"/>
    <x v="0"/>
    <x v="0"/>
    <x v="0"/>
    <x v="0"/>
    <x v="8"/>
    <x v="0"/>
    <x v="4"/>
    <x v="2"/>
    <n v="17"/>
    <n v="32"/>
    <n v="21"/>
    <n v="23"/>
    <n v="14"/>
    <n v="18"/>
    <n v="25"/>
    <n v="23"/>
    <n v="11"/>
    <n v="33"/>
    <n v="64"/>
    <n v="42"/>
    <n v="26"/>
    <n v="26"/>
    <n v="26"/>
    <n v="14"/>
    <n v="28"/>
    <n v="22"/>
    <n v="32"/>
    <n v="31"/>
    <n v="27"/>
    <n v="70"/>
    <n v="55"/>
    <n v="59"/>
    <n v="139"/>
    <n v="78"/>
    <n v="64"/>
    <n v="90"/>
    <n v="331"/>
    <n v="8"/>
    <n v="4"/>
    <n v="2"/>
    <n v="3"/>
    <n v="13"/>
    <n v="6"/>
    <n v="5"/>
    <n v="2"/>
    <n v="6"/>
    <n v="5"/>
    <n v="6"/>
    <n v="5"/>
    <n v="5"/>
    <n v="9"/>
    <n v="8"/>
    <n v="3"/>
    <n v="3"/>
    <n v="2"/>
    <n v="2"/>
    <n v="5"/>
    <n v="3"/>
    <n v="2"/>
    <n v="2"/>
    <n v="6"/>
    <n v="3"/>
    <n v="7"/>
    <n v="5"/>
    <n v="10"/>
    <n v="6"/>
    <n v="4"/>
    <n v="6"/>
    <n v="4"/>
    <n v="1"/>
    <n v="10"/>
    <n v="2"/>
    <n v="3"/>
    <n v="5"/>
    <n v="1"/>
    <n v="2"/>
    <n v="6"/>
    <n v="6"/>
    <n v="12"/>
    <n v="4"/>
    <n v="5"/>
    <n v="5"/>
    <n v="15"/>
    <n v="21"/>
    <n v="23"/>
    <n v="9"/>
    <n v="12"/>
    <n v="8"/>
    <n v="13"/>
    <n v="10"/>
    <n v="11"/>
    <n v="2"/>
    <n v="3"/>
    <n v="8"/>
    <n v="8"/>
    <n v="4"/>
    <n v="2"/>
    <n v="4"/>
    <n v="10"/>
    <n v="4"/>
    <n v="4"/>
    <n v="8"/>
    <n v="5"/>
    <n v="2"/>
    <n v="3"/>
    <n v="4"/>
    <n v="4"/>
    <n v="5"/>
    <n v="5"/>
    <n v="6"/>
    <n v="8"/>
    <n v="6"/>
    <n v="6"/>
    <n v="5"/>
    <n v="5"/>
    <n v="7"/>
    <n v="11"/>
    <n v="5"/>
    <n v="9"/>
    <n v="8"/>
    <n v="8"/>
    <n v="6"/>
    <n v="4"/>
    <n v="5"/>
    <n v="8"/>
    <n v="9"/>
    <n v="5"/>
    <n v="5"/>
    <m/>
    <m/>
    <m/>
    <m/>
    <m/>
    <m/>
    <m/>
    <m/>
    <m/>
    <m/>
    <m/>
    <m/>
    <m/>
    <m/>
    <m/>
    <m/>
  </r>
  <r>
    <x v="0"/>
    <x v="0"/>
    <x v="0"/>
    <x v="0"/>
    <x v="0"/>
    <x v="0"/>
    <x v="0"/>
    <x v="0"/>
    <x v="8"/>
    <x v="0"/>
    <x v="4"/>
    <x v="3"/>
    <n v="16"/>
    <n v="22"/>
    <n v="20"/>
    <n v="19"/>
    <n v="43"/>
    <n v="28"/>
    <n v="20"/>
    <n v="12"/>
    <n v="26"/>
    <n v="28"/>
    <n v="3"/>
    <n v="10"/>
    <n v="20"/>
    <n v="31"/>
    <n v="17"/>
    <n v="35"/>
    <n v="47"/>
    <n v="30"/>
    <n v="30"/>
    <n v="30"/>
    <n v="30"/>
    <n v="20"/>
    <n v="28"/>
    <n v="26"/>
    <n v="10"/>
    <n v="17"/>
    <n v="30"/>
    <n v="30"/>
    <n v="17"/>
    <n v="25"/>
    <n v="20"/>
    <n v="18"/>
    <n v="16"/>
    <n v="4"/>
    <n v="7"/>
    <n v="15"/>
    <n v="25"/>
    <n v="22"/>
    <n v="19"/>
    <n v="13"/>
    <n v="21"/>
    <n v="20"/>
    <n v="15"/>
    <n v="15"/>
    <n v="17"/>
    <n v="19"/>
    <n v="37"/>
    <n v="47"/>
    <n v="44"/>
    <n v="43"/>
    <n v="43"/>
    <n v="42"/>
    <n v="36"/>
    <n v="34"/>
    <n v="28"/>
    <n v="27"/>
    <n v="22"/>
    <n v="16"/>
    <n v="20"/>
    <n v="19"/>
    <n v="15"/>
    <n v="-103"/>
    <n v="14"/>
    <n v="12"/>
    <n v="14"/>
    <n v="20"/>
    <n v="23"/>
    <n v="26"/>
    <n v="27"/>
    <n v="26"/>
    <n v="18"/>
    <n v="25"/>
    <n v="28"/>
    <n v="28"/>
    <n v="34"/>
    <n v="12"/>
    <n v="3"/>
    <n v="14"/>
    <n v="5"/>
    <n v="9"/>
    <n v="10"/>
    <n v="3"/>
    <n v="9"/>
    <n v="12"/>
    <n v="20"/>
    <n v="20"/>
    <n v="33"/>
    <n v="31"/>
    <n v="36"/>
    <n v="31"/>
    <n v="34"/>
    <n v="31"/>
    <n v="26"/>
    <n v="17"/>
    <n v="12"/>
    <n v="12"/>
    <n v="29"/>
    <n v="35"/>
    <n v="41"/>
    <n v="46"/>
    <n v="51"/>
    <n v="55"/>
    <n v="47"/>
    <n v="41"/>
    <n v="35"/>
    <n v="30"/>
    <n v="30"/>
    <n v="30"/>
    <n v="30"/>
    <n v="30"/>
    <n v="30"/>
    <n v="30"/>
    <n v="30"/>
    <n v="30"/>
    <n v="30"/>
    <n v="30"/>
    <n v="30"/>
    <n v="30"/>
    <n v="30"/>
    <n v="30"/>
    <m/>
    <m/>
    <m/>
    <m/>
    <m/>
    <m/>
    <m/>
    <m/>
    <m/>
    <m/>
    <m/>
    <m/>
    <m/>
    <m/>
    <m/>
    <m/>
  </r>
  <r>
    <x v="0"/>
    <x v="0"/>
    <x v="0"/>
    <x v="0"/>
    <x v="0"/>
    <x v="0"/>
    <x v="0"/>
    <x v="0"/>
    <x v="8"/>
    <x v="0"/>
    <x v="4"/>
    <x v="4"/>
    <n v="2.5"/>
    <n v="3.7"/>
    <n v="4"/>
    <n v="6.8"/>
    <n v="9.3000000000000007"/>
    <n v="4.5"/>
    <n v="4.3"/>
    <n v="3.5"/>
    <n v="3.9"/>
    <n v="1.9"/>
    <n v="0.3"/>
    <n v="1.5"/>
    <n v="3.8"/>
    <n v="5"/>
    <n v="4.7"/>
    <n v="6.3"/>
    <n v="8.1"/>
    <n v="3.8"/>
    <n v="4.8"/>
    <n v="5.6"/>
    <m/>
    <n v="4"/>
    <n v="4.5"/>
    <n v="3.9"/>
    <n v="1.5"/>
    <n v="4.7"/>
    <n v="3.8"/>
    <m/>
    <n v="4.7"/>
    <n v="4.5"/>
    <n v="3.4"/>
    <n v="3.1"/>
    <n v="2.5"/>
    <n v="0.8"/>
    <n v="1.5"/>
    <n v="3.1"/>
    <n v="4.5999999999999996"/>
    <n v="3.7"/>
    <n v="2.9"/>
    <n v="2.2000000000000002"/>
    <n v="3.8"/>
    <n v="4"/>
    <n v="4.2"/>
    <n v="5"/>
    <n v="5.7"/>
    <n v="6.8"/>
    <n v="13.2"/>
    <n v="13.1"/>
    <n v="13.8"/>
    <n v="10.8"/>
    <n v="9.3000000000000007"/>
    <n v="6.8"/>
    <n v="5.8"/>
    <n v="5.3"/>
    <n v="4.5"/>
    <n v="4.5"/>
    <n v="5.2"/>
    <n v="3.2"/>
    <n v="4.3"/>
    <n v="4.8"/>
    <n v="3.6"/>
    <n v="-24.5"/>
    <n v="5.4"/>
    <n v="3.5"/>
    <n v="3.5"/>
    <n v="3.7"/>
    <n v="3.8"/>
    <n v="3.9"/>
    <n v="4.2"/>
    <n v="3.2"/>
    <n v="1.8"/>
    <n v="1.8"/>
    <n v="1.9"/>
    <n v="1.8"/>
    <n v="2.2999999999999998"/>
    <n v="0.9"/>
    <n v="0.3"/>
    <n v="1.3"/>
    <n v="0.6"/>
    <n v="1.2"/>
    <n v="1.5"/>
    <n v="0.5"/>
    <n v="1.8"/>
    <n v="2.4"/>
    <n v="3.8"/>
    <n v="3.6"/>
    <n v="6.9"/>
    <n v="6.5"/>
    <n v="6"/>
    <n v="5"/>
    <n v="7.4"/>
    <n v="7"/>
    <n v="5.9"/>
    <n v="4.7"/>
    <n v="3.3"/>
    <n v="2.9"/>
    <n v="6"/>
    <n v="6.3"/>
    <n v="6.8"/>
    <n v="7.4"/>
    <n v="8.1999999999999993"/>
    <n v="9.1999999999999993"/>
    <n v="8.1"/>
    <n v="6"/>
    <n v="5.3"/>
    <n v="4.0999999999999996"/>
    <n v="3.8"/>
    <n v="3.7"/>
    <n v="4.2"/>
    <n v="4.3"/>
    <n v="4.8"/>
    <n v="4.8"/>
    <n v="4.7"/>
    <n v="4.8"/>
    <n v="4.7"/>
    <n v="5.6"/>
    <n v="7.9"/>
    <n v="15"/>
    <n v="30"/>
    <m/>
    <m/>
    <m/>
    <m/>
    <m/>
    <m/>
    <m/>
    <m/>
    <m/>
    <m/>
    <m/>
    <m/>
    <m/>
    <m/>
    <m/>
    <m/>
    <m/>
  </r>
  <r>
    <x v="0"/>
    <x v="0"/>
    <x v="0"/>
    <x v="0"/>
    <x v="0"/>
    <x v="0"/>
    <x v="0"/>
    <x v="0"/>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0"/>
    <x v="0"/>
    <x v="0"/>
    <x v="0"/>
    <x v="0"/>
    <x v="0"/>
    <x v="0"/>
    <x v="0"/>
    <x v="8"/>
    <x v="0"/>
    <x v="5"/>
    <x v="1"/>
    <n v="4"/>
    <n v="10"/>
    <n v="22"/>
    <n v="23"/>
    <m/>
    <n v="3"/>
    <n v="10"/>
    <n v="47"/>
    <n v="11"/>
    <n v="61"/>
    <n v="30"/>
    <n v="5"/>
    <m/>
    <n v="39"/>
    <n v="21"/>
    <n v="22"/>
    <n v="38"/>
    <n v="2"/>
    <n v="18"/>
    <n v="17"/>
    <n v="25"/>
    <n v="36"/>
    <n v="26"/>
    <n v="68"/>
    <n v="96"/>
    <n v="60"/>
    <n v="62"/>
    <n v="60"/>
    <n v="250"/>
    <m/>
    <n v="1"/>
    <n v="3"/>
    <m/>
    <n v="5"/>
    <m/>
    <n v="2"/>
    <m/>
    <n v="3"/>
    <n v="10"/>
    <n v="4"/>
    <n v="8"/>
    <m/>
    <n v="1"/>
    <n v="6"/>
    <n v="1"/>
    <n v="15"/>
    <m/>
    <m/>
    <m/>
    <m/>
    <m/>
    <m/>
    <m/>
    <m/>
    <n v="3"/>
    <n v="3"/>
    <m/>
    <m/>
    <n v="7"/>
    <n v="8"/>
    <n v="12"/>
    <n v="16"/>
    <n v="5"/>
    <n v="6"/>
    <m/>
    <n v="3"/>
    <n v="1"/>
    <n v="7"/>
    <n v="4"/>
    <n v="7"/>
    <n v="40"/>
    <m/>
    <n v="10"/>
    <n v="10"/>
    <n v="10"/>
    <n v="10"/>
    <m/>
    <m/>
    <m/>
    <m/>
    <n v="5"/>
    <m/>
    <m/>
    <m/>
    <m/>
    <m/>
    <n v="4"/>
    <n v="13"/>
    <n v="10"/>
    <n v="12"/>
    <n v="3"/>
    <m/>
    <n v="7"/>
    <n v="11"/>
    <n v="6"/>
    <n v="7"/>
    <n v="5"/>
    <n v="4"/>
    <n v="20"/>
    <n v="12"/>
    <n v="1"/>
    <n v="4"/>
    <n v="1"/>
    <n v="1"/>
    <m/>
    <n v="1"/>
    <m/>
    <n v="6"/>
    <n v="7"/>
    <m/>
    <n v="5"/>
    <n v="7"/>
    <m/>
    <n v="5"/>
    <n v="5"/>
    <m/>
    <n v="5"/>
    <n v="10"/>
    <n v="5"/>
    <n v="5"/>
    <m/>
    <m/>
    <m/>
    <m/>
    <m/>
    <m/>
    <m/>
    <m/>
    <m/>
    <m/>
    <m/>
    <m/>
    <m/>
    <m/>
    <m/>
    <m/>
  </r>
  <r>
    <x v="0"/>
    <x v="0"/>
    <x v="0"/>
    <x v="0"/>
    <x v="0"/>
    <x v="0"/>
    <x v="0"/>
    <x v="0"/>
    <x v="8"/>
    <x v="0"/>
    <x v="5"/>
    <x v="2"/>
    <n v="5"/>
    <n v="12"/>
    <n v="11"/>
    <n v="6"/>
    <n v="7"/>
    <n v="4"/>
    <n v="15"/>
    <n v="16"/>
    <n v="19"/>
    <n v="19"/>
    <n v="36"/>
    <n v="34"/>
    <n v="17"/>
    <n v="32"/>
    <n v="21"/>
    <n v="23"/>
    <n v="14"/>
    <n v="18"/>
    <n v="25"/>
    <n v="23"/>
    <n v="11"/>
    <n v="28"/>
    <n v="17"/>
    <n v="50"/>
    <n v="89"/>
    <n v="70"/>
    <n v="55"/>
    <n v="59"/>
    <n v="226"/>
    <n v="1"/>
    <n v="2"/>
    <n v="1"/>
    <n v="1"/>
    <m/>
    <n v="3"/>
    <n v="5"/>
    <n v="1"/>
    <n v="3"/>
    <n v="1"/>
    <n v="3"/>
    <n v="3"/>
    <n v="4"/>
    <n v="1"/>
    <n v="1"/>
    <n v="2"/>
    <n v="2"/>
    <n v="1"/>
    <m/>
    <m/>
    <n v="1"/>
    <n v="5"/>
    <n v="1"/>
    <n v="2"/>
    <n v="1"/>
    <m/>
    <n v="4"/>
    <n v="7"/>
    <n v="4"/>
    <m/>
    <n v="2"/>
    <n v="3"/>
    <n v="6"/>
    <n v="3"/>
    <n v="2"/>
    <n v="9"/>
    <n v="6"/>
    <n v="1"/>
    <n v="3"/>
    <n v="2"/>
    <n v="5"/>
    <n v="4"/>
    <n v="5"/>
    <n v="3"/>
    <n v="2"/>
    <n v="9"/>
    <n v="8"/>
    <n v="17"/>
    <n v="14"/>
    <n v="2"/>
    <n v="6"/>
    <n v="12"/>
    <n v="8"/>
    <n v="4"/>
    <n v="2"/>
    <n v="3"/>
    <n v="13"/>
    <n v="6"/>
    <n v="5"/>
    <n v="2"/>
    <n v="6"/>
    <n v="5"/>
    <n v="6"/>
    <n v="5"/>
    <n v="5"/>
    <n v="9"/>
    <n v="8"/>
    <n v="3"/>
    <n v="3"/>
    <n v="2"/>
    <n v="2"/>
    <n v="5"/>
    <n v="3"/>
    <n v="2"/>
    <n v="2"/>
    <n v="6"/>
    <n v="3"/>
    <n v="7"/>
    <n v="5"/>
    <n v="10"/>
    <n v="6"/>
    <n v="4"/>
    <n v="6"/>
    <n v="4"/>
    <n v="1"/>
    <n v="10"/>
    <n v="2"/>
    <n v="3"/>
    <n v="5"/>
    <n v="1"/>
    <n v="2"/>
    <m/>
    <m/>
    <m/>
    <m/>
    <m/>
    <m/>
    <m/>
    <m/>
    <m/>
    <m/>
    <m/>
    <m/>
    <m/>
    <m/>
    <m/>
    <m/>
  </r>
  <r>
    <x v="0"/>
    <x v="0"/>
    <x v="0"/>
    <x v="0"/>
    <x v="0"/>
    <x v="0"/>
    <x v="0"/>
    <x v="0"/>
    <x v="8"/>
    <x v="0"/>
    <x v="5"/>
    <x v="3"/>
    <n v="5"/>
    <n v="1"/>
    <n v="9"/>
    <n v="24"/>
    <n v="19"/>
    <n v="15"/>
    <n v="8"/>
    <n v="30"/>
    <n v="22"/>
    <n v="65"/>
    <n v="63"/>
    <n v="34"/>
    <n v="16"/>
    <n v="22"/>
    <n v="20"/>
    <n v="19"/>
    <n v="43"/>
    <n v="28"/>
    <n v="20"/>
    <n v="12"/>
    <n v="26"/>
    <n v="9"/>
    <n v="15"/>
    <n v="22"/>
    <n v="34"/>
    <n v="20"/>
    <n v="28"/>
    <n v="26"/>
    <n v="20"/>
    <n v="4"/>
    <n v="4"/>
    <n v="5"/>
    <n v="5"/>
    <n v="7"/>
    <n v="4"/>
    <n v="3"/>
    <n v="3"/>
    <n v="1"/>
    <n v="10"/>
    <n v="14"/>
    <n v="11"/>
    <n v="9"/>
    <n v="9"/>
    <n v="14"/>
    <n v="12"/>
    <n v="24"/>
    <n v="25"/>
    <n v="25"/>
    <n v="25"/>
    <n v="24"/>
    <n v="19"/>
    <n v="18"/>
    <n v="14"/>
    <n v="13"/>
    <n v="15"/>
    <n v="13"/>
    <n v="7"/>
    <n v="1"/>
    <n v="8"/>
    <n v="4"/>
    <n v="5"/>
    <n v="18"/>
    <n v="24"/>
    <n v="30"/>
    <n v="25"/>
    <n v="24"/>
    <n v="26"/>
    <n v="22"/>
    <n v="24"/>
    <n v="22"/>
    <n v="22"/>
    <n v="37"/>
    <n v="65"/>
    <n v="75"/>
    <n v="82"/>
    <n v="78"/>
    <n v="63"/>
    <n v="50"/>
    <n v="48"/>
    <n v="44"/>
    <n v="34"/>
    <n v="25"/>
    <n v="20"/>
    <n v="18"/>
    <n v="16"/>
    <n v="4"/>
    <n v="7"/>
    <n v="15"/>
    <n v="25"/>
    <n v="22"/>
    <n v="19"/>
    <n v="13"/>
    <n v="21"/>
    <n v="20"/>
    <n v="15"/>
    <n v="15"/>
    <n v="17"/>
    <n v="19"/>
    <n v="37"/>
    <n v="47"/>
    <n v="44"/>
    <n v="43"/>
    <n v="43"/>
    <n v="42"/>
    <n v="36"/>
    <n v="34"/>
    <n v="28"/>
    <n v="27"/>
    <n v="22"/>
    <n v="16"/>
    <n v="20"/>
    <n v="19"/>
    <n v="15"/>
    <n v="-103"/>
    <n v="14"/>
    <n v="12"/>
    <n v="14"/>
    <n v="20"/>
    <n v="23"/>
    <n v="26"/>
    <m/>
    <m/>
    <m/>
    <m/>
    <m/>
    <m/>
    <m/>
    <m/>
    <m/>
    <m/>
    <m/>
    <m/>
    <m/>
    <m/>
    <m/>
    <m/>
  </r>
  <r>
    <x v="0"/>
    <x v="0"/>
    <x v="0"/>
    <x v="0"/>
    <x v="0"/>
    <x v="0"/>
    <x v="0"/>
    <x v="0"/>
    <x v="8"/>
    <x v="0"/>
    <x v="5"/>
    <x v="4"/>
    <n v="2.1"/>
    <n v="0.4"/>
    <n v="6.4"/>
    <n v="17.100000000000001"/>
    <n v="11.9"/>
    <n v="4.4000000000000004"/>
    <n v="2.5"/>
    <n v="7.1"/>
    <n v="5.8"/>
    <n v="6.5"/>
    <n v="7.5"/>
    <n v="5.7"/>
    <n v="2.5"/>
    <n v="3.7"/>
    <n v="4"/>
    <n v="6.8"/>
    <n v="9.3000000000000007"/>
    <n v="4.5"/>
    <n v="4.3"/>
    <n v="5.5"/>
    <m/>
    <n v="6.4"/>
    <n v="4.4000000000000004"/>
    <n v="5.8"/>
    <n v="5.7"/>
    <n v="4"/>
    <n v="4.5"/>
    <m/>
    <n v="4"/>
    <n v="2.9"/>
    <n v="2"/>
    <n v="2.5"/>
    <n v="2.1"/>
    <n v="2.7"/>
    <n v="1.5"/>
    <n v="1.4"/>
    <n v="1.1000000000000001"/>
    <n v="0.4"/>
    <n v="4.2"/>
    <n v="6.4"/>
    <n v="5.5"/>
    <n v="6.4"/>
    <n v="7.5"/>
    <n v="14"/>
    <n v="15"/>
    <n v="17.100000000000001"/>
    <n v="17.899999999999999"/>
    <n v="13.9"/>
    <n v="12.5"/>
    <n v="13.3"/>
    <n v="11.9"/>
    <n v="6.4"/>
    <n v="4.4000000000000004"/>
    <n v="4.3"/>
    <n v="4.4000000000000004"/>
    <n v="4.0999999999999996"/>
    <n v="2.2999999999999998"/>
    <n v="0.4"/>
    <n v="2.5"/>
    <n v="0.9"/>
    <n v="1"/>
    <n v="4.3"/>
    <n v="5.7"/>
    <n v="7.1"/>
    <n v="7.4"/>
    <n v="8"/>
    <n v="6.8"/>
    <n v="5.8"/>
    <n v="6.3"/>
    <n v="4.8"/>
    <n v="4.0999999999999996"/>
    <n v="4.7"/>
    <n v="6.5"/>
    <n v="7.5"/>
    <n v="8.6999999999999993"/>
    <n v="7.6"/>
    <n v="7.5"/>
    <n v="7.8"/>
    <n v="7.5"/>
    <n v="7.6"/>
    <n v="5.7"/>
    <n v="4.5"/>
    <n v="3.4"/>
    <n v="3.1"/>
    <n v="2.5"/>
    <n v="0.8"/>
    <n v="1.5"/>
    <n v="3.1"/>
    <n v="4.5999999999999996"/>
    <n v="3.7"/>
    <n v="2.9"/>
    <n v="2.2000000000000002"/>
    <n v="3.8"/>
    <n v="4"/>
    <n v="4.2"/>
    <n v="5"/>
    <n v="5.7"/>
    <n v="6.8"/>
    <n v="13.2"/>
    <n v="13.1"/>
    <n v="13.8"/>
    <n v="10.8"/>
    <n v="9.3000000000000007"/>
    <n v="6.8"/>
    <n v="5.8"/>
    <n v="5.3"/>
    <n v="4.5"/>
    <n v="4.5"/>
    <n v="5.2"/>
    <n v="3.2"/>
    <n v="4.3"/>
    <n v="4.8"/>
    <n v="3.6"/>
    <n v="-24.5"/>
    <n v="5.4"/>
    <n v="5.5"/>
    <n v="8.8000000000000007"/>
    <n v="33.299999999999997"/>
    <n v="57.5"/>
    <m/>
    <m/>
    <m/>
    <m/>
    <m/>
    <m/>
    <m/>
    <m/>
    <m/>
    <m/>
    <m/>
    <m/>
    <m/>
    <m/>
    <m/>
    <m/>
    <m/>
  </r>
  <r>
    <x v="1"/>
    <x v="1"/>
    <x v="0"/>
    <x v="0"/>
    <x v="0"/>
    <x v="1"/>
    <x v="0"/>
    <x v="1"/>
    <x v="8"/>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0"/>
    <x v="3"/>
    <m/>
    <m/>
    <m/>
    <n v="6"/>
    <n v="6"/>
    <n v="6"/>
    <n v="6"/>
    <n v="6"/>
    <n v="6"/>
    <n v="6"/>
    <n v="6"/>
    <n v="6"/>
    <n v="6"/>
    <n v="6"/>
    <n v="6"/>
    <n v="6"/>
    <n v="6"/>
    <m/>
    <m/>
    <m/>
    <m/>
    <m/>
    <n v="6"/>
    <n v="6"/>
    <n v="6"/>
    <n v="6"/>
    <n v="6"/>
    <m/>
    <n v="6"/>
    <m/>
    <m/>
    <m/>
    <m/>
    <m/>
    <m/>
    <m/>
    <m/>
    <m/>
    <m/>
    <m/>
    <m/>
    <m/>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n v="6"/>
    <m/>
    <m/>
    <m/>
    <m/>
    <m/>
    <m/>
    <m/>
    <m/>
    <m/>
    <m/>
    <m/>
    <m/>
    <m/>
    <m/>
    <m/>
    <m/>
    <m/>
    <m/>
    <m/>
    <m/>
    <m/>
    <m/>
    <m/>
    <m/>
    <m/>
    <m/>
    <m/>
    <m/>
    <m/>
    <m/>
    <m/>
    <m/>
    <m/>
  </r>
  <r>
    <x v="1"/>
    <x v="1"/>
    <x v="0"/>
    <x v="0"/>
    <x v="0"/>
    <x v="1"/>
    <x v="0"/>
    <x v="1"/>
    <x v="8"/>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1"/>
    <x v="2"/>
    <m/>
    <m/>
    <n v="5"/>
    <m/>
    <m/>
    <m/>
    <m/>
    <m/>
    <m/>
    <m/>
    <m/>
    <m/>
    <m/>
    <m/>
    <m/>
    <m/>
    <m/>
    <m/>
    <m/>
    <m/>
    <m/>
    <n v="5"/>
    <m/>
    <m/>
    <m/>
    <m/>
    <m/>
    <m/>
    <m/>
    <m/>
    <m/>
    <m/>
    <m/>
    <m/>
    <m/>
    <m/>
    <m/>
    <m/>
    <n v="2"/>
    <n v="3"/>
    <m/>
    <m/>
    <m/>
    <m/>
    <m/>
    <m/>
    <m/>
    <m/>
    <m/>
    <m/>
    <m/>
    <m/>
    <m/>
    <m/>
    <m/>
    <m/>
    <m/>
    <m/>
    <m/>
    <m/>
    <m/>
    <m/>
    <m/>
    <m/>
    <m/>
    <m/>
    <m/>
    <m/>
    <m/>
    <m/>
    <m/>
    <m/>
    <m/>
    <m/>
    <m/>
    <m/>
    <m/>
    <m/>
    <m/>
    <m/>
    <m/>
    <m/>
    <m/>
    <m/>
    <m/>
    <m/>
    <m/>
    <m/>
    <m/>
    <m/>
    <m/>
    <m/>
    <m/>
    <m/>
    <m/>
    <m/>
    <m/>
    <m/>
    <m/>
    <m/>
    <m/>
    <m/>
    <m/>
    <m/>
    <m/>
    <m/>
    <m/>
    <m/>
    <m/>
    <m/>
    <m/>
    <m/>
    <m/>
    <m/>
    <m/>
    <m/>
    <m/>
    <m/>
    <m/>
    <m/>
    <m/>
    <m/>
    <m/>
    <m/>
    <m/>
    <m/>
    <m/>
    <m/>
    <m/>
    <m/>
    <m/>
    <m/>
    <m/>
    <m/>
    <m/>
    <m/>
  </r>
  <r>
    <x v="1"/>
    <x v="1"/>
    <x v="0"/>
    <x v="0"/>
    <x v="0"/>
    <x v="1"/>
    <x v="0"/>
    <x v="1"/>
    <x v="8"/>
    <x v="0"/>
    <x v="1"/>
    <x v="3"/>
    <n v="5"/>
    <n v="5"/>
    <m/>
    <m/>
    <m/>
    <m/>
    <m/>
    <m/>
    <m/>
    <m/>
    <m/>
    <m/>
    <m/>
    <m/>
    <m/>
    <m/>
    <m/>
    <m/>
    <m/>
    <m/>
    <m/>
    <m/>
    <m/>
    <m/>
    <m/>
    <m/>
    <m/>
    <m/>
    <m/>
    <n v="6"/>
    <n v="6"/>
    <n v="6"/>
    <n v="5"/>
    <n v="5"/>
    <n v="5"/>
    <n v="5"/>
    <n v="5"/>
    <n v="5"/>
    <n v="3"/>
    <m/>
    <m/>
    <m/>
    <m/>
    <m/>
    <m/>
    <m/>
    <m/>
    <m/>
    <m/>
    <m/>
    <m/>
    <m/>
    <m/>
    <m/>
    <m/>
    <m/>
    <m/>
    <m/>
    <m/>
    <m/>
    <m/>
    <m/>
    <m/>
    <m/>
    <m/>
    <m/>
    <m/>
    <m/>
    <m/>
    <m/>
    <m/>
    <m/>
    <m/>
    <m/>
    <m/>
    <m/>
    <m/>
    <m/>
    <m/>
    <m/>
    <m/>
    <m/>
    <m/>
    <m/>
    <m/>
    <m/>
    <m/>
    <m/>
    <m/>
    <m/>
    <m/>
    <m/>
    <m/>
    <m/>
    <m/>
    <m/>
    <m/>
    <m/>
    <m/>
    <m/>
    <m/>
    <m/>
    <m/>
    <m/>
    <m/>
    <m/>
    <m/>
    <m/>
    <m/>
    <m/>
    <m/>
    <m/>
    <m/>
    <m/>
    <m/>
    <m/>
    <m/>
    <m/>
    <m/>
    <m/>
    <m/>
    <m/>
    <m/>
    <m/>
    <m/>
    <m/>
    <m/>
    <m/>
    <m/>
    <m/>
    <m/>
    <m/>
    <m/>
    <m/>
    <m/>
    <m/>
  </r>
  <r>
    <x v="1"/>
    <x v="1"/>
    <x v="0"/>
    <x v="0"/>
    <x v="0"/>
    <x v="1"/>
    <x v="0"/>
    <x v="1"/>
    <x v="8"/>
    <x v="0"/>
    <x v="1"/>
    <x v="4"/>
    <m/>
    <n v="5"/>
    <m/>
    <m/>
    <m/>
    <m/>
    <m/>
    <m/>
    <m/>
    <m/>
    <m/>
    <m/>
    <m/>
    <m/>
    <m/>
    <m/>
    <m/>
    <m/>
    <m/>
    <m/>
    <m/>
    <m/>
    <m/>
    <m/>
    <m/>
    <m/>
    <m/>
    <m/>
    <m/>
    <m/>
    <m/>
    <m/>
    <m/>
    <n v="12.5"/>
    <n v="5"/>
    <n v="5"/>
    <n v="5"/>
    <n v="5"/>
    <n v="5"/>
    <m/>
    <m/>
    <m/>
    <m/>
    <m/>
    <m/>
    <m/>
    <m/>
    <m/>
    <m/>
    <m/>
    <m/>
    <m/>
    <m/>
    <m/>
    <m/>
    <m/>
    <m/>
    <m/>
    <m/>
    <m/>
    <m/>
    <m/>
    <m/>
    <m/>
    <m/>
    <m/>
    <m/>
    <m/>
    <m/>
    <m/>
    <m/>
    <m/>
    <m/>
    <m/>
    <m/>
    <m/>
    <m/>
    <m/>
    <m/>
    <m/>
    <m/>
    <m/>
    <m/>
    <m/>
    <m/>
    <m/>
    <m/>
    <m/>
    <m/>
    <m/>
    <m/>
    <m/>
    <m/>
    <m/>
    <m/>
    <m/>
    <m/>
    <m/>
    <m/>
    <m/>
    <m/>
    <m/>
    <m/>
    <m/>
    <m/>
    <m/>
    <m/>
    <m/>
    <m/>
    <m/>
    <m/>
    <m/>
    <m/>
    <m/>
    <m/>
    <m/>
    <m/>
    <m/>
    <m/>
    <m/>
    <m/>
    <m/>
    <m/>
    <m/>
    <m/>
    <m/>
    <m/>
    <m/>
    <m/>
    <m/>
    <m/>
    <m/>
    <m/>
    <m/>
    <m/>
    <m/>
  </r>
  <r>
    <x v="1"/>
    <x v="1"/>
    <x v="0"/>
    <x v="0"/>
    <x v="0"/>
    <x v="1"/>
    <x v="0"/>
    <x v="1"/>
    <x v="8"/>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2"/>
    <x v="2"/>
    <m/>
    <m/>
    <n v="5"/>
    <m/>
    <m/>
    <m/>
    <m/>
    <m/>
    <m/>
    <m/>
    <m/>
    <m/>
    <m/>
    <m/>
    <m/>
    <m/>
    <m/>
    <m/>
    <m/>
    <m/>
    <m/>
    <n v="5"/>
    <m/>
    <m/>
    <m/>
    <m/>
    <m/>
    <m/>
    <m/>
    <m/>
    <m/>
    <m/>
    <m/>
    <m/>
    <m/>
    <m/>
    <m/>
    <m/>
    <n v="2"/>
    <n v="3"/>
    <m/>
    <m/>
    <m/>
    <m/>
    <m/>
    <m/>
    <m/>
    <m/>
    <m/>
    <m/>
    <m/>
    <m/>
    <m/>
    <m/>
    <m/>
    <m/>
    <m/>
    <m/>
    <m/>
    <m/>
    <m/>
    <m/>
    <m/>
    <m/>
    <m/>
    <m/>
    <m/>
    <m/>
    <m/>
    <m/>
    <m/>
    <m/>
    <m/>
    <m/>
    <m/>
    <m/>
    <m/>
    <m/>
    <m/>
    <m/>
    <m/>
    <m/>
    <m/>
    <m/>
    <m/>
    <m/>
    <m/>
    <m/>
    <m/>
    <m/>
    <m/>
    <m/>
    <m/>
    <m/>
    <m/>
    <m/>
    <m/>
    <m/>
    <m/>
    <m/>
    <m/>
    <m/>
    <m/>
    <m/>
    <m/>
    <m/>
    <m/>
    <m/>
    <m/>
    <m/>
    <m/>
    <m/>
    <m/>
    <m/>
    <m/>
    <m/>
    <m/>
    <m/>
    <m/>
    <m/>
    <m/>
    <m/>
    <m/>
    <m/>
    <m/>
    <m/>
    <m/>
    <m/>
    <m/>
    <m/>
    <m/>
    <m/>
    <m/>
    <m/>
    <m/>
    <m/>
  </r>
  <r>
    <x v="1"/>
    <x v="1"/>
    <x v="0"/>
    <x v="0"/>
    <x v="0"/>
    <x v="1"/>
    <x v="0"/>
    <x v="1"/>
    <x v="8"/>
    <x v="0"/>
    <x v="2"/>
    <x v="3"/>
    <m/>
    <n v="5"/>
    <m/>
    <m/>
    <m/>
    <m/>
    <m/>
    <m/>
    <m/>
    <m/>
    <m/>
    <m/>
    <m/>
    <m/>
    <m/>
    <m/>
    <m/>
    <m/>
    <m/>
    <m/>
    <m/>
    <m/>
    <m/>
    <m/>
    <m/>
    <m/>
    <m/>
    <m/>
    <m/>
    <m/>
    <m/>
    <m/>
    <m/>
    <n v="5"/>
    <n v="5"/>
    <n v="5"/>
    <n v="5"/>
    <n v="5"/>
    <n v="3"/>
    <m/>
    <m/>
    <m/>
    <m/>
    <m/>
    <m/>
    <m/>
    <m/>
    <m/>
    <m/>
    <m/>
    <m/>
    <m/>
    <m/>
    <m/>
    <m/>
    <m/>
    <m/>
    <m/>
    <m/>
    <m/>
    <m/>
    <m/>
    <m/>
    <m/>
    <m/>
    <m/>
    <m/>
    <m/>
    <m/>
    <m/>
    <m/>
    <m/>
    <m/>
    <m/>
    <m/>
    <m/>
    <m/>
    <m/>
    <m/>
    <m/>
    <m/>
    <m/>
    <m/>
    <m/>
    <m/>
    <m/>
    <m/>
    <m/>
    <m/>
    <m/>
    <m/>
    <m/>
    <m/>
    <m/>
    <m/>
    <m/>
    <m/>
    <m/>
    <m/>
    <m/>
    <m/>
    <m/>
    <m/>
    <m/>
    <m/>
    <m/>
    <m/>
    <m/>
    <m/>
    <m/>
    <m/>
    <m/>
    <m/>
    <m/>
    <m/>
    <m/>
    <m/>
    <m/>
    <m/>
    <m/>
    <m/>
    <m/>
    <m/>
    <m/>
    <m/>
    <m/>
    <m/>
    <m/>
    <m/>
    <m/>
    <m/>
    <m/>
    <m/>
    <m/>
    <m/>
    <m/>
  </r>
  <r>
    <x v="1"/>
    <x v="1"/>
    <x v="0"/>
    <x v="0"/>
    <x v="0"/>
    <x v="1"/>
    <x v="0"/>
    <x v="1"/>
    <x v="8"/>
    <x v="0"/>
    <x v="2"/>
    <x v="4"/>
    <m/>
    <n v="5"/>
    <m/>
    <m/>
    <m/>
    <m/>
    <m/>
    <m/>
    <m/>
    <m/>
    <m/>
    <m/>
    <m/>
    <m/>
    <m/>
    <m/>
    <m/>
    <m/>
    <m/>
    <m/>
    <m/>
    <m/>
    <m/>
    <m/>
    <m/>
    <m/>
    <m/>
    <m/>
    <m/>
    <m/>
    <m/>
    <m/>
    <m/>
    <n v="12.5"/>
    <n v="5"/>
    <n v="5"/>
    <n v="5"/>
    <n v="5"/>
    <n v="5"/>
    <m/>
    <m/>
    <m/>
    <m/>
    <m/>
    <m/>
    <m/>
    <m/>
    <m/>
    <m/>
    <m/>
    <m/>
    <m/>
    <m/>
    <m/>
    <m/>
    <m/>
    <m/>
    <m/>
    <m/>
    <m/>
    <m/>
    <m/>
    <m/>
    <m/>
    <m/>
    <m/>
    <m/>
    <m/>
    <m/>
    <m/>
    <m/>
    <m/>
    <m/>
    <m/>
    <m/>
    <m/>
    <m/>
    <m/>
    <m/>
    <m/>
    <m/>
    <m/>
    <m/>
    <m/>
    <m/>
    <m/>
    <m/>
    <m/>
    <m/>
    <m/>
    <m/>
    <m/>
    <m/>
    <m/>
    <m/>
    <m/>
    <m/>
    <m/>
    <m/>
    <m/>
    <m/>
    <m/>
    <m/>
    <m/>
    <m/>
    <m/>
    <m/>
    <m/>
    <m/>
    <m/>
    <m/>
    <m/>
    <m/>
    <m/>
    <m/>
    <m/>
    <m/>
    <m/>
    <m/>
    <m/>
    <m/>
    <m/>
    <m/>
    <m/>
    <m/>
    <m/>
    <m/>
    <m/>
    <m/>
    <m/>
    <m/>
    <m/>
    <m/>
    <m/>
    <m/>
    <m/>
  </r>
  <r>
    <x v="1"/>
    <x v="1"/>
    <x v="0"/>
    <x v="0"/>
    <x v="0"/>
    <x v="1"/>
    <x v="0"/>
    <x v="1"/>
    <x v="8"/>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8"/>
    <x v="0"/>
    <x v="3"/>
    <x v="2"/>
    <n v="0"/>
    <n v="0"/>
    <n v="5"/>
    <n v="0"/>
    <n v="0"/>
    <n v="0"/>
    <n v="0"/>
    <n v="0"/>
    <n v="0"/>
    <n v="0"/>
    <n v="0"/>
    <n v="0"/>
    <n v="0"/>
    <n v="0"/>
    <n v="0"/>
    <n v="0"/>
    <n v="0"/>
    <n v="0"/>
    <n v="0"/>
    <n v="0"/>
    <n v="0"/>
    <n v="5"/>
    <n v="0"/>
    <n v="0"/>
    <n v="0"/>
    <n v="0"/>
    <n v="0"/>
    <n v="0"/>
    <n v="0"/>
    <m/>
    <m/>
    <m/>
    <m/>
    <m/>
    <m/>
    <m/>
    <m/>
    <m/>
    <n v="2"/>
    <n v="3"/>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1"/>
    <x v="1"/>
    <x v="0"/>
    <x v="0"/>
    <x v="0"/>
    <x v="1"/>
    <x v="0"/>
    <x v="1"/>
    <x v="8"/>
    <x v="0"/>
    <x v="3"/>
    <x v="3"/>
    <n v="5"/>
    <n v="5"/>
    <n v="0"/>
    <n v="0"/>
    <n v="0"/>
    <n v="0"/>
    <n v="0"/>
    <n v="0"/>
    <n v="0"/>
    <n v="0"/>
    <n v="0"/>
    <n v="0"/>
    <n v="0"/>
    <n v="0"/>
    <n v="0"/>
    <n v="0"/>
    <n v="0"/>
    <n v="0"/>
    <n v="0"/>
    <n v="0"/>
    <n v="0"/>
    <n v="0"/>
    <n v="0"/>
    <n v="0"/>
    <n v="0"/>
    <n v="0"/>
    <n v="0"/>
    <n v="0"/>
    <n v="0"/>
    <n v="6"/>
    <n v="6"/>
    <n v="6"/>
    <n v="5"/>
    <n v="5"/>
    <n v="5"/>
    <n v="5"/>
    <n v="5"/>
    <n v="5"/>
    <n v="3"/>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8"/>
    <x v="0"/>
    <x v="3"/>
    <x v="4"/>
    <n v="0"/>
    <n v="5"/>
    <n v="0"/>
    <n v="0"/>
    <n v="0"/>
    <n v="0"/>
    <n v="0"/>
    <n v="0"/>
    <n v="0"/>
    <n v="0"/>
    <n v="0"/>
    <n v="0"/>
    <n v="0"/>
    <n v="0"/>
    <n v="0"/>
    <n v="0"/>
    <n v="0"/>
    <n v="0"/>
    <n v="0"/>
    <n v="0"/>
    <n v="0"/>
    <n v="0"/>
    <n v="0"/>
    <n v="0"/>
    <n v="0"/>
    <n v="0"/>
    <n v="0"/>
    <n v="0"/>
    <n v="0"/>
    <m/>
    <n v="0"/>
    <n v="0"/>
    <n v="0"/>
    <n v="12.5"/>
    <n v="5"/>
    <n v="5"/>
    <n v="5"/>
    <n v="5"/>
    <n v="5"/>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1"/>
    <x v="1"/>
    <x v="0"/>
    <x v="0"/>
    <x v="0"/>
    <x v="1"/>
    <x v="0"/>
    <x v="1"/>
    <x v="8"/>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4"/>
    <x v="1"/>
    <m/>
    <n v="5"/>
    <m/>
    <m/>
    <m/>
    <m/>
    <m/>
    <m/>
    <m/>
    <m/>
    <m/>
    <m/>
    <m/>
    <m/>
    <m/>
    <m/>
    <m/>
    <m/>
    <m/>
    <m/>
    <m/>
    <n v="5"/>
    <m/>
    <m/>
    <m/>
    <m/>
    <m/>
    <m/>
    <m/>
    <m/>
    <m/>
    <m/>
    <m/>
    <m/>
    <n v="5"/>
    <m/>
    <m/>
    <m/>
    <m/>
    <m/>
    <m/>
    <m/>
    <m/>
    <m/>
    <m/>
    <m/>
    <m/>
    <m/>
    <m/>
    <m/>
    <m/>
    <m/>
    <m/>
    <m/>
    <m/>
    <m/>
    <m/>
    <m/>
    <m/>
    <m/>
    <m/>
    <m/>
    <m/>
    <m/>
    <m/>
    <m/>
    <m/>
    <m/>
    <m/>
    <m/>
    <m/>
    <m/>
    <m/>
    <m/>
    <m/>
    <m/>
    <m/>
    <m/>
    <m/>
    <m/>
    <m/>
    <m/>
    <m/>
    <m/>
    <m/>
    <m/>
    <m/>
    <m/>
    <m/>
    <m/>
    <m/>
    <m/>
    <m/>
    <m/>
    <m/>
    <m/>
    <m/>
    <m/>
    <m/>
    <m/>
    <m/>
    <m/>
    <m/>
    <m/>
    <m/>
    <m/>
    <m/>
    <m/>
    <m/>
    <m/>
    <m/>
    <m/>
    <m/>
    <m/>
    <m/>
    <m/>
    <m/>
    <m/>
    <m/>
    <m/>
    <m/>
    <m/>
    <m/>
    <m/>
    <m/>
    <m/>
    <m/>
    <m/>
    <m/>
    <m/>
    <m/>
    <m/>
    <m/>
    <m/>
    <m/>
    <m/>
  </r>
  <r>
    <x v="1"/>
    <x v="1"/>
    <x v="0"/>
    <x v="0"/>
    <x v="0"/>
    <x v="1"/>
    <x v="0"/>
    <x v="1"/>
    <x v="8"/>
    <x v="0"/>
    <x v="4"/>
    <x v="2"/>
    <m/>
    <m/>
    <m/>
    <m/>
    <m/>
    <m/>
    <m/>
    <m/>
    <m/>
    <m/>
    <m/>
    <m/>
    <m/>
    <m/>
    <n v="5"/>
    <m/>
    <m/>
    <m/>
    <m/>
    <m/>
    <m/>
    <m/>
    <m/>
    <m/>
    <m/>
    <n v="5"/>
    <m/>
    <m/>
    <n v="5"/>
    <m/>
    <m/>
    <m/>
    <m/>
    <m/>
    <m/>
    <m/>
    <m/>
    <m/>
    <m/>
    <m/>
    <m/>
    <m/>
    <m/>
    <m/>
    <m/>
    <m/>
    <m/>
    <m/>
    <m/>
    <m/>
    <m/>
    <m/>
    <m/>
    <m/>
    <m/>
    <m/>
    <m/>
    <m/>
    <m/>
    <m/>
    <m/>
    <m/>
    <m/>
    <m/>
    <m/>
    <m/>
    <m/>
    <m/>
    <m/>
    <m/>
    <m/>
    <m/>
    <m/>
    <m/>
    <m/>
    <m/>
    <m/>
    <m/>
    <m/>
    <m/>
    <m/>
    <m/>
    <m/>
    <m/>
    <m/>
    <m/>
    <m/>
    <m/>
    <m/>
    <m/>
    <n v="2"/>
    <n v="3"/>
    <m/>
    <m/>
    <m/>
    <m/>
    <m/>
    <m/>
    <m/>
    <m/>
    <m/>
    <m/>
    <m/>
    <m/>
    <m/>
    <m/>
    <m/>
    <m/>
    <m/>
    <m/>
    <m/>
    <m/>
    <m/>
    <m/>
    <m/>
    <m/>
    <m/>
    <m/>
    <m/>
    <m/>
    <m/>
    <m/>
    <m/>
    <m/>
    <m/>
    <m/>
    <m/>
    <m/>
    <m/>
    <m/>
    <m/>
    <m/>
    <m/>
    <m/>
    <m/>
    <m/>
  </r>
  <r>
    <x v="1"/>
    <x v="1"/>
    <x v="0"/>
    <x v="0"/>
    <x v="0"/>
    <x v="1"/>
    <x v="0"/>
    <x v="1"/>
    <x v="8"/>
    <x v="0"/>
    <x v="4"/>
    <x v="3"/>
    <n v="-5"/>
    <n v="5"/>
    <n v="5"/>
    <n v="5"/>
    <n v="5"/>
    <n v="5"/>
    <n v="5"/>
    <n v="5"/>
    <n v="5"/>
    <n v="5"/>
    <n v="5"/>
    <n v="6"/>
    <n v="5"/>
    <n v="5"/>
    <m/>
    <m/>
    <m/>
    <m/>
    <m/>
    <m/>
    <m/>
    <n v="5"/>
    <n v="5"/>
    <n v="5"/>
    <n v="6"/>
    <m/>
    <m/>
    <m/>
    <m/>
    <n v="-5"/>
    <n v="-5"/>
    <n v="-5"/>
    <n v="-5"/>
    <n v="-5"/>
    <n v="5"/>
    <n v="5"/>
    <n v="5"/>
    <n v="5"/>
    <n v="5"/>
    <n v="5"/>
    <n v="5"/>
    <n v="5"/>
    <n v="5"/>
    <n v="5"/>
    <n v="5"/>
    <n v="5"/>
    <n v="5"/>
    <n v="5"/>
    <n v="5"/>
    <n v="5"/>
    <n v="5"/>
    <n v="5"/>
    <n v="5"/>
    <n v="5"/>
    <n v="5"/>
    <n v="5"/>
    <n v="5"/>
    <n v="5"/>
    <n v="5"/>
    <n v="5"/>
    <n v="5"/>
    <m/>
    <n v="5"/>
    <n v="5"/>
    <n v="5"/>
    <n v="5"/>
    <n v="5"/>
    <n v="5"/>
    <n v="5"/>
    <n v="5"/>
    <n v="5"/>
    <n v="5"/>
    <n v="5"/>
    <n v="5"/>
    <n v="5"/>
    <n v="5"/>
    <n v="5"/>
    <n v="5"/>
    <n v="5"/>
    <n v="5"/>
    <n v="6"/>
    <n v="6"/>
    <n v="6"/>
    <n v="6"/>
    <n v="5"/>
    <n v="5"/>
    <n v="5"/>
    <n v="5"/>
    <n v="5"/>
    <n v="5"/>
    <n v="3"/>
    <m/>
    <m/>
    <m/>
    <m/>
    <m/>
    <m/>
    <m/>
    <m/>
    <m/>
    <m/>
    <m/>
    <m/>
    <m/>
    <m/>
    <m/>
    <m/>
    <m/>
    <m/>
    <m/>
    <m/>
    <m/>
    <m/>
    <m/>
    <m/>
    <m/>
    <m/>
    <m/>
    <m/>
    <m/>
    <m/>
    <m/>
    <m/>
    <m/>
    <m/>
    <m/>
    <m/>
    <m/>
    <m/>
    <m/>
    <m/>
    <m/>
    <m/>
    <m/>
    <m/>
    <m/>
  </r>
  <r>
    <x v="1"/>
    <x v="1"/>
    <x v="0"/>
    <x v="0"/>
    <x v="0"/>
    <x v="1"/>
    <x v="0"/>
    <x v="1"/>
    <x v="8"/>
    <x v="0"/>
    <x v="4"/>
    <x v="4"/>
    <m/>
    <m/>
    <m/>
    <m/>
    <m/>
    <m/>
    <m/>
    <m/>
    <m/>
    <m/>
    <m/>
    <m/>
    <m/>
    <n v="5"/>
    <m/>
    <m/>
    <m/>
    <m/>
    <m/>
    <m/>
    <m/>
    <m/>
    <m/>
    <m/>
    <m/>
    <m/>
    <m/>
    <m/>
    <m/>
    <m/>
    <m/>
    <m/>
    <m/>
    <m/>
    <m/>
    <m/>
    <m/>
    <m/>
    <m/>
    <m/>
    <m/>
    <m/>
    <m/>
    <m/>
    <m/>
    <m/>
    <m/>
    <m/>
    <m/>
    <m/>
    <m/>
    <m/>
    <m/>
    <m/>
    <m/>
    <m/>
    <m/>
    <m/>
    <m/>
    <m/>
    <m/>
    <m/>
    <m/>
    <m/>
    <m/>
    <m/>
    <m/>
    <m/>
    <m/>
    <m/>
    <m/>
    <m/>
    <m/>
    <m/>
    <m/>
    <m/>
    <m/>
    <m/>
    <m/>
    <m/>
    <m/>
    <m/>
    <m/>
    <m/>
    <m/>
    <n v="12.5"/>
    <n v="5"/>
    <n v="5"/>
    <n v="5"/>
    <n v="5"/>
    <n v="5"/>
    <m/>
    <m/>
    <m/>
    <m/>
    <m/>
    <m/>
    <m/>
    <m/>
    <m/>
    <m/>
    <m/>
    <m/>
    <m/>
    <m/>
    <m/>
    <m/>
    <m/>
    <m/>
    <m/>
    <m/>
    <m/>
    <m/>
    <m/>
    <m/>
    <m/>
    <m/>
    <m/>
    <m/>
    <m/>
    <m/>
    <m/>
    <m/>
    <m/>
    <m/>
    <m/>
    <m/>
    <m/>
    <m/>
    <m/>
    <m/>
    <m/>
    <m/>
    <m/>
    <m/>
    <m/>
  </r>
  <r>
    <x v="1"/>
    <x v="1"/>
    <x v="0"/>
    <x v="0"/>
    <x v="0"/>
    <x v="1"/>
    <x v="0"/>
    <x v="1"/>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5"/>
    <x v="1"/>
    <m/>
    <m/>
    <m/>
    <m/>
    <m/>
    <m/>
    <m/>
    <m/>
    <m/>
    <m/>
    <m/>
    <m/>
    <m/>
    <n v="5"/>
    <m/>
    <m/>
    <m/>
    <m/>
    <m/>
    <m/>
    <m/>
    <m/>
    <m/>
    <m/>
    <m/>
    <n v="5"/>
    <m/>
    <m/>
    <n v="5"/>
    <m/>
    <m/>
    <m/>
    <m/>
    <m/>
    <m/>
    <m/>
    <m/>
    <m/>
    <m/>
    <m/>
    <m/>
    <m/>
    <m/>
    <m/>
    <m/>
    <m/>
    <m/>
    <m/>
    <m/>
    <m/>
    <m/>
    <m/>
    <m/>
    <m/>
    <m/>
    <m/>
    <m/>
    <m/>
    <m/>
    <m/>
    <m/>
    <m/>
    <m/>
    <m/>
    <m/>
    <m/>
    <m/>
    <m/>
    <m/>
    <m/>
    <m/>
    <m/>
    <m/>
    <m/>
    <m/>
    <m/>
    <m/>
    <m/>
    <m/>
    <m/>
    <m/>
    <m/>
    <m/>
    <m/>
    <m/>
    <m/>
    <n v="5"/>
    <m/>
    <m/>
    <m/>
    <m/>
    <m/>
    <m/>
    <m/>
    <m/>
    <m/>
    <m/>
    <m/>
    <m/>
    <m/>
    <m/>
    <m/>
    <m/>
    <m/>
    <m/>
    <m/>
    <m/>
    <m/>
    <m/>
    <m/>
    <m/>
    <m/>
    <m/>
    <m/>
    <m/>
    <m/>
    <m/>
    <m/>
    <m/>
    <m/>
    <m/>
    <m/>
    <m/>
    <m/>
    <m/>
    <m/>
    <m/>
    <m/>
    <m/>
    <m/>
    <m/>
    <m/>
    <m/>
    <m/>
    <m/>
    <m/>
  </r>
  <r>
    <x v="1"/>
    <x v="1"/>
    <x v="0"/>
    <x v="0"/>
    <x v="0"/>
    <x v="1"/>
    <x v="0"/>
    <x v="1"/>
    <x v="8"/>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1"/>
    <x v="1"/>
    <x v="0"/>
    <x v="0"/>
    <x v="0"/>
    <x v="1"/>
    <x v="0"/>
    <x v="1"/>
    <x v="8"/>
    <x v="0"/>
    <x v="5"/>
    <x v="3"/>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n v="5"/>
    <m/>
    <n v="5"/>
    <n v="5"/>
    <n v="5"/>
    <n v="5"/>
    <n v="5"/>
    <n v="5"/>
    <m/>
    <m/>
    <m/>
    <m/>
    <m/>
    <m/>
    <m/>
    <m/>
    <m/>
    <m/>
    <m/>
    <m/>
    <m/>
    <m/>
    <m/>
    <m/>
  </r>
  <r>
    <x v="1"/>
    <x v="1"/>
    <x v="0"/>
    <x v="0"/>
    <x v="0"/>
    <x v="1"/>
    <x v="0"/>
    <x v="1"/>
    <x v="8"/>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8"/>
    <x v="0"/>
    <x v="0"/>
    <x v="0"/>
    <m/>
    <m/>
    <m/>
    <m/>
    <m/>
    <m/>
    <m/>
    <m/>
    <m/>
    <m/>
    <m/>
    <m/>
    <m/>
    <m/>
    <m/>
    <m/>
    <m/>
    <m/>
    <m/>
    <m/>
    <m/>
    <m/>
    <m/>
    <m/>
    <m/>
    <m/>
    <m/>
    <m/>
    <m/>
    <n v="80"/>
    <m/>
    <m/>
    <m/>
    <n v="80"/>
    <n v="60"/>
    <n v="60"/>
    <m/>
    <m/>
    <n v="80"/>
    <n v="80"/>
    <n v="60"/>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8"/>
    <x v="0"/>
    <x v="0"/>
    <x v="1"/>
    <m/>
    <m/>
    <m/>
    <n v="1"/>
    <n v="11"/>
    <n v="5"/>
    <n v="8"/>
    <n v="12"/>
    <n v="6"/>
    <n v="10"/>
    <n v="21"/>
    <n v="16"/>
    <n v="10"/>
    <n v="7"/>
    <n v="12"/>
    <m/>
    <m/>
    <m/>
    <m/>
    <m/>
    <m/>
    <m/>
    <n v="17"/>
    <n v="26"/>
    <n v="47"/>
    <n v="29"/>
    <m/>
    <m/>
    <n v="119"/>
    <m/>
    <m/>
    <m/>
    <m/>
    <m/>
    <m/>
    <m/>
    <m/>
    <m/>
    <m/>
    <m/>
    <m/>
    <m/>
    <m/>
    <n v="1"/>
    <m/>
    <m/>
    <n v="1"/>
    <n v="2"/>
    <n v="4"/>
    <n v="4"/>
    <m/>
    <n v="1"/>
    <n v="3"/>
    <m/>
    <n v="1"/>
    <n v="1"/>
    <n v="4"/>
    <n v="3"/>
    <m/>
    <n v="3"/>
    <n v="2"/>
    <n v="1"/>
    <n v="3"/>
    <n v="3"/>
    <n v="3"/>
    <n v="1"/>
    <n v="1"/>
    <n v="1"/>
    <n v="1"/>
    <n v="4"/>
    <n v="3"/>
    <n v="1"/>
    <n v="1"/>
    <n v="1"/>
    <n v="6"/>
    <n v="8"/>
    <n v="6"/>
    <n v="3"/>
    <n v="5"/>
    <n v="5"/>
    <n v="3"/>
    <n v="3"/>
    <n v="1"/>
    <n v="1"/>
    <n v="1"/>
    <n v="4"/>
    <n v="2"/>
    <n v="3"/>
    <n v="1"/>
    <n v="1"/>
    <n v="4"/>
    <n v="4"/>
    <n v="3"/>
    <n v="1"/>
    <m/>
    <m/>
    <m/>
    <m/>
    <m/>
    <m/>
    <m/>
    <m/>
    <m/>
    <m/>
    <m/>
    <m/>
    <m/>
    <m/>
    <m/>
    <m/>
    <m/>
    <m/>
    <m/>
    <m/>
    <m/>
    <m/>
    <m/>
    <m/>
    <m/>
    <m/>
    <m/>
    <m/>
    <m/>
    <m/>
    <m/>
    <m/>
    <m/>
    <m/>
    <m/>
    <m/>
    <m/>
    <m/>
    <m/>
    <m/>
    <m/>
    <m/>
  </r>
  <r>
    <x v="2"/>
    <x v="2"/>
    <x v="0"/>
    <x v="0"/>
    <x v="0"/>
    <x v="2"/>
    <x v="0"/>
    <x v="1"/>
    <x v="8"/>
    <x v="0"/>
    <x v="0"/>
    <x v="2"/>
    <m/>
    <m/>
    <m/>
    <n v="1"/>
    <n v="11"/>
    <n v="5"/>
    <n v="8"/>
    <n v="12"/>
    <n v="6"/>
    <n v="10"/>
    <n v="21"/>
    <n v="16"/>
    <n v="10"/>
    <n v="7"/>
    <n v="12"/>
    <m/>
    <m/>
    <m/>
    <m/>
    <m/>
    <m/>
    <m/>
    <n v="17"/>
    <n v="26"/>
    <n v="47"/>
    <n v="29"/>
    <m/>
    <m/>
    <n v="119"/>
    <m/>
    <m/>
    <m/>
    <m/>
    <m/>
    <m/>
    <m/>
    <m/>
    <m/>
    <m/>
    <m/>
    <m/>
    <m/>
    <m/>
    <n v="1"/>
    <m/>
    <m/>
    <n v="1"/>
    <n v="2"/>
    <n v="4"/>
    <n v="4"/>
    <m/>
    <n v="1"/>
    <n v="3"/>
    <m/>
    <n v="1"/>
    <n v="1"/>
    <n v="4"/>
    <n v="3"/>
    <m/>
    <n v="3"/>
    <n v="2"/>
    <n v="1"/>
    <n v="3"/>
    <n v="3"/>
    <n v="3"/>
    <n v="1"/>
    <n v="1"/>
    <n v="1"/>
    <n v="1"/>
    <n v="4"/>
    <n v="3"/>
    <n v="1"/>
    <n v="1"/>
    <n v="1"/>
    <n v="6"/>
    <n v="8"/>
    <n v="6"/>
    <n v="3"/>
    <n v="5"/>
    <n v="5"/>
    <n v="3"/>
    <n v="3"/>
    <n v="1"/>
    <n v="1"/>
    <n v="1"/>
    <n v="4"/>
    <n v="2"/>
    <n v="3"/>
    <n v="1"/>
    <n v="1"/>
    <n v="4"/>
    <n v="4"/>
    <n v="3"/>
    <n v="1"/>
    <m/>
    <m/>
    <m/>
    <m/>
    <m/>
    <m/>
    <m/>
    <m/>
    <m/>
    <m/>
    <m/>
    <m/>
    <m/>
    <m/>
    <m/>
    <m/>
    <m/>
    <m/>
    <m/>
    <m/>
    <m/>
    <m/>
    <m/>
    <m/>
    <m/>
    <m/>
    <m/>
    <m/>
    <m/>
    <m/>
    <m/>
    <m/>
    <m/>
    <m/>
    <m/>
    <m/>
    <m/>
    <m/>
    <m/>
    <m/>
    <m/>
    <m/>
  </r>
  <r>
    <x v="2"/>
    <x v="2"/>
    <x v="0"/>
    <x v="0"/>
    <x v="0"/>
    <x v="2"/>
    <x v="0"/>
    <x v="1"/>
    <x v="8"/>
    <x v="0"/>
    <x v="0"/>
    <x v="3"/>
    <m/>
    <m/>
    <m/>
    <n v="9"/>
    <n v="9"/>
    <n v="9"/>
    <n v="9"/>
    <n v="9"/>
    <n v="9"/>
    <n v="9"/>
    <n v="9"/>
    <n v="9"/>
    <n v="9"/>
    <n v="9"/>
    <n v="9"/>
    <n v="9"/>
    <n v="9"/>
    <m/>
    <m/>
    <m/>
    <m/>
    <m/>
    <n v="9"/>
    <n v="9"/>
    <n v="9"/>
    <n v="9"/>
    <n v="9"/>
    <m/>
    <n v="9"/>
    <m/>
    <m/>
    <m/>
    <m/>
    <m/>
    <m/>
    <m/>
    <m/>
    <m/>
    <m/>
    <m/>
    <m/>
    <m/>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n v="9"/>
    <m/>
    <m/>
    <m/>
    <m/>
    <m/>
    <m/>
    <m/>
    <m/>
    <m/>
    <m/>
    <m/>
    <m/>
    <m/>
    <m/>
    <m/>
    <m/>
    <m/>
    <m/>
    <m/>
    <m/>
    <m/>
    <m/>
    <m/>
    <m/>
    <m/>
    <m/>
    <m/>
    <m/>
    <m/>
    <m/>
    <m/>
    <m/>
    <m/>
  </r>
  <r>
    <x v="2"/>
    <x v="2"/>
    <x v="0"/>
    <x v="0"/>
    <x v="0"/>
    <x v="2"/>
    <x v="0"/>
    <x v="1"/>
    <x v="8"/>
    <x v="0"/>
    <x v="0"/>
    <x v="4"/>
    <m/>
    <m/>
    <m/>
    <n v="4.0999999999999996"/>
    <n v="7.5"/>
    <n v="4.0999999999999996"/>
    <n v="3.8"/>
    <n v="6.4"/>
    <n v="4.5"/>
    <n v="1.9"/>
    <n v="2.4"/>
    <n v="4.5"/>
    <n v="4.0999999999999996"/>
    <n v="3.8"/>
    <m/>
    <m/>
    <m/>
    <m/>
    <m/>
    <m/>
    <m/>
    <m/>
    <n v="4.0999999999999996"/>
    <n v="4.5"/>
    <n v="4.5"/>
    <m/>
    <m/>
    <m/>
    <m/>
    <m/>
    <m/>
    <m/>
    <m/>
    <m/>
    <m/>
    <m/>
    <m/>
    <m/>
    <m/>
    <m/>
    <m/>
    <m/>
    <n v="11.3"/>
    <n v="6.4"/>
    <n v="4.0999999999999996"/>
    <n v="4.0999999999999996"/>
    <n v="4.0999999999999996"/>
    <n v="3.8"/>
    <n v="5.6"/>
    <n v="9"/>
    <n v="7.5"/>
    <n v="5"/>
    <n v="5"/>
    <n v="5"/>
    <n v="4.0999999999999996"/>
    <n v="3.8"/>
    <n v="5"/>
    <n v="5"/>
    <n v="3.8"/>
    <n v="3.8"/>
    <n v="4.0999999999999996"/>
    <n v="4.0999999999999996"/>
    <n v="5"/>
    <n v="6.4"/>
    <n v="5.6"/>
    <n v="4.5"/>
    <n v="4.5"/>
    <n v="4.5"/>
    <n v="4.5"/>
    <n v="3.8"/>
    <n v="2.6"/>
    <n v="2"/>
    <n v="1.9"/>
    <n v="1.6"/>
    <n v="1.7"/>
    <n v="2"/>
    <n v="2.4"/>
    <n v="2.6"/>
    <n v="3.5"/>
    <n v="5"/>
    <n v="4.5"/>
    <n v="5"/>
    <n v="4.0999999999999996"/>
    <n v="4.0999999999999996"/>
    <n v="4.0999999999999996"/>
    <n v="4.0999999999999996"/>
    <n v="3.5"/>
    <n v="3.5"/>
    <n v="3.5"/>
    <n v="3.8"/>
    <n v="5.6"/>
    <n v="11.3"/>
    <n v="45"/>
    <m/>
    <m/>
    <m/>
    <m/>
    <m/>
    <m/>
    <m/>
    <m/>
    <m/>
    <m/>
    <m/>
    <m/>
    <m/>
    <m/>
    <m/>
    <m/>
    <m/>
    <m/>
    <m/>
    <m/>
    <m/>
    <m/>
    <m/>
    <m/>
    <m/>
    <m/>
    <m/>
    <m/>
    <m/>
    <m/>
    <m/>
    <m/>
    <m/>
    <m/>
    <m/>
    <m/>
    <m/>
    <m/>
    <m/>
    <m/>
    <m/>
    <m/>
    <m/>
  </r>
  <r>
    <x v="2"/>
    <x v="2"/>
    <x v="0"/>
    <x v="0"/>
    <x v="0"/>
    <x v="2"/>
    <x v="0"/>
    <x v="1"/>
    <x v="8"/>
    <x v="0"/>
    <x v="1"/>
    <x v="5"/>
    <n v="10"/>
    <n v="15"/>
    <n v="10"/>
    <n v="20"/>
    <m/>
    <n v="20"/>
    <n v="20"/>
    <n v="20"/>
    <n v="10"/>
    <n v="40"/>
    <n v="40"/>
    <n v="50"/>
    <n v="10"/>
    <m/>
    <m/>
    <m/>
    <m/>
    <m/>
    <m/>
    <m/>
    <m/>
    <n v="35"/>
    <n v="40"/>
    <n v="50"/>
    <n v="130"/>
    <n v="10"/>
    <m/>
    <m/>
    <n v="230"/>
    <n v="10"/>
    <m/>
    <m/>
    <m/>
    <n v="5"/>
    <n v="5"/>
    <n v="5"/>
    <m/>
    <m/>
    <n v="10"/>
    <m/>
    <m/>
    <m/>
    <m/>
    <n v="10"/>
    <m/>
    <n v="10"/>
    <m/>
    <m/>
    <m/>
    <m/>
    <m/>
    <m/>
    <n v="10"/>
    <m/>
    <n v="10"/>
    <m/>
    <n v="10"/>
    <m/>
    <n v="10"/>
    <m/>
    <n v="10"/>
    <m/>
    <n v="10"/>
    <m/>
    <m/>
    <n v="10"/>
    <m/>
    <m/>
    <n v="10"/>
    <m/>
    <n v="10"/>
    <n v="10"/>
    <n v="10"/>
    <n v="10"/>
    <n v="10"/>
    <n v="10"/>
    <n v="10"/>
    <m/>
    <n v="20"/>
    <n v="20"/>
    <n v="10"/>
    <n v="10"/>
    <m/>
    <m/>
    <m/>
    <m/>
    <m/>
    <m/>
    <m/>
    <m/>
    <m/>
    <m/>
    <m/>
    <m/>
    <m/>
    <m/>
    <m/>
    <m/>
    <m/>
    <m/>
    <m/>
    <m/>
    <m/>
    <m/>
    <m/>
    <m/>
    <m/>
    <m/>
    <m/>
    <m/>
    <m/>
    <m/>
    <m/>
    <m/>
    <m/>
    <m/>
    <m/>
    <m/>
    <m/>
    <m/>
    <m/>
    <m/>
    <m/>
    <m/>
    <m/>
    <m/>
    <m/>
    <m/>
    <m/>
    <m/>
    <m/>
    <m/>
    <m/>
    <m/>
    <m/>
    <m/>
  </r>
  <r>
    <x v="2"/>
    <x v="2"/>
    <x v="0"/>
    <x v="0"/>
    <x v="0"/>
    <x v="2"/>
    <x v="0"/>
    <x v="1"/>
    <x v="8"/>
    <x v="0"/>
    <x v="1"/>
    <x v="1"/>
    <n v="10"/>
    <n v="15"/>
    <n v="10"/>
    <n v="20"/>
    <m/>
    <n v="20"/>
    <n v="20"/>
    <n v="20"/>
    <n v="10"/>
    <n v="40"/>
    <n v="40"/>
    <n v="50"/>
    <n v="10"/>
    <m/>
    <n v="22"/>
    <n v="25"/>
    <n v="28"/>
    <n v="24"/>
    <n v="24"/>
    <n v="30"/>
    <n v="24"/>
    <n v="35"/>
    <n v="40"/>
    <n v="50"/>
    <n v="130"/>
    <n v="32"/>
    <n v="77"/>
    <n v="78"/>
    <n v="252"/>
    <n v="10"/>
    <m/>
    <m/>
    <m/>
    <n v="5"/>
    <n v="5"/>
    <n v="5"/>
    <m/>
    <m/>
    <n v="10"/>
    <m/>
    <m/>
    <m/>
    <m/>
    <n v="10"/>
    <m/>
    <n v="10"/>
    <m/>
    <m/>
    <m/>
    <m/>
    <m/>
    <m/>
    <n v="10"/>
    <m/>
    <n v="10"/>
    <m/>
    <n v="10"/>
    <m/>
    <n v="10"/>
    <m/>
    <n v="10"/>
    <m/>
    <n v="10"/>
    <m/>
    <m/>
    <n v="10"/>
    <m/>
    <m/>
    <n v="10"/>
    <m/>
    <n v="10"/>
    <n v="10"/>
    <n v="10"/>
    <n v="10"/>
    <n v="10"/>
    <n v="10"/>
    <n v="10"/>
    <m/>
    <n v="20"/>
    <n v="20"/>
    <n v="10"/>
    <n v="10"/>
    <m/>
    <m/>
    <m/>
    <m/>
    <m/>
    <m/>
    <m/>
    <m/>
    <n v="1"/>
    <n v="7"/>
    <n v="7"/>
    <n v="7"/>
    <n v="7"/>
    <n v="6"/>
    <n v="6"/>
    <n v="6"/>
    <n v="6"/>
    <n v="5"/>
    <n v="5"/>
    <n v="6"/>
    <n v="6"/>
    <n v="6"/>
    <n v="6"/>
    <n v="6"/>
    <n v="6"/>
    <n v="6"/>
    <n v="6"/>
    <n v="6"/>
    <n v="6"/>
    <n v="6"/>
    <n v="6"/>
    <n v="6"/>
    <n v="6"/>
    <n v="6"/>
    <n v="7"/>
    <n v="5"/>
    <n v="6"/>
    <n v="6"/>
    <m/>
    <m/>
    <m/>
    <m/>
    <m/>
    <m/>
    <m/>
    <m/>
    <m/>
    <m/>
    <m/>
    <m/>
    <m/>
    <m/>
    <m/>
    <m/>
  </r>
  <r>
    <x v="2"/>
    <x v="2"/>
    <x v="0"/>
    <x v="0"/>
    <x v="0"/>
    <x v="2"/>
    <x v="0"/>
    <x v="1"/>
    <x v="8"/>
    <x v="0"/>
    <x v="1"/>
    <x v="2"/>
    <n v="14"/>
    <n v="11"/>
    <m/>
    <n v="9"/>
    <n v="5"/>
    <n v="21"/>
    <n v="21"/>
    <n v="14"/>
    <n v="7"/>
    <n v="33"/>
    <n v="72"/>
    <n v="31"/>
    <n v="20"/>
    <n v="10"/>
    <n v="24"/>
    <n v="25"/>
    <n v="28"/>
    <n v="24"/>
    <n v="24"/>
    <n v="30"/>
    <n v="24"/>
    <n v="25"/>
    <n v="35"/>
    <n v="42"/>
    <n v="136"/>
    <n v="54"/>
    <n v="77"/>
    <n v="78"/>
    <n v="267"/>
    <n v="10"/>
    <n v="1"/>
    <n v="1"/>
    <n v="2"/>
    <n v="3"/>
    <n v="3"/>
    <n v="3"/>
    <n v="1"/>
    <n v="1"/>
    <m/>
    <m/>
    <m/>
    <m/>
    <n v="2"/>
    <n v="2"/>
    <n v="3"/>
    <n v="2"/>
    <n v="2"/>
    <n v="1"/>
    <n v="1"/>
    <m/>
    <n v="1"/>
    <n v="1"/>
    <n v="7"/>
    <n v="6"/>
    <n v="7"/>
    <n v="14"/>
    <n v="5"/>
    <n v="2"/>
    <m/>
    <n v="1"/>
    <n v="3"/>
    <n v="1"/>
    <n v="6"/>
    <n v="3"/>
    <n v="3"/>
    <n v="1"/>
    <n v="1"/>
    <n v="2"/>
    <n v="3"/>
    <n v="12"/>
    <n v="2"/>
    <n v="10"/>
    <n v="6"/>
    <n v="1"/>
    <n v="12"/>
    <n v="28"/>
    <n v="31"/>
    <n v="1"/>
    <n v="20"/>
    <n v="5"/>
    <n v="5"/>
    <n v="9"/>
    <n v="4"/>
    <n v="2"/>
    <n v="2"/>
    <n v="3"/>
    <n v="4"/>
    <n v="2"/>
    <n v="2"/>
    <n v="2"/>
    <n v="3"/>
    <n v="7"/>
    <n v="7"/>
    <n v="7"/>
    <n v="7"/>
    <n v="6"/>
    <n v="6"/>
    <n v="6"/>
    <n v="6"/>
    <n v="5"/>
    <n v="5"/>
    <n v="6"/>
    <n v="6"/>
    <n v="6"/>
    <n v="6"/>
    <n v="6"/>
    <n v="6"/>
    <n v="6"/>
    <n v="6"/>
    <n v="6"/>
    <n v="6"/>
    <n v="6"/>
    <n v="6"/>
    <n v="6"/>
    <n v="6"/>
    <n v="6"/>
    <n v="7"/>
    <n v="5"/>
    <n v="6"/>
    <n v="6"/>
    <m/>
    <m/>
    <m/>
    <m/>
    <m/>
    <m/>
    <m/>
    <m/>
    <m/>
    <m/>
    <m/>
    <m/>
    <m/>
    <m/>
    <m/>
    <m/>
  </r>
  <r>
    <x v="2"/>
    <x v="2"/>
    <x v="0"/>
    <x v="0"/>
    <x v="0"/>
    <x v="2"/>
    <x v="0"/>
    <x v="1"/>
    <x v="8"/>
    <x v="0"/>
    <x v="1"/>
    <x v="3"/>
    <n v="15"/>
    <n v="9"/>
    <n v="17"/>
    <n v="28"/>
    <n v="24"/>
    <n v="29"/>
    <n v="22"/>
    <n v="27"/>
    <n v="31"/>
    <n v="39"/>
    <n v="3"/>
    <n v="24"/>
    <n v="12"/>
    <n v="2"/>
    <m/>
    <m/>
    <m/>
    <m/>
    <m/>
    <m/>
    <m/>
    <n v="17"/>
    <n v="29"/>
    <n v="31"/>
    <n v="24"/>
    <m/>
    <m/>
    <m/>
    <m/>
    <n v="3"/>
    <n v="16"/>
    <n v="15"/>
    <n v="15"/>
    <n v="15"/>
    <n v="22"/>
    <n v="20"/>
    <n v="20"/>
    <n v="9"/>
    <n v="19"/>
    <n v="19"/>
    <n v="19"/>
    <n v="17"/>
    <n v="15"/>
    <n v="23"/>
    <n v="30"/>
    <n v="28"/>
    <n v="26"/>
    <n v="25"/>
    <n v="24"/>
    <n v="25"/>
    <n v="24"/>
    <n v="23"/>
    <n v="26"/>
    <n v="20"/>
    <n v="29"/>
    <n v="2"/>
    <n v="9"/>
    <n v="12"/>
    <n v="22"/>
    <n v="21"/>
    <n v="28"/>
    <n v="28"/>
    <n v="29"/>
    <n v="27"/>
    <n v="24"/>
    <n v="33"/>
    <n v="44"/>
    <n v="31"/>
    <n v="39"/>
    <n v="28"/>
    <n v="36"/>
    <n v="37"/>
    <n v="39"/>
    <n v="49"/>
    <n v="43"/>
    <n v="24"/>
    <n v="3"/>
    <n v="5"/>
    <n v="6"/>
    <n v="15"/>
    <n v="24"/>
    <n v="23"/>
    <n v="19"/>
    <n v="17"/>
    <n v="15"/>
    <n v="12"/>
    <n v="8"/>
    <n v="6"/>
    <n v="4"/>
    <n v="2"/>
    <m/>
    <m/>
    <m/>
    <m/>
    <m/>
    <m/>
    <m/>
    <m/>
    <m/>
    <m/>
    <m/>
    <m/>
    <m/>
    <m/>
    <m/>
    <m/>
    <m/>
    <m/>
    <m/>
    <m/>
    <m/>
    <m/>
    <m/>
    <m/>
    <m/>
    <m/>
    <m/>
    <m/>
    <m/>
    <m/>
    <m/>
    <m/>
    <m/>
    <m/>
    <m/>
    <m/>
    <m/>
    <m/>
    <m/>
    <m/>
    <m/>
    <m/>
    <m/>
    <m/>
    <m/>
    <m/>
  </r>
  <r>
    <x v="2"/>
    <x v="2"/>
    <x v="0"/>
    <x v="0"/>
    <x v="0"/>
    <x v="2"/>
    <x v="0"/>
    <x v="1"/>
    <x v="8"/>
    <x v="0"/>
    <x v="1"/>
    <x v="4"/>
    <n v="6.8"/>
    <n v="22.5"/>
    <n v="7.7"/>
    <n v="28"/>
    <n v="3.4"/>
    <n v="6.6"/>
    <n v="7.9"/>
    <n v="13.5"/>
    <n v="4.7"/>
    <n v="2.7"/>
    <n v="0.4"/>
    <n v="6"/>
    <n v="4.5999999999999996"/>
    <n v="0.3"/>
    <m/>
    <m/>
    <m/>
    <m/>
    <m/>
    <m/>
    <m/>
    <n v="7.7"/>
    <n v="6.6"/>
    <n v="4.7"/>
    <n v="6"/>
    <m/>
    <m/>
    <m/>
    <m/>
    <n v="1.5"/>
    <n v="6.7"/>
    <n v="6.3"/>
    <n v="6.8"/>
    <n v="9.4"/>
    <n v="22"/>
    <n v="50"/>
    <n v="100"/>
    <n v="22.5"/>
    <n v="23.8"/>
    <n v="13.6"/>
    <n v="10.6"/>
    <n v="7.7"/>
    <n v="7.5"/>
    <n v="12.8"/>
    <n v="25"/>
    <n v="28"/>
    <n v="32.5"/>
    <n v="12.5"/>
    <n v="8"/>
    <n v="5.7"/>
    <n v="3.4"/>
    <n v="2.9"/>
    <n v="3.8"/>
    <n v="3.6"/>
    <n v="6.6"/>
    <n v="0.9"/>
    <n v="6.4"/>
    <n v="5.5"/>
    <n v="7.9"/>
    <n v="6.6"/>
    <n v="10"/>
    <n v="10"/>
    <n v="14.5"/>
    <n v="13.5"/>
    <n v="6.3"/>
    <n v="8.3000000000000007"/>
    <n v="7.6"/>
    <n v="4.7"/>
    <n v="6.3"/>
    <n v="4.5"/>
    <n v="3.2"/>
    <n v="2.4"/>
    <n v="2.7"/>
    <n v="2.7"/>
    <n v="2.5"/>
    <n v="1.9"/>
    <n v="0.4"/>
    <n v="0.6"/>
    <n v="1.2"/>
    <n v="3.4"/>
    <n v="6"/>
    <n v="7.7"/>
    <n v="7.3"/>
    <n v="6.5"/>
    <n v="5.8"/>
    <n v="4.5999999999999996"/>
    <n v="2.5"/>
    <n v="1.4"/>
    <n v="0.8"/>
    <n v="0.3"/>
    <m/>
    <m/>
    <m/>
    <m/>
    <m/>
    <m/>
    <m/>
    <m/>
    <m/>
    <m/>
    <m/>
    <m/>
    <m/>
    <m/>
    <m/>
    <m/>
    <m/>
    <m/>
    <m/>
    <m/>
    <m/>
    <m/>
    <m/>
    <m/>
    <m/>
    <m/>
    <m/>
    <m/>
    <m/>
    <m/>
    <m/>
    <m/>
    <m/>
    <m/>
    <m/>
    <m/>
    <m/>
    <m/>
    <m/>
    <m/>
    <m/>
    <m/>
    <m/>
    <m/>
    <m/>
    <m/>
  </r>
  <r>
    <x v="2"/>
    <x v="2"/>
    <x v="0"/>
    <x v="0"/>
    <x v="0"/>
    <x v="2"/>
    <x v="0"/>
    <x v="1"/>
    <x v="8"/>
    <x v="0"/>
    <x v="2"/>
    <x v="0"/>
    <m/>
    <m/>
    <m/>
    <m/>
    <m/>
    <m/>
    <m/>
    <m/>
    <m/>
    <m/>
    <m/>
    <m/>
    <m/>
    <m/>
    <m/>
    <m/>
    <m/>
    <m/>
    <m/>
    <m/>
    <m/>
    <m/>
    <m/>
    <m/>
    <m/>
    <m/>
    <m/>
    <m/>
    <m/>
    <n v="80"/>
    <m/>
    <m/>
    <m/>
    <n v="80"/>
    <n v="60"/>
    <n v="60"/>
    <m/>
    <m/>
    <m/>
    <m/>
    <m/>
    <m/>
    <m/>
    <m/>
    <m/>
    <m/>
    <m/>
    <m/>
    <m/>
    <m/>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8"/>
    <x v="0"/>
    <x v="2"/>
    <x v="1"/>
    <n v="10"/>
    <n v="15"/>
    <n v="10"/>
    <n v="20"/>
    <m/>
    <n v="20"/>
    <n v="20"/>
    <n v="20"/>
    <n v="10"/>
    <n v="40"/>
    <n v="40"/>
    <n v="30"/>
    <n v="10"/>
    <n v="7"/>
    <n v="12"/>
    <m/>
    <m/>
    <m/>
    <m/>
    <m/>
    <m/>
    <n v="35"/>
    <n v="40"/>
    <n v="50"/>
    <n v="110"/>
    <n v="29"/>
    <m/>
    <m/>
    <n v="229"/>
    <n v="10"/>
    <m/>
    <m/>
    <m/>
    <n v="5"/>
    <n v="5"/>
    <n v="5"/>
    <m/>
    <m/>
    <n v="10"/>
    <m/>
    <m/>
    <m/>
    <m/>
    <n v="10"/>
    <m/>
    <n v="10"/>
    <m/>
    <m/>
    <m/>
    <m/>
    <m/>
    <m/>
    <n v="10"/>
    <m/>
    <n v="10"/>
    <m/>
    <n v="10"/>
    <m/>
    <n v="10"/>
    <m/>
    <n v="10"/>
    <m/>
    <n v="10"/>
    <m/>
    <m/>
    <n v="10"/>
    <m/>
    <m/>
    <n v="10"/>
    <m/>
    <n v="10"/>
    <n v="10"/>
    <n v="10"/>
    <n v="10"/>
    <n v="10"/>
    <n v="10"/>
    <n v="10"/>
    <m/>
    <n v="20"/>
    <n v="10"/>
    <m/>
    <n v="3"/>
    <n v="1"/>
    <n v="1"/>
    <n v="1"/>
    <n v="4"/>
    <n v="2"/>
    <n v="3"/>
    <n v="1"/>
    <n v="1"/>
    <n v="4"/>
    <n v="4"/>
    <n v="3"/>
    <n v="1"/>
    <m/>
    <m/>
    <m/>
    <m/>
    <m/>
    <m/>
    <m/>
    <m/>
    <m/>
    <m/>
    <m/>
    <m/>
    <m/>
    <m/>
    <m/>
    <m/>
    <m/>
    <m/>
    <m/>
    <m/>
    <m/>
    <m/>
    <m/>
    <m/>
    <m/>
    <m/>
    <m/>
    <m/>
    <m/>
    <m/>
    <m/>
    <m/>
    <m/>
    <m/>
    <m/>
    <m/>
    <m/>
    <m/>
    <m/>
    <m/>
    <m/>
    <m/>
  </r>
  <r>
    <x v="2"/>
    <x v="2"/>
    <x v="0"/>
    <x v="0"/>
    <x v="0"/>
    <x v="2"/>
    <x v="0"/>
    <x v="1"/>
    <x v="8"/>
    <x v="0"/>
    <x v="2"/>
    <x v="2"/>
    <n v="14"/>
    <n v="11"/>
    <m/>
    <n v="9"/>
    <n v="5"/>
    <n v="21"/>
    <n v="21"/>
    <n v="14"/>
    <n v="7"/>
    <n v="33"/>
    <n v="74"/>
    <n v="65"/>
    <n v="45"/>
    <n v="11"/>
    <m/>
    <n v="30"/>
    <m/>
    <m/>
    <m/>
    <m/>
    <m/>
    <n v="25"/>
    <n v="35"/>
    <n v="42"/>
    <n v="172"/>
    <n v="56"/>
    <n v="30"/>
    <m/>
    <n v="305"/>
    <n v="10"/>
    <n v="1"/>
    <n v="1"/>
    <n v="2"/>
    <n v="3"/>
    <n v="3"/>
    <n v="3"/>
    <n v="1"/>
    <n v="1"/>
    <m/>
    <m/>
    <m/>
    <m/>
    <n v="2"/>
    <n v="2"/>
    <n v="3"/>
    <n v="2"/>
    <n v="2"/>
    <n v="1"/>
    <n v="1"/>
    <m/>
    <n v="1"/>
    <n v="1"/>
    <n v="7"/>
    <n v="6"/>
    <n v="7"/>
    <n v="14"/>
    <n v="5"/>
    <n v="2"/>
    <m/>
    <n v="1"/>
    <n v="3"/>
    <n v="1"/>
    <n v="6"/>
    <n v="3"/>
    <n v="3"/>
    <n v="1"/>
    <n v="1"/>
    <n v="2"/>
    <n v="3"/>
    <n v="12"/>
    <n v="2"/>
    <n v="10"/>
    <n v="6"/>
    <n v="1"/>
    <n v="12"/>
    <n v="28"/>
    <n v="33"/>
    <n v="15"/>
    <n v="14"/>
    <n v="20"/>
    <n v="16"/>
    <n v="29"/>
    <n v="3"/>
    <n v="3"/>
    <n v="5"/>
    <n v="5"/>
    <n v="3"/>
    <n v="4"/>
    <n v="2"/>
    <n v="2"/>
    <m/>
    <m/>
    <m/>
    <m/>
    <n v="10"/>
    <n v="10"/>
    <n v="10"/>
    <m/>
    <m/>
    <m/>
    <m/>
    <m/>
    <m/>
    <m/>
    <m/>
    <m/>
    <m/>
    <m/>
    <m/>
    <m/>
    <m/>
    <m/>
    <m/>
    <m/>
    <m/>
    <m/>
    <m/>
    <m/>
    <m/>
    <m/>
    <m/>
    <m/>
    <m/>
    <m/>
    <m/>
    <m/>
    <m/>
    <m/>
    <m/>
    <m/>
    <m/>
    <m/>
    <m/>
    <m/>
    <m/>
    <m/>
  </r>
  <r>
    <x v="2"/>
    <x v="2"/>
    <x v="0"/>
    <x v="0"/>
    <x v="0"/>
    <x v="2"/>
    <x v="0"/>
    <x v="1"/>
    <x v="8"/>
    <x v="0"/>
    <x v="2"/>
    <x v="3"/>
    <m/>
    <n v="18"/>
    <n v="17"/>
    <n v="28"/>
    <n v="25"/>
    <m/>
    <n v="23"/>
    <n v="26"/>
    <n v="38"/>
    <m/>
    <n v="2"/>
    <n v="-33"/>
    <n v="-68"/>
    <n v="-72"/>
    <n v="-60"/>
    <m/>
    <m/>
    <m/>
    <m/>
    <m/>
    <m/>
    <n v="17"/>
    <m/>
    <n v="38"/>
    <n v="-33"/>
    <n v="-60"/>
    <m/>
    <m/>
    <n v="-60"/>
    <m/>
    <m/>
    <m/>
    <m/>
    <n v="15"/>
    <n v="22"/>
    <n v="20"/>
    <n v="20"/>
    <n v="18"/>
    <n v="19"/>
    <n v="19"/>
    <n v="19"/>
    <n v="17"/>
    <n v="15"/>
    <n v="23"/>
    <n v="30"/>
    <n v="28"/>
    <n v="26"/>
    <n v="25"/>
    <n v="24"/>
    <n v="24"/>
    <n v="25"/>
    <m/>
    <m/>
    <m/>
    <m/>
    <n v="2"/>
    <n v="9"/>
    <n v="17"/>
    <n v="23"/>
    <n v="21"/>
    <n v="28"/>
    <n v="28"/>
    <n v="27"/>
    <n v="26"/>
    <n v="24"/>
    <n v="33"/>
    <n v="35"/>
    <n v="38"/>
    <n v="39"/>
    <n v="28"/>
    <n v="37"/>
    <n v="38"/>
    <m/>
    <n v="49"/>
    <n v="43"/>
    <n v="25"/>
    <n v="2"/>
    <n v="-13"/>
    <n v="-7"/>
    <n v="-17"/>
    <n v="-33"/>
    <n v="-59"/>
    <n v="-61"/>
    <n v="-63"/>
    <n v="-67"/>
    <n v="-68"/>
    <n v="-69"/>
    <n v="-70"/>
    <n v="-71"/>
    <n v="-72"/>
    <n v="-68"/>
    <n v="-64"/>
    <n v="-61"/>
    <n v="-60"/>
    <n v="20"/>
    <n v="10"/>
    <m/>
    <m/>
    <m/>
    <m/>
    <m/>
    <m/>
    <m/>
    <m/>
    <m/>
    <m/>
    <m/>
    <m/>
    <m/>
    <m/>
    <m/>
    <m/>
    <m/>
    <m/>
    <m/>
    <m/>
    <m/>
    <m/>
    <m/>
    <m/>
    <m/>
    <m/>
    <m/>
    <m/>
    <m/>
    <m/>
    <m/>
    <m/>
    <m/>
    <m/>
    <m/>
    <m/>
    <m/>
    <m/>
    <m/>
    <m/>
  </r>
  <r>
    <x v="2"/>
    <x v="2"/>
    <x v="0"/>
    <x v="0"/>
    <x v="0"/>
    <x v="2"/>
    <x v="0"/>
    <x v="1"/>
    <x v="8"/>
    <x v="0"/>
    <x v="2"/>
    <x v="4"/>
    <m/>
    <n v="45"/>
    <n v="7.7"/>
    <n v="28"/>
    <n v="3.6"/>
    <m/>
    <n v="8.1999999999999993"/>
    <n v="13"/>
    <n v="5.8"/>
    <m/>
    <n v="0.1"/>
    <n v="-3.7"/>
    <n v="-30.9"/>
    <n v="-36"/>
    <n v="-10"/>
    <m/>
    <m/>
    <m/>
    <m/>
    <m/>
    <m/>
    <n v="7.7"/>
    <m/>
    <n v="5.8"/>
    <n v="-3.7"/>
    <n v="-10"/>
    <m/>
    <m/>
    <n v="-10"/>
    <m/>
    <m/>
    <m/>
    <m/>
    <n v="9.4"/>
    <n v="22"/>
    <n v="50"/>
    <n v="100"/>
    <n v="45"/>
    <n v="23.8"/>
    <n v="13.6"/>
    <n v="10.6"/>
    <n v="7.7"/>
    <n v="7.5"/>
    <n v="12.8"/>
    <n v="25"/>
    <n v="28"/>
    <n v="32.5"/>
    <n v="12.5"/>
    <n v="8"/>
    <n v="5.5"/>
    <n v="3.6"/>
    <m/>
    <m/>
    <m/>
    <m/>
    <n v="0.9"/>
    <n v="6.4"/>
    <n v="7.7"/>
    <n v="8.1999999999999993"/>
    <n v="6.6"/>
    <n v="10"/>
    <n v="10"/>
    <n v="13.5"/>
    <n v="13"/>
    <n v="6.3"/>
    <n v="8.3000000000000007"/>
    <n v="6"/>
    <n v="5.8"/>
    <n v="6.3"/>
    <n v="4.5"/>
    <n v="3.2"/>
    <n v="2.4"/>
    <m/>
    <n v="2.4"/>
    <n v="2"/>
    <n v="1.3"/>
    <n v="0.1"/>
    <n v="-0.8"/>
    <n v="-0.5"/>
    <n v="-1.5"/>
    <n v="-3.7"/>
    <n v="-15.5"/>
    <n v="-15.3"/>
    <n v="-16.600000000000001"/>
    <n v="-20.9"/>
    <n v="-30.9"/>
    <n v="-43.1"/>
    <n v="-87.5"/>
    <n v="-177.5"/>
    <n v="-36"/>
    <n v="-17"/>
    <n v="-10.7"/>
    <n v="-10.199999999999999"/>
    <n v="-10"/>
    <n v="5"/>
    <n v="5"/>
    <m/>
    <m/>
    <m/>
    <m/>
    <m/>
    <m/>
    <m/>
    <m/>
    <m/>
    <m/>
    <m/>
    <m/>
    <m/>
    <m/>
    <m/>
    <m/>
    <m/>
    <m/>
    <m/>
    <m/>
    <m/>
    <m/>
    <m/>
    <m/>
    <m/>
    <m/>
    <m/>
    <m/>
    <m/>
    <m/>
    <m/>
    <m/>
    <m/>
    <m/>
    <m/>
    <m/>
    <m/>
    <m/>
    <m/>
    <m/>
  </r>
  <r>
    <x v="2"/>
    <x v="2"/>
    <x v="0"/>
    <x v="0"/>
    <x v="0"/>
    <x v="2"/>
    <x v="0"/>
    <x v="1"/>
    <x v="8"/>
    <x v="0"/>
    <x v="3"/>
    <x v="6"/>
    <m/>
    <m/>
    <m/>
    <m/>
    <m/>
    <m/>
    <m/>
    <m/>
    <m/>
    <m/>
    <m/>
    <m/>
    <m/>
    <m/>
    <m/>
    <m/>
    <m/>
    <m/>
    <m/>
    <m/>
    <m/>
    <m/>
    <m/>
    <m/>
    <m/>
    <m/>
    <m/>
    <m/>
    <m/>
    <n v="80"/>
    <m/>
    <m/>
    <m/>
    <n v="80"/>
    <n v="60"/>
    <n v="60"/>
    <m/>
    <m/>
    <m/>
    <m/>
    <m/>
    <m/>
    <m/>
    <m/>
    <m/>
    <m/>
    <m/>
    <m/>
    <m/>
    <m/>
    <m/>
    <n v="60"/>
    <n v="80"/>
    <m/>
    <n v="80"/>
    <n v="80"/>
    <n v="80"/>
    <n v="0"/>
    <n v="0"/>
    <n v="80"/>
    <n v="0"/>
    <n v="0"/>
    <n v="80"/>
    <n v="80"/>
    <n v="60"/>
    <n v="0"/>
    <n v="0"/>
    <n v="60"/>
    <n v="60"/>
    <n v="80"/>
    <n v="60"/>
    <n v="80"/>
    <m/>
    <m/>
    <n v="100"/>
    <n v="100"/>
    <n v="100"/>
    <n v="80"/>
    <n v="100"/>
    <n v="100"/>
    <n v="80"/>
    <n v="80"/>
    <n v="0"/>
    <n v="0"/>
    <n v="0"/>
    <n v="80"/>
    <n v="60"/>
    <n v="60"/>
    <n v="0"/>
    <n v="0"/>
    <n v="80"/>
    <n v="80"/>
    <n v="60"/>
    <n v="0"/>
    <m/>
    <m/>
    <m/>
    <m/>
    <m/>
    <m/>
    <m/>
    <m/>
    <m/>
    <m/>
    <m/>
    <m/>
    <m/>
    <m/>
    <m/>
    <m/>
    <m/>
    <m/>
    <m/>
    <m/>
    <m/>
    <m/>
    <m/>
    <m/>
    <m/>
    <m/>
    <m/>
    <m/>
    <m/>
    <m/>
    <m/>
    <m/>
    <m/>
    <m/>
    <m/>
    <m/>
    <m/>
    <m/>
    <m/>
    <m/>
    <m/>
    <m/>
  </r>
  <r>
    <x v="2"/>
    <x v="2"/>
    <x v="0"/>
    <x v="0"/>
    <x v="0"/>
    <x v="2"/>
    <x v="0"/>
    <x v="1"/>
    <x v="8"/>
    <x v="0"/>
    <x v="3"/>
    <x v="1"/>
    <n v="10"/>
    <n v="15"/>
    <n v="10"/>
    <n v="20"/>
    <n v="0"/>
    <n v="20"/>
    <n v="20"/>
    <n v="20"/>
    <n v="10"/>
    <n v="40"/>
    <n v="40"/>
    <n v="50"/>
    <n v="17"/>
    <n v="7"/>
    <n v="12"/>
    <n v="0"/>
    <n v="0"/>
    <n v="0"/>
    <n v="0"/>
    <n v="0"/>
    <n v="0"/>
    <n v="35"/>
    <n v="40"/>
    <n v="50"/>
    <n v="130"/>
    <n v="36"/>
    <n v="0"/>
    <n v="0"/>
    <n v="256"/>
    <n v="10"/>
    <m/>
    <m/>
    <m/>
    <n v="5"/>
    <n v="5"/>
    <n v="5"/>
    <m/>
    <m/>
    <n v="10"/>
    <m/>
    <m/>
    <m/>
    <m/>
    <n v="10"/>
    <m/>
    <n v="10"/>
    <m/>
    <m/>
    <m/>
    <m/>
    <m/>
    <m/>
    <n v="10"/>
    <m/>
    <n v="10"/>
    <m/>
    <n v="10"/>
    <m/>
    <n v="10"/>
    <m/>
    <n v="10"/>
    <m/>
    <n v="10"/>
    <m/>
    <m/>
    <n v="10"/>
    <m/>
    <m/>
    <n v="10"/>
    <m/>
    <n v="10"/>
    <n v="10"/>
    <n v="10"/>
    <n v="10"/>
    <n v="10"/>
    <n v="10"/>
    <n v="10"/>
    <m/>
    <n v="20"/>
    <n v="20"/>
    <n v="10"/>
    <n v="10"/>
    <n v="1"/>
    <n v="1"/>
    <n v="1"/>
    <n v="4"/>
    <n v="2"/>
    <n v="3"/>
    <n v="1"/>
    <n v="1"/>
    <n v="4"/>
    <n v="4"/>
    <n v="3"/>
    <n v="1"/>
    <n v="0"/>
    <n v="0"/>
    <n v="0"/>
    <n v="0"/>
    <n v="0"/>
    <n v="0"/>
    <n v="0"/>
    <n v="0"/>
    <n v="0"/>
    <n v="0"/>
    <n v="0"/>
    <n v="0"/>
    <n v="0"/>
    <n v="0"/>
    <n v="0"/>
    <n v="0"/>
    <n v="0"/>
    <n v="0"/>
    <n v="0"/>
    <n v="0"/>
    <n v="0"/>
    <n v="0"/>
    <n v="0"/>
    <n v="0"/>
    <n v="0"/>
    <n v="0"/>
    <m/>
    <m/>
    <m/>
    <m/>
    <m/>
    <m/>
    <m/>
    <m/>
    <m/>
    <m/>
    <m/>
    <m/>
    <m/>
    <m/>
    <m/>
    <m/>
  </r>
  <r>
    <x v="2"/>
    <x v="2"/>
    <x v="0"/>
    <x v="0"/>
    <x v="0"/>
    <x v="2"/>
    <x v="0"/>
    <x v="1"/>
    <x v="8"/>
    <x v="0"/>
    <x v="3"/>
    <x v="2"/>
    <n v="14"/>
    <n v="11"/>
    <n v="0"/>
    <n v="9"/>
    <n v="5"/>
    <n v="21"/>
    <n v="21"/>
    <n v="14"/>
    <n v="7"/>
    <n v="33"/>
    <n v="72"/>
    <n v="31"/>
    <n v="19"/>
    <n v="8"/>
    <n v="0"/>
    <n v="18"/>
    <n v="10"/>
    <n v="34"/>
    <n v="41"/>
    <n v="23"/>
    <n v="13"/>
    <n v="25"/>
    <n v="35"/>
    <n v="42"/>
    <n v="136"/>
    <n v="27"/>
    <n v="62"/>
    <n v="77"/>
    <n v="240"/>
    <n v="10"/>
    <n v="1"/>
    <n v="1"/>
    <n v="2"/>
    <n v="3"/>
    <n v="3"/>
    <n v="3"/>
    <n v="1"/>
    <n v="1"/>
    <m/>
    <m/>
    <m/>
    <m/>
    <n v="2"/>
    <n v="2"/>
    <n v="3"/>
    <n v="2"/>
    <n v="2"/>
    <n v="1"/>
    <n v="1"/>
    <m/>
    <n v="1"/>
    <n v="1"/>
    <n v="7"/>
    <n v="6"/>
    <n v="7"/>
    <n v="14"/>
    <n v="5"/>
    <n v="2"/>
    <m/>
    <n v="1"/>
    <n v="3"/>
    <n v="1"/>
    <n v="6"/>
    <n v="3"/>
    <n v="3"/>
    <n v="1"/>
    <n v="1"/>
    <n v="2"/>
    <n v="3"/>
    <n v="12"/>
    <n v="2"/>
    <n v="10"/>
    <n v="6"/>
    <n v="1"/>
    <n v="12"/>
    <n v="28"/>
    <n v="31"/>
    <n v="1"/>
    <n v="20"/>
    <n v="5"/>
    <n v="5"/>
    <n v="9"/>
    <n v="2"/>
    <n v="2"/>
    <n v="3"/>
    <n v="3"/>
    <n v="3"/>
    <n v="3"/>
    <n v="1"/>
    <n v="1"/>
    <n v="0"/>
    <n v="0"/>
    <n v="0"/>
    <n v="0"/>
    <n v="4"/>
    <n v="4"/>
    <n v="6"/>
    <n v="4"/>
    <n v="4"/>
    <n v="2"/>
    <n v="2"/>
    <n v="0"/>
    <n v="2"/>
    <n v="1"/>
    <n v="8"/>
    <n v="12"/>
    <n v="13"/>
    <n v="29"/>
    <n v="8"/>
    <n v="4"/>
    <n v="0"/>
    <n v="1"/>
    <n v="6"/>
    <n v="2"/>
    <n v="9"/>
    <n v="5"/>
    <n v="6"/>
    <n v="2"/>
    <n v="2"/>
    <n v="3"/>
    <m/>
    <m/>
    <m/>
    <m/>
    <m/>
    <m/>
    <m/>
    <m/>
    <m/>
    <m/>
    <m/>
    <m/>
    <m/>
    <m/>
    <m/>
    <m/>
  </r>
  <r>
    <x v="2"/>
    <x v="2"/>
    <x v="0"/>
    <x v="0"/>
    <x v="0"/>
    <x v="2"/>
    <x v="0"/>
    <x v="1"/>
    <x v="8"/>
    <x v="0"/>
    <x v="3"/>
    <x v="3"/>
    <n v="15"/>
    <n v="9"/>
    <n v="17"/>
    <n v="28"/>
    <n v="24"/>
    <n v="29"/>
    <n v="22"/>
    <n v="27"/>
    <n v="31"/>
    <n v="39"/>
    <n v="3"/>
    <n v="24"/>
    <n v="20"/>
    <n v="19"/>
    <n v="31"/>
    <n v="13"/>
    <n v="3"/>
    <n v="-31"/>
    <n v="-72"/>
    <n v="-95"/>
    <n v="-108"/>
    <n v="17"/>
    <n v="29"/>
    <n v="31"/>
    <n v="24"/>
    <n v="31"/>
    <n v="-31"/>
    <n v="-108"/>
    <n v="31"/>
    <n v="3"/>
    <n v="16"/>
    <n v="15"/>
    <n v="15"/>
    <n v="15"/>
    <n v="22"/>
    <n v="20"/>
    <n v="20"/>
    <n v="9"/>
    <n v="19"/>
    <n v="19"/>
    <n v="19"/>
    <n v="17"/>
    <n v="15"/>
    <n v="23"/>
    <n v="30"/>
    <n v="28"/>
    <n v="26"/>
    <n v="25"/>
    <n v="24"/>
    <n v="25"/>
    <n v="24"/>
    <n v="23"/>
    <n v="26"/>
    <n v="20"/>
    <n v="29"/>
    <n v="2"/>
    <n v="9"/>
    <n v="12"/>
    <n v="22"/>
    <n v="21"/>
    <n v="28"/>
    <n v="28"/>
    <n v="29"/>
    <n v="27"/>
    <n v="24"/>
    <n v="33"/>
    <n v="44"/>
    <n v="31"/>
    <n v="39"/>
    <n v="28"/>
    <n v="36"/>
    <n v="37"/>
    <n v="39"/>
    <n v="49"/>
    <n v="43"/>
    <n v="24"/>
    <n v="3"/>
    <n v="5"/>
    <n v="6"/>
    <n v="15"/>
    <n v="24"/>
    <n v="23"/>
    <n v="22"/>
    <n v="21"/>
    <n v="19"/>
    <n v="20"/>
    <n v="19"/>
    <n v="19"/>
    <n v="19"/>
    <n v="19"/>
    <n v="23"/>
    <n v="27"/>
    <n v="30"/>
    <n v="31"/>
    <n v="27"/>
    <n v="23"/>
    <n v="17"/>
    <n v="13"/>
    <n v="9"/>
    <n v="7"/>
    <n v="5"/>
    <n v="5"/>
    <n v="3"/>
    <n v="2"/>
    <n v="-6"/>
    <n v="-18"/>
    <n v="-31"/>
    <n v="-60"/>
    <n v="-68"/>
    <n v="-72"/>
    <n v="-72"/>
    <n v="-73"/>
    <n v="-79"/>
    <n v="-81"/>
    <n v="-90"/>
    <n v="-95"/>
    <n v="-101"/>
    <n v="-103"/>
    <n v="-105"/>
    <n v="-108"/>
    <m/>
    <m/>
    <m/>
    <m/>
    <m/>
    <m/>
    <m/>
    <m/>
    <m/>
    <m/>
    <m/>
    <m/>
    <m/>
    <m/>
    <m/>
    <m/>
  </r>
  <r>
    <x v="2"/>
    <x v="2"/>
    <x v="0"/>
    <x v="0"/>
    <x v="0"/>
    <x v="2"/>
    <x v="0"/>
    <x v="1"/>
    <x v="8"/>
    <x v="0"/>
    <x v="3"/>
    <x v="4"/>
    <n v="6.8181818181818175"/>
    <n v="22.5"/>
    <n v="7.7272727272727266"/>
    <n v="28"/>
    <n v="3.4285714285714288"/>
    <n v="6.5909090909090908"/>
    <n v="7.8571428571428568"/>
    <n v="13.5"/>
    <n v="4.6969696969696972"/>
    <n v="2.6712328767123288"/>
    <n v="0.375"/>
    <n v="6.3157894736842106"/>
    <n v="12.5"/>
    <n v="23.75"/>
    <n v="7.0454545454545459"/>
    <n v="6.5"/>
    <n v="0.23809523809523808"/>
    <n v="-3.6904761904761907"/>
    <n v="-15.652173913043478"/>
    <n v="-36.53846153846154"/>
    <n v="0"/>
    <n v="7.7272727272727266"/>
    <n v="6.5909090909090908"/>
    <n v="4.6969696969696972"/>
    <n v="6.3157894736842106"/>
    <n v="7.0454545454545459"/>
    <n v="-3.6904761904761907"/>
    <n v="0"/>
    <n v="7.0454545454545459"/>
    <n v="1.5"/>
    <n v="6.6666666666666661"/>
    <n v="6.25"/>
    <n v="6.8181818181818175"/>
    <n v="9.375"/>
    <n v="22"/>
    <n v="50"/>
    <n v="100"/>
    <n v="22.5"/>
    <n v="23.75"/>
    <n v="13.571428571428573"/>
    <n v="10.555555555555555"/>
    <n v="7.7272727272727266"/>
    <n v="7.5"/>
    <n v="12.777777777777777"/>
    <n v="25"/>
    <n v="28"/>
    <n v="32.5"/>
    <n v="12.5"/>
    <n v="8"/>
    <n v="5.6818181818181825"/>
    <n v="3.4285714285714288"/>
    <n v="2.9487179487179489"/>
    <n v="3.8235294117647056"/>
    <n v="3.5714285714285716"/>
    <n v="6.5909090909090908"/>
    <n v="0.90909090909090917"/>
    <n v="6.4285714285714288"/>
    <n v="5.4545454545454541"/>
    <n v="7.8571428571428568"/>
    <n v="6.5625"/>
    <n v="10"/>
    <n v="10"/>
    <n v="14.5"/>
    <n v="13.5"/>
    <n v="6.3157894736842106"/>
    <n v="8.25"/>
    <n v="7.5862068965517242"/>
    <n v="4.6969696969696972"/>
    <n v="6.290322580645161"/>
    <n v="4.5161290322580641"/>
    <n v="3.1578947368421053"/>
    <n v="2.3717948717948718"/>
    <n v="2.6712328767123288"/>
    <n v="2.6630434782608696"/>
    <n v="2.5294117647058822"/>
    <n v="1.935483870967742"/>
    <n v="0.375"/>
    <n v="0.6097560975609756"/>
    <n v="1.3043478260869565"/>
    <n v="3.5714285714285716"/>
    <n v="6.3157894736842106"/>
    <n v="8.8461538461538467"/>
    <n v="7.8571428571428568"/>
    <n v="8.0769230769230766"/>
    <n v="8.6363636363636367"/>
    <n v="12.5"/>
    <n v="19"/>
    <n v="47.5"/>
    <n v="95"/>
    <n v="23.75"/>
    <n v="14.375"/>
    <n v="9.6428571428571423"/>
    <n v="8.3333333333333339"/>
    <n v="7.0454545454545459"/>
    <n v="6.75"/>
    <n v="6.3888888888888884"/>
    <n v="7.0833333333333339"/>
    <n v="6.5"/>
    <n v="6.4285714285714288"/>
    <n v="2.6923076923076921"/>
    <n v="1.0869565217391304"/>
    <n v="0.69444444444444442"/>
    <n v="0.23809523809523808"/>
    <n v="0.14285714285714285"/>
    <n v="-0.45454545454545459"/>
    <n v="-1.6666666666666665"/>
    <n v="-3.6904761904761907"/>
    <n v="-15.789473684210527"/>
    <n v="-26.153846153846153"/>
    <n v="-20"/>
    <n v="-15.652173913043478"/>
    <n v="-13.035714285714286"/>
    <n v="-16.458333333333332"/>
    <n v="-16.875"/>
    <n v="-25"/>
    <n v="-36.53846153846154"/>
    <n v="-72.142857142857139"/>
    <n v="-103"/>
    <n v="-175"/>
    <n v="0"/>
    <m/>
    <m/>
    <m/>
    <m/>
    <m/>
    <m/>
    <m/>
    <m/>
    <m/>
    <m/>
    <m/>
    <m/>
    <m/>
    <m/>
    <m/>
    <m/>
  </r>
  <r>
    <x v="2"/>
    <x v="2"/>
    <x v="0"/>
    <x v="0"/>
    <x v="0"/>
    <x v="2"/>
    <x v="0"/>
    <x v="1"/>
    <x v="8"/>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2"/>
    <x v="2"/>
    <x v="0"/>
    <x v="0"/>
    <x v="0"/>
    <x v="2"/>
    <x v="0"/>
    <x v="1"/>
    <x v="8"/>
    <x v="0"/>
    <x v="3"/>
    <x v="8"/>
    <m/>
    <m/>
    <m/>
    <m/>
    <m/>
    <m/>
    <m/>
    <m/>
    <m/>
    <m/>
    <m/>
    <m/>
    <m/>
    <m/>
    <m/>
    <m/>
    <m/>
    <m/>
    <m/>
    <m/>
    <m/>
    <m/>
    <m/>
    <m/>
    <m/>
    <m/>
    <m/>
    <m/>
    <m/>
    <m/>
    <m/>
    <m/>
    <m/>
    <m/>
    <m/>
    <m/>
    <m/>
    <n v="0"/>
    <n v="10"/>
    <n v="0"/>
    <n v="0"/>
    <n v="0"/>
    <m/>
    <n v="0"/>
    <m/>
    <m/>
    <n v="0"/>
    <n v="0"/>
    <n v="0"/>
    <n v="0"/>
    <m/>
    <m/>
    <n v="10"/>
    <m/>
    <n v="10"/>
    <m/>
    <n v="10"/>
    <m/>
    <n v="10"/>
    <n v="0"/>
    <n v="10"/>
    <n v="0"/>
    <n v="10"/>
    <n v="2"/>
    <n v="10"/>
    <n v="4"/>
    <n v="2"/>
    <n v="3"/>
    <n v="10"/>
    <n v="0"/>
    <n v="10"/>
    <n v="10"/>
    <n v="10"/>
    <n v="10"/>
    <n v="10"/>
    <n v="10"/>
    <n v="10"/>
    <n v="0"/>
    <n v="20"/>
    <n v="10"/>
    <n v="0"/>
    <n v="10"/>
    <m/>
    <m/>
    <m/>
    <m/>
    <m/>
    <m/>
    <m/>
    <m/>
    <m/>
    <m/>
    <m/>
    <m/>
    <n v="0"/>
    <n v="0"/>
    <n v="0"/>
    <n v="0"/>
    <n v="0"/>
    <n v="0"/>
    <n v="0"/>
    <n v="0"/>
    <n v="0"/>
    <n v="0"/>
    <n v="0"/>
    <n v="0"/>
    <n v="0"/>
    <n v="0"/>
    <n v="0"/>
    <n v="0"/>
    <n v="0"/>
    <n v="0"/>
    <n v="0"/>
    <n v="0"/>
    <n v="0"/>
    <n v="0"/>
    <n v="0"/>
    <n v="0"/>
    <n v="0"/>
    <n v="0"/>
    <n v="0"/>
    <n v="0"/>
    <n v="0"/>
    <n v="0"/>
    <n v="0"/>
    <n v="0"/>
    <n v="0"/>
    <n v="0"/>
    <n v="0"/>
    <n v="0"/>
    <n v="0"/>
    <n v="0"/>
    <n v="0"/>
    <n v="0"/>
    <n v="0"/>
    <n v="0"/>
  </r>
  <r>
    <x v="2"/>
    <x v="2"/>
    <x v="0"/>
    <x v="0"/>
    <x v="0"/>
    <x v="2"/>
    <x v="0"/>
    <x v="1"/>
    <x v="8"/>
    <x v="0"/>
    <x v="3"/>
    <x v="9"/>
    <m/>
    <m/>
    <m/>
    <m/>
    <m/>
    <m/>
    <m/>
    <m/>
    <m/>
    <m/>
    <m/>
    <m/>
    <m/>
    <m/>
    <m/>
    <m/>
    <m/>
    <m/>
    <m/>
    <m/>
    <m/>
    <m/>
    <m/>
    <m/>
    <m/>
    <m/>
    <m/>
    <m/>
    <m/>
    <m/>
    <m/>
    <m/>
    <m/>
    <m/>
    <m/>
    <m/>
    <m/>
    <m/>
    <m/>
    <m/>
    <m/>
    <m/>
    <m/>
    <m/>
    <m/>
    <m/>
    <m/>
    <m/>
    <m/>
    <m/>
    <m/>
    <m/>
    <m/>
    <m/>
    <m/>
    <m/>
    <m/>
    <m/>
    <m/>
    <m/>
    <m/>
    <m/>
    <m/>
    <m/>
    <m/>
    <m/>
    <m/>
    <m/>
    <m/>
    <m/>
    <m/>
    <m/>
    <m/>
    <m/>
    <m/>
    <m/>
    <m/>
    <m/>
    <m/>
    <n v="20"/>
    <n v="14"/>
    <n v="19"/>
    <n v="2"/>
    <n v="2"/>
    <n v="3"/>
    <n v="3"/>
    <n v="3"/>
    <n v="3"/>
    <n v="1"/>
    <n v="1"/>
    <n v="0"/>
    <n v="0"/>
    <n v="0"/>
    <n v="0"/>
    <n v="4"/>
    <n v="4"/>
    <n v="6"/>
    <n v="4"/>
    <n v="4"/>
    <n v="2"/>
    <n v="2"/>
    <n v="0"/>
    <n v="2"/>
    <n v="1"/>
    <n v="8"/>
    <n v="12"/>
    <n v="13"/>
    <n v="29"/>
    <n v="8"/>
    <n v="4"/>
    <n v="0"/>
    <n v="1"/>
    <n v="6"/>
    <n v="2"/>
    <n v="9"/>
    <n v="5"/>
    <n v="6"/>
    <n v="2"/>
    <n v="2"/>
    <n v="3"/>
    <n v="3"/>
    <n v="15"/>
    <n v="3"/>
    <n v="17"/>
    <n v="20"/>
    <n v="3"/>
    <n v="20"/>
    <n v="29.9"/>
    <n v="46"/>
    <n v="1"/>
    <n v="26"/>
    <n v="9"/>
    <n v="8"/>
    <m/>
    <m/>
    <m/>
  </r>
  <r>
    <x v="2"/>
    <x v="2"/>
    <x v="0"/>
    <x v="0"/>
    <x v="0"/>
    <x v="2"/>
    <x v="0"/>
    <x v="1"/>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8"/>
    <x v="0"/>
    <x v="3"/>
    <x v="12"/>
    <m/>
    <m/>
    <m/>
    <m/>
    <m/>
    <m/>
    <m/>
    <m/>
    <m/>
    <m/>
    <m/>
    <m/>
    <m/>
    <m/>
    <m/>
    <m/>
    <m/>
    <m/>
    <m/>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2"/>
    <x v="2"/>
    <x v="0"/>
    <x v="0"/>
    <x v="0"/>
    <x v="2"/>
    <x v="0"/>
    <x v="1"/>
    <x v="8"/>
    <x v="0"/>
    <x v="4"/>
    <x v="0"/>
    <m/>
    <m/>
    <m/>
    <m/>
    <m/>
    <m/>
    <m/>
    <m/>
    <m/>
    <m/>
    <m/>
    <m/>
    <m/>
    <m/>
    <m/>
    <m/>
    <m/>
    <m/>
    <m/>
    <m/>
    <m/>
    <m/>
    <m/>
    <m/>
    <m/>
    <m/>
    <m/>
    <m/>
    <m/>
    <m/>
    <m/>
    <m/>
    <m/>
    <n v="60"/>
    <n v="60"/>
    <n v="60"/>
    <m/>
    <m/>
    <n v="60"/>
    <n v="60"/>
    <m/>
    <m/>
    <m/>
    <m/>
    <m/>
    <m/>
    <m/>
    <n v="60"/>
    <n v="60"/>
    <n v="60"/>
    <m/>
    <n v="60"/>
    <n v="80"/>
    <m/>
    <n v="80"/>
    <n v="80"/>
    <n v="80"/>
    <m/>
    <m/>
    <n v="80"/>
    <m/>
    <m/>
    <n v="80"/>
    <n v="80"/>
    <n v="60"/>
    <m/>
    <m/>
    <n v="60"/>
    <n v="60"/>
    <n v="80"/>
    <n v="60"/>
    <n v="80"/>
    <m/>
    <m/>
    <n v="100"/>
    <n v="100"/>
    <n v="100"/>
    <n v="80"/>
    <n v="100"/>
    <n v="100"/>
    <n v="80"/>
    <n v="80"/>
    <m/>
    <m/>
    <m/>
    <n v="80"/>
    <n v="60"/>
    <n v="60"/>
    <m/>
    <m/>
    <n v="80"/>
    <n v="80"/>
    <n v="60"/>
    <m/>
    <m/>
    <m/>
    <m/>
    <m/>
    <m/>
    <m/>
    <m/>
    <m/>
    <m/>
    <m/>
    <m/>
    <m/>
    <m/>
    <m/>
    <m/>
    <m/>
    <m/>
    <m/>
    <m/>
    <m/>
    <m/>
    <m/>
    <m/>
    <m/>
    <m/>
    <m/>
    <m/>
    <m/>
    <m/>
    <m/>
    <m/>
    <m/>
    <m/>
    <m/>
    <m/>
    <m/>
    <m/>
    <m/>
    <m/>
    <m/>
    <m/>
    <m/>
  </r>
  <r>
    <x v="2"/>
    <x v="2"/>
    <x v="0"/>
    <x v="0"/>
    <x v="0"/>
    <x v="2"/>
    <x v="0"/>
    <x v="1"/>
    <x v="8"/>
    <x v="0"/>
    <x v="4"/>
    <x v="1"/>
    <m/>
    <n v="5"/>
    <n v="1"/>
    <n v="32"/>
    <m/>
    <n v="9"/>
    <n v="4"/>
    <m/>
    <n v="12"/>
    <n v="30"/>
    <n v="5"/>
    <n v="31"/>
    <n v="10"/>
    <n v="15"/>
    <n v="10"/>
    <n v="20"/>
    <m/>
    <m/>
    <n v="7"/>
    <n v="15"/>
    <n v="13"/>
    <n v="6"/>
    <n v="41"/>
    <n v="16"/>
    <n v="66"/>
    <n v="35"/>
    <n v="20"/>
    <n v="35"/>
    <n v="158"/>
    <m/>
    <m/>
    <m/>
    <m/>
    <m/>
    <n v="5"/>
    <m/>
    <m/>
    <m/>
    <m/>
    <m/>
    <m/>
    <n v="1"/>
    <n v="15"/>
    <n v="7"/>
    <n v="10"/>
    <m/>
    <m/>
    <m/>
    <m/>
    <m/>
    <m/>
    <m/>
    <n v="2"/>
    <n v="4"/>
    <n v="3"/>
    <n v="4"/>
    <m/>
    <m/>
    <m/>
    <m/>
    <m/>
    <m/>
    <m/>
    <m/>
    <m/>
    <n v="4"/>
    <n v="3"/>
    <n v="5"/>
    <n v="5"/>
    <n v="5"/>
    <n v="6"/>
    <n v="8"/>
    <n v="6"/>
    <m/>
    <m/>
    <n v="1"/>
    <n v="4"/>
    <n v="10"/>
    <n v="1"/>
    <n v="10"/>
    <n v="10"/>
    <n v="10"/>
    <m/>
    <m/>
    <m/>
    <n v="5"/>
    <n v="5"/>
    <n v="5"/>
    <m/>
    <m/>
    <n v="10"/>
    <m/>
    <m/>
    <m/>
    <m/>
    <n v="10"/>
    <m/>
    <n v="10"/>
    <m/>
    <m/>
    <m/>
    <m/>
    <m/>
    <m/>
    <m/>
    <m/>
    <m/>
    <m/>
    <n v="1"/>
    <n v="2"/>
    <n v="4"/>
    <n v="4"/>
    <n v="4"/>
    <n v="3"/>
    <n v="2"/>
    <n v="2"/>
    <n v="4"/>
    <n v="4"/>
    <n v="2"/>
    <n v="3"/>
    <m/>
    <m/>
    <m/>
    <m/>
    <m/>
    <m/>
    <m/>
    <m/>
    <m/>
    <m/>
    <m/>
    <m/>
    <m/>
    <m/>
    <m/>
    <m/>
  </r>
  <r>
    <x v="2"/>
    <x v="2"/>
    <x v="0"/>
    <x v="0"/>
    <x v="0"/>
    <x v="2"/>
    <x v="0"/>
    <x v="1"/>
    <x v="8"/>
    <x v="0"/>
    <x v="4"/>
    <x v="2"/>
    <n v="1"/>
    <n v="9"/>
    <n v="8"/>
    <n v="1"/>
    <n v="11"/>
    <n v="5"/>
    <n v="8"/>
    <n v="11"/>
    <n v="4"/>
    <n v="14"/>
    <n v="33"/>
    <n v="25"/>
    <n v="14"/>
    <n v="11"/>
    <n v="5"/>
    <n v="7"/>
    <n v="13"/>
    <n v="10"/>
    <n v="14"/>
    <n v="15"/>
    <n v="13"/>
    <n v="18"/>
    <n v="17"/>
    <n v="23"/>
    <n v="72"/>
    <n v="30"/>
    <n v="30"/>
    <n v="42"/>
    <n v="142"/>
    <m/>
    <m/>
    <n v="1"/>
    <m/>
    <n v="2"/>
    <n v="4"/>
    <n v="2"/>
    <m/>
    <n v="1"/>
    <m/>
    <n v="7"/>
    <m/>
    <n v="1"/>
    <m/>
    <n v="1"/>
    <m/>
    <m/>
    <n v="1"/>
    <n v="2"/>
    <n v="4"/>
    <n v="4"/>
    <m/>
    <n v="1"/>
    <n v="3"/>
    <m/>
    <n v="1"/>
    <n v="1"/>
    <n v="4"/>
    <n v="3"/>
    <m/>
    <n v="3"/>
    <n v="2"/>
    <n v="1"/>
    <n v="3"/>
    <n v="2"/>
    <n v="2"/>
    <n v="2"/>
    <m/>
    <m/>
    <n v="4"/>
    <n v="2"/>
    <n v="5"/>
    <n v="1"/>
    <n v="2"/>
    <n v="2"/>
    <n v="4"/>
    <n v="16"/>
    <n v="11"/>
    <n v="4"/>
    <n v="7"/>
    <n v="8"/>
    <n v="6"/>
    <n v="10"/>
    <n v="1"/>
    <n v="1"/>
    <n v="2"/>
    <n v="3"/>
    <n v="3"/>
    <n v="3"/>
    <n v="1"/>
    <n v="1"/>
    <n v="2"/>
    <n v="3"/>
    <m/>
    <m/>
    <n v="2"/>
    <n v="2"/>
    <n v="1"/>
    <n v="2"/>
    <n v="2"/>
    <n v="2"/>
    <n v="2"/>
    <n v="3"/>
    <n v="4"/>
    <n v="3"/>
    <n v="3"/>
    <n v="2"/>
    <n v="2"/>
    <n v="3"/>
    <n v="5"/>
    <n v="2"/>
    <n v="4"/>
    <n v="4"/>
    <n v="4"/>
    <n v="3"/>
    <n v="2"/>
    <n v="2"/>
    <n v="4"/>
    <n v="4"/>
    <n v="2"/>
    <n v="3"/>
    <m/>
    <m/>
    <m/>
    <m/>
    <m/>
    <m/>
    <m/>
    <m/>
    <m/>
    <m/>
    <m/>
    <m/>
    <m/>
    <m/>
    <m/>
    <m/>
  </r>
  <r>
    <x v="2"/>
    <x v="2"/>
    <x v="0"/>
    <x v="0"/>
    <x v="0"/>
    <x v="2"/>
    <x v="0"/>
    <x v="1"/>
    <x v="8"/>
    <x v="0"/>
    <x v="4"/>
    <x v="3"/>
    <n v="13"/>
    <n v="13"/>
    <n v="8"/>
    <n v="33"/>
    <n v="24"/>
    <n v="30"/>
    <n v="25"/>
    <n v="14"/>
    <n v="23"/>
    <n v="37"/>
    <n v="7"/>
    <n v="16"/>
    <n v="20"/>
    <n v="14"/>
    <n v="17"/>
    <n v="30"/>
    <n v="17"/>
    <n v="7"/>
    <m/>
    <m/>
    <m/>
    <n v="8"/>
    <n v="30"/>
    <n v="23"/>
    <n v="16"/>
    <n v="17"/>
    <n v="7"/>
    <m/>
    <n v="17"/>
    <n v="14"/>
    <n v="15"/>
    <n v="14"/>
    <n v="13"/>
    <n v="11"/>
    <n v="17"/>
    <n v="15"/>
    <n v="15"/>
    <n v="13"/>
    <n v="13"/>
    <n v="6"/>
    <n v="6"/>
    <n v="8"/>
    <n v="19"/>
    <n v="24"/>
    <n v="33"/>
    <n v="33"/>
    <n v="32"/>
    <n v="32"/>
    <n v="28"/>
    <n v="24"/>
    <n v="24"/>
    <n v="23"/>
    <n v="22"/>
    <n v="28"/>
    <n v="30"/>
    <n v="32"/>
    <n v="28"/>
    <n v="25"/>
    <n v="25"/>
    <n v="21"/>
    <n v="19"/>
    <n v="-28"/>
    <n v="16"/>
    <n v="14"/>
    <n v="14"/>
    <n v="18"/>
    <n v="19"/>
    <n v="23"/>
    <n v="25"/>
    <n v="26"/>
    <n v="26"/>
    <n v="33"/>
    <n v="37"/>
    <n v="35"/>
    <n v="32"/>
    <n v="11"/>
    <n v="7"/>
    <n v="13"/>
    <n v="8"/>
    <n v="13"/>
    <n v="16"/>
    <n v="9"/>
    <n v="22"/>
    <n v="21"/>
    <n v="20"/>
    <n v="20"/>
    <n v="27"/>
    <n v="25"/>
    <n v="25"/>
    <n v="14"/>
    <n v="22"/>
    <n v="19"/>
    <n v="19"/>
    <n v="17"/>
    <n v="15"/>
    <n v="23"/>
    <n v="22"/>
    <n v="30"/>
    <n v="28"/>
    <n v="26"/>
    <n v="24"/>
    <n v="21"/>
    <n v="17"/>
    <n v="14"/>
    <n v="11"/>
    <n v="9"/>
    <n v="7"/>
    <n v="4"/>
    <m/>
    <m/>
    <m/>
    <m/>
    <m/>
    <m/>
    <m/>
    <m/>
    <m/>
    <m/>
    <m/>
    <m/>
    <m/>
    <m/>
    <m/>
    <m/>
    <m/>
    <m/>
    <m/>
    <m/>
    <m/>
    <m/>
    <m/>
    <m/>
    <m/>
    <m/>
    <m/>
    <m/>
  </r>
  <r>
    <x v="2"/>
    <x v="2"/>
    <x v="0"/>
    <x v="0"/>
    <x v="0"/>
    <x v="2"/>
    <x v="0"/>
    <x v="1"/>
    <x v="8"/>
    <x v="0"/>
    <x v="4"/>
    <x v="4"/>
    <n v="7.2"/>
    <n v="8.1"/>
    <n v="20"/>
    <n v="15"/>
    <n v="20"/>
    <n v="13.6"/>
    <n v="11.4"/>
    <n v="8.8000000000000007"/>
    <n v="8.1999999999999993"/>
    <n v="5"/>
    <n v="1"/>
    <n v="4.7"/>
    <n v="9.1"/>
    <n v="10"/>
    <n v="9.4"/>
    <n v="11.5"/>
    <n v="6.5"/>
    <n v="1.9"/>
    <m/>
    <m/>
    <m/>
    <n v="20"/>
    <n v="13.6"/>
    <n v="8.1999999999999993"/>
    <n v="4.7"/>
    <n v="9.4"/>
    <n v="1.9"/>
    <m/>
    <n v="9.4"/>
    <n v="10"/>
    <n v="8.3000000000000007"/>
    <n v="8.8000000000000007"/>
    <n v="7.2"/>
    <n v="7.9"/>
    <n v="8.5"/>
    <n v="9.4"/>
    <n v="8.3000000000000007"/>
    <n v="8.1"/>
    <n v="7.2"/>
    <n v="15"/>
    <n v="15"/>
    <n v="20"/>
    <n v="23.8"/>
    <n v="17.100000000000001"/>
    <n v="15"/>
    <n v="15"/>
    <n v="14.5"/>
    <n v="13.3"/>
    <n v="17.5"/>
    <n v="24"/>
    <n v="20"/>
    <n v="12.8"/>
    <n v="12.2"/>
    <n v="15.6"/>
    <n v="13.6"/>
    <n v="13.3"/>
    <n v="15.6"/>
    <n v="13.9"/>
    <n v="11.4"/>
    <n v="10.5"/>
    <n v="9.5"/>
    <n v="-15.6"/>
    <n v="13.3"/>
    <n v="8.8000000000000007"/>
    <n v="8.8000000000000007"/>
    <n v="8.1999999999999993"/>
    <n v="7.9"/>
    <n v="8.1999999999999993"/>
    <n v="10.4"/>
    <n v="9.3000000000000007"/>
    <n v="5.2"/>
    <n v="4.7"/>
    <n v="5"/>
    <n v="4.2"/>
    <n v="3.5"/>
    <n v="1.5"/>
    <n v="1"/>
    <n v="2"/>
    <n v="1.5"/>
    <n v="3.3"/>
    <n v="4.7"/>
    <n v="4.5"/>
    <n v="9.1999999999999993"/>
    <n v="8.8000000000000007"/>
    <n v="9.1"/>
    <n v="10"/>
    <n v="13.5"/>
    <n v="17.899999999999999"/>
    <n v="20.8"/>
    <n v="10"/>
    <n v="15.7"/>
    <n v="19"/>
    <n v="13.6"/>
    <n v="9.4"/>
    <n v="8.3000000000000007"/>
    <n v="12.8"/>
    <n v="10"/>
    <n v="11.5"/>
    <n v="10"/>
    <n v="8.6999999999999993"/>
    <n v="8"/>
    <n v="7.5"/>
    <n v="6.5"/>
    <n v="4.7"/>
    <n v="3.9"/>
    <n v="2.8"/>
    <n v="1.9"/>
    <n v="1.1000000000000001"/>
    <m/>
    <m/>
    <m/>
    <m/>
    <m/>
    <m/>
    <m/>
    <m/>
    <m/>
    <m/>
    <m/>
    <m/>
    <m/>
    <m/>
    <m/>
    <m/>
    <m/>
    <m/>
    <m/>
    <m/>
    <m/>
    <m/>
    <m/>
    <m/>
    <m/>
    <m/>
    <m/>
    <m/>
  </r>
  <r>
    <x v="2"/>
    <x v="2"/>
    <x v="0"/>
    <x v="0"/>
    <x v="0"/>
    <x v="2"/>
    <x v="0"/>
    <x v="1"/>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2"/>
    <x v="2"/>
    <x v="0"/>
    <x v="0"/>
    <x v="0"/>
    <x v="2"/>
    <x v="0"/>
    <x v="1"/>
    <x v="8"/>
    <x v="0"/>
    <x v="5"/>
    <x v="1"/>
    <n v="5"/>
    <n v="4"/>
    <n v="20"/>
    <n v="18"/>
    <m/>
    <n v="6"/>
    <n v="10"/>
    <n v="12"/>
    <n v="21"/>
    <n v="40"/>
    <n v="5"/>
    <n v="10"/>
    <m/>
    <n v="5"/>
    <n v="1"/>
    <n v="32"/>
    <m/>
    <n v="9"/>
    <n v="4"/>
    <m/>
    <n v="12"/>
    <n v="29"/>
    <n v="24"/>
    <n v="43"/>
    <n v="55"/>
    <n v="6"/>
    <n v="41"/>
    <n v="16"/>
    <n v="128"/>
    <m/>
    <m/>
    <n v="5"/>
    <m/>
    <n v="2"/>
    <m/>
    <n v="2"/>
    <m/>
    <m/>
    <n v="5"/>
    <n v="7"/>
    <n v="8"/>
    <m/>
    <m/>
    <m/>
    <n v="1"/>
    <n v="17"/>
    <m/>
    <m/>
    <m/>
    <m/>
    <m/>
    <m/>
    <m/>
    <m/>
    <n v="6"/>
    <n v="5"/>
    <m/>
    <n v="5"/>
    <m/>
    <n v="2"/>
    <n v="2"/>
    <n v="4"/>
    <n v="2"/>
    <n v="2"/>
    <m/>
    <n v="1"/>
    <n v="15"/>
    <n v="5"/>
    <n v="7"/>
    <n v="7"/>
    <n v="20"/>
    <m/>
    <n v="6"/>
    <m/>
    <n v="5"/>
    <m/>
    <m/>
    <m/>
    <n v="5"/>
    <n v="5"/>
    <m/>
    <m/>
    <m/>
    <m/>
    <m/>
    <m/>
    <n v="5"/>
    <m/>
    <m/>
    <m/>
    <m/>
    <m/>
    <m/>
    <n v="1"/>
    <n v="15"/>
    <n v="7"/>
    <n v="10"/>
    <m/>
    <m/>
    <m/>
    <m/>
    <m/>
    <m/>
    <m/>
    <n v="2"/>
    <n v="4"/>
    <n v="3"/>
    <n v="4"/>
    <m/>
    <m/>
    <m/>
    <m/>
    <m/>
    <m/>
    <m/>
    <m/>
    <m/>
    <n v="4"/>
    <n v="3"/>
    <n v="5"/>
    <m/>
    <m/>
    <m/>
    <m/>
    <m/>
    <m/>
    <m/>
    <m/>
    <m/>
    <m/>
    <m/>
    <m/>
    <m/>
    <m/>
    <m/>
    <m/>
  </r>
  <r>
    <x v="2"/>
    <x v="2"/>
    <x v="0"/>
    <x v="0"/>
    <x v="0"/>
    <x v="2"/>
    <x v="0"/>
    <x v="1"/>
    <x v="8"/>
    <x v="0"/>
    <x v="5"/>
    <x v="2"/>
    <n v="2"/>
    <n v="7"/>
    <n v="11"/>
    <n v="5"/>
    <n v="7"/>
    <n v="7"/>
    <n v="9"/>
    <n v="15"/>
    <n v="5"/>
    <n v="12"/>
    <n v="27"/>
    <n v="17"/>
    <n v="1"/>
    <n v="9"/>
    <n v="8"/>
    <n v="1"/>
    <n v="11"/>
    <n v="5"/>
    <n v="8"/>
    <n v="11"/>
    <n v="4"/>
    <n v="20"/>
    <n v="19"/>
    <n v="29"/>
    <n v="56"/>
    <n v="18"/>
    <n v="17"/>
    <n v="23"/>
    <n v="122"/>
    <m/>
    <n v="1"/>
    <n v="1"/>
    <m/>
    <n v="2"/>
    <n v="1"/>
    <n v="3"/>
    <n v="1"/>
    <m/>
    <n v="1"/>
    <n v="3"/>
    <n v="5"/>
    <n v="2"/>
    <n v="2"/>
    <m/>
    <n v="3"/>
    <m/>
    <n v="3"/>
    <m/>
    <m/>
    <n v="1"/>
    <n v="3"/>
    <n v="4"/>
    <n v="2"/>
    <n v="1"/>
    <m/>
    <n v="4"/>
    <n v="2"/>
    <n v="2"/>
    <n v="1"/>
    <n v="3"/>
    <m/>
    <n v="2"/>
    <n v="5"/>
    <n v="5"/>
    <n v="2"/>
    <n v="1"/>
    <m/>
    <n v="2"/>
    <m/>
    <n v="4"/>
    <n v="2"/>
    <n v="2"/>
    <n v="4"/>
    <n v="2"/>
    <n v="3"/>
    <n v="10"/>
    <n v="12"/>
    <n v="3"/>
    <n v="9"/>
    <n v="4"/>
    <n v="1"/>
    <m/>
    <m/>
    <n v="1"/>
    <m/>
    <n v="2"/>
    <n v="4"/>
    <n v="2"/>
    <m/>
    <n v="1"/>
    <m/>
    <n v="7"/>
    <m/>
    <n v="1"/>
    <m/>
    <n v="1"/>
    <m/>
    <m/>
    <n v="1"/>
    <n v="2"/>
    <n v="4"/>
    <n v="4"/>
    <m/>
    <n v="1"/>
    <n v="3"/>
    <m/>
    <n v="1"/>
    <n v="1"/>
    <n v="4"/>
    <n v="3"/>
    <m/>
    <n v="3"/>
    <n v="2"/>
    <n v="1"/>
    <n v="3"/>
    <n v="2"/>
    <n v="2"/>
    <n v="2"/>
    <m/>
    <m/>
    <m/>
    <m/>
    <m/>
    <m/>
    <m/>
    <m/>
    <m/>
    <m/>
    <m/>
    <m/>
    <m/>
    <m/>
    <m/>
    <m/>
    <m/>
    <m/>
  </r>
  <r>
    <x v="2"/>
    <x v="2"/>
    <x v="0"/>
    <x v="0"/>
    <x v="0"/>
    <x v="2"/>
    <x v="0"/>
    <x v="1"/>
    <x v="8"/>
    <x v="0"/>
    <x v="5"/>
    <x v="3"/>
    <n v="-4"/>
    <n v="-4"/>
    <n v="2"/>
    <n v="11"/>
    <n v="5"/>
    <n v="1"/>
    <n v="-2"/>
    <n v="-2"/>
    <n v="2"/>
    <n v="41"/>
    <n v="21"/>
    <n v="14"/>
    <n v="13"/>
    <n v="13"/>
    <n v="8"/>
    <n v="33"/>
    <n v="24"/>
    <n v="30"/>
    <n v="25"/>
    <n v="14"/>
    <n v="23"/>
    <n v="2"/>
    <n v="1"/>
    <n v="2"/>
    <n v="14"/>
    <n v="8"/>
    <n v="30"/>
    <n v="23"/>
    <n v="8"/>
    <n v="-4"/>
    <n v="-3"/>
    <m/>
    <n v="-4"/>
    <n v="-3"/>
    <n v="-2"/>
    <n v="-3"/>
    <n v="-4"/>
    <n v="-4"/>
    <n v="-1"/>
    <n v="5"/>
    <n v="2"/>
    <n v="2"/>
    <n v="-1"/>
    <n v="-1"/>
    <n v="-3"/>
    <n v="11"/>
    <n v="8"/>
    <n v="9"/>
    <n v="9"/>
    <n v="8"/>
    <n v="5"/>
    <n v="-1"/>
    <n v="-3"/>
    <n v="-3"/>
    <n v="1"/>
    <n v="-2"/>
    <n v="1"/>
    <n v="1"/>
    <n v="-2"/>
    <n v="-1"/>
    <n v="1"/>
    <n v="2"/>
    <n v="-1"/>
    <n v="-2"/>
    <n v="-3"/>
    <n v="-4"/>
    <n v="5"/>
    <n v="2"/>
    <n v="12"/>
    <n v="13"/>
    <n v="18"/>
    <n v="30"/>
    <n v="41"/>
    <n v="39"/>
    <n v="43"/>
    <n v="32"/>
    <n v="21"/>
    <n v="19"/>
    <n v="14"/>
    <n v="15"/>
    <n v="14"/>
    <n v="14"/>
    <n v="15"/>
    <n v="14"/>
    <n v="13"/>
    <n v="11"/>
    <n v="17"/>
    <n v="15"/>
    <n v="15"/>
    <n v="13"/>
    <n v="13"/>
    <n v="6"/>
    <n v="6"/>
    <n v="8"/>
    <n v="19"/>
    <n v="24"/>
    <n v="33"/>
    <n v="33"/>
    <n v="32"/>
    <n v="32"/>
    <n v="28"/>
    <n v="24"/>
    <n v="24"/>
    <n v="23"/>
    <n v="22"/>
    <n v="28"/>
    <n v="30"/>
    <n v="32"/>
    <n v="28"/>
    <n v="25"/>
    <n v="25"/>
    <n v="21"/>
    <n v="19"/>
    <n v="-28"/>
    <n v="16"/>
    <n v="14"/>
    <n v="14"/>
    <n v="18"/>
    <n v="19"/>
    <n v="23"/>
    <m/>
    <m/>
    <m/>
    <m/>
    <m/>
    <m/>
    <m/>
    <m/>
    <m/>
    <m/>
    <m/>
    <m/>
    <m/>
    <m/>
    <m/>
    <m/>
  </r>
  <r>
    <x v="2"/>
    <x v="2"/>
    <x v="0"/>
    <x v="0"/>
    <x v="0"/>
    <x v="2"/>
    <x v="0"/>
    <x v="1"/>
    <x v="8"/>
    <x v="0"/>
    <x v="5"/>
    <x v="4"/>
    <n v="-2.9"/>
    <n v="-1.5"/>
    <n v="1.3"/>
    <n v="7.9"/>
    <n v="2.2999999999999998"/>
    <n v="0.4"/>
    <n v="-0.7"/>
    <n v="-2"/>
    <n v="0.8"/>
    <n v="6.8"/>
    <n v="6.2"/>
    <n v="23.3"/>
    <n v="7.2"/>
    <n v="8.1"/>
    <n v="20"/>
    <n v="15"/>
    <n v="20"/>
    <n v="13.6"/>
    <n v="11.4"/>
    <n v="17.5"/>
    <m/>
    <n v="1.3"/>
    <n v="0.4"/>
    <n v="0.8"/>
    <n v="23.3"/>
    <n v="20"/>
    <n v="13.6"/>
    <m/>
    <n v="20"/>
    <n v="-4"/>
    <n v="-2.1"/>
    <m/>
    <n v="-2.9"/>
    <n v="-2.5"/>
    <n v="-1.3"/>
    <n v="-1.5"/>
    <n v="-1.8"/>
    <n v="-1.5"/>
    <n v="-0.4"/>
    <n v="2.1"/>
    <n v="1.4"/>
    <n v="1.3"/>
    <n v="-0.8"/>
    <n v="-0.8"/>
    <n v="-3.8"/>
    <n v="7.9"/>
    <n v="5"/>
    <n v="4.5"/>
    <n v="4.0999999999999996"/>
    <n v="4"/>
    <n v="2.2999999999999998"/>
    <n v="-0.6"/>
    <n v="-1.7"/>
    <n v="-1.7"/>
    <n v="0.4"/>
    <n v="-1.3"/>
    <n v="0.6"/>
    <n v="0.5"/>
    <n v="-0.7"/>
    <n v="-0.4"/>
    <n v="0.3"/>
    <n v="0.8"/>
    <n v="-0.5"/>
    <n v="-2"/>
    <n v="-2.1"/>
    <n v="-2.5"/>
    <n v="2.5"/>
    <n v="0.8"/>
    <n v="4.3"/>
    <n v="5"/>
    <n v="4.3"/>
    <n v="4.8"/>
    <n v="6.8"/>
    <n v="5.3"/>
    <n v="5.7"/>
    <n v="5.5"/>
    <n v="6.2"/>
    <n v="6.8"/>
    <n v="11.7"/>
    <n v="37.5"/>
    <n v="23.3"/>
    <n v="10"/>
    <n v="8.3000000000000007"/>
    <n v="8.8000000000000007"/>
    <n v="7.2"/>
    <n v="7.9"/>
    <n v="8.5"/>
    <n v="9.4"/>
    <n v="8.3000000000000007"/>
    <n v="8.1"/>
    <n v="7.2"/>
    <n v="15"/>
    <n v="15"/>
    <n v="20"/>
    <n v="23.8"/>
    <n v="17.100000000000001"/>
    <n v="15"/>
    <n v="15"/>
    <n v="14.5"/>
    <n v="13.3"/>
    <n v="17.5"/>
    <n v="24"/>
    <n v="20"/>
    <n v="12.8"/>
    <n v="12.2"/>
    <n v="15.6"/>
    <n v="13.6"/>
    <n v="13.3"/>
    <n v="15.6"/>
    <n v="13.9"/>
    <n v="11.4"/>
    <n v="10.5"/>
    <n v="9.5"/>
    <n v="-15.6"/>
    <n v="13.3"/>
    <n v="17.5"/>
    <n v="35"/>
    <m/>
    <m/>
    <m/>
    <m/>
    <m/>
    <m/>
    <m/>
    <m/>
    <m/>
    <m/>
    <m/>
    <m/>
    <m/>
    <m/>
    <m/>
    <m/>
    <m/>
    <m/>
    <m/>
  </r>
  <r>
    <x v="3"/>
    <x v="3"/>
    <x v="0"/>
    <x v="1"/>
    <x v="1"/>
    <x v="3"/>
    <x v="0"/>
    <x v="2"/>
    <x v="8"/>
    <x v="0"/>
    <x v="0"/>
    <x v="0"/>
    <m/>
    <m/>
    <m/>
    <m/>
    <m/>
    <m/>
    <m/>
    <m/>
    <m/>
    <m/>
    <m/>
    <m/>
    <m/>
    <m/>
    <m/>
    <m/>
    <m/>
    <m/>
    <m/>
    <m/>
    <m/>
    <m/>
    <m/>
    <m/>
    <m/>
    <m/>
    <m/>
    <m/>
    <m/>
    <m/>
    <m/>
    <m/>
    <n v="20"/>
    <n v="20"/>
    <n v="20"/>
    <m/>
    <m/>
    <m/>
    <n v="20"/>
    <n v="20"/>
    <n v="20"/>
    <m/>
    <m/>
    <m/>
    <m/>
    <m/>
    <m/>
    <m/>
    <m/>
    <m/>
    <m/>
    <m/>
    <m/>
    <m/>
    <m/>
    <m/>
    <m/>
    <m/>
    <m/>
    <m/>
    <m/>
    <m/>
    <m/>
    <m/>
    <m/>
    <m/>
    <m/>
    <m/>
    <m/>
    <m/>
    <m/>
    <m/>
    <m/>
    <m/>
    <m/>
    <m/>
    <m/>
    <m/>
    <m/>
    <m/>
    <m/>
    <m/>
    <m/>
    <m/>
    <m/>
    <m/>
    <m/>
    <m/>
    <m/>
    <m/>
    <m/>
    <m/>
    <m/>
    <m/>
    <m/>
    <m/>
    <m/>
    <m/>
    <m/>
    <m/>
    <m/>
    <m/>
    <m/>
    <m/>
    <m/>
    <m/>
    <m/>
    <m/>
    <m/>
    <m/>
    <m/>
    <m/>
    <m/>
    <m/>
    <m/>
    <m/>
    <m/>
    <m/>
    <m/>
    <m/>
    <m/>
    <m/>
    <m/>
    <m/>
    <m/>
    <m/>
    <m/>
    <m/>
    <m/>
    <m/>
    <m/>
    <m/>
    <m/>
    <m/>
    <m/>
    <m/>
  </r>
  <r>
    <x v="3"/>
    <x v="3"/>
    <x v="0"/>
    <x v="1"/>
    <x v="1"/>
    <x v="3"/>
    <x v="0"/>
    <x v="2"/>
    <x v="8"/>
    <x v="0"/>
    <x v="0"/>
    <x v="1"/>
    <m/>
    <m/>
    <m/>
    <n v="4"/>
    <n v="8"/>
    <m/>
    <n v="8"/>
    <n v="10"/>
    <n v="8"/>
    <n v="10"/>
    <m/>
    <m/>
    <m/>
    <m/>
    <m/>
    <m/>
    <m/>
    <m/>
    <m/>
    <m/>
    <m/>
    <m/>
    <n v="12"/>
    <n v="26"/>
    <n v="10"/>
    <m/>
    <m/>
    <m/>
    <n v="48"/>
    <m/>
    <m/>
    <m/>
    <m/>
    <m/>
    <m/>
    <m/>
    <m/>
    <m/>
    <m/>
    <m/>
    <m/>
    <m/>
    <n v="1"/>
    <n v="1"/>
    <n v="1"/>
    <n v="1"/>
    <n v="1"/>
    <n v="1"/>
    <n v="1"/>
    <n v="2"/>
    <n v="3"/>
    <m/>
    <m/>
    <m/>
    <m/>
    <n v="2"/>
    <n v="2"/>
    <n v="2"/>
    <n v="2"/>
    <n v="2"/>
    <n v="2"/>
    <n v="2"/>
    <n v="2"/>
    <n v="2"/>
    <n v="2"/>
    <n v="2"/>
    <n v="2"/>
    <n v="2"/>
    <n v="2"/>
    <n v="2"/>
    <n v="2"/>
    <n v="2"/>
    <n v="2"/>
    <m/>
    <m/>
    <m/>
    <m/>
    <m/>
    <m/>
    <m/>
    <m/>
    <m/>
    <m/>
    <m/>
    <m/>
    <m/>
    <m/>
    <m/>
    <m/>
    <m/>
    <m/>
    <m/>
    <m/>
    <m/>
    <m/>
    <m/>
    <m/>
    <m/>
    <m/>
    <m/>
    <m/>
    <m/>
    <m/>
    <m/>
    <m/>
    <m/>
    <m/>
    <m/>
    <m/>
    <m/>
    <m/>
    <m/>
    <m/>
    <m/>
    <m/>
    <m/>
    <m/>
    <m/>
    <m/>
    <m/>
    <m/>
    <m/>
    <m/>
    <m/>
    <m/>
    <m/>
    <m/>
    <m/>
    <m/>
    <m/>
    <m/>
    <m/>
    <m/>
    <m/>
    <m/>
    <m/>
  </r>
  <r>
    <x v="3"/>
    <x v="3"/>
    <x v="0"/>
    <x v="1"/>
    <x v="1"/>
    <x v="3"/>
    <x v="0"/>
    <x v="2"/>
    <x v="8"/>
    <x v="0"/>
    <x v="0"/>
    <x v="2"/>
    <m/>
    <m/>
    <m/>
    <n v="9"/>
    <n v="6"/>
    <n v="13"/>
    <n v="14"/>
    <n v="14"/>
    <n v="6"/>
    <n v="9"/>
    <n v="16"/>
    <n v="11"/>
    <m/>
    <m/>
    <m/>
    <m/>
    <m/>
    <m/>
    <m/>
    <m/>
    <m/>
    <m/>
    <n v="28"/>
    <n v="34"/>
    <n v="36"/>
    <m/>
    <m/>
    <m/>
    <n v="98"/>
    <m/>
    <m/>
    <m/>
    <m/>
    <m/>
    <m/>
    <m/>
    <m/>
    <m/>
    <m/>
    <m/>
    <m/>
    <m/>
    <n v="3"/>
    <m/>
    <n v="2"/>
    <n v="4"/>
    <n v="2"/>
    <m/>
    <m/>
    <n v="1"/>
    <n v="3"/>
    <n v="3"/>
    <n v="7"/>
    <n v="1"/>
    <n v="2"/>
    <n v="2"/>
    <n v="5"/>
    <n v="4"/>
    <n v="3"/>
    <n v="4"/>
    <n v="2"/>
    <n v="5"/>
    <n v="1"/>
    <n v="2"/>
    <n v="2"/>
    <n v="2"/>
    <n v="1"/>
    <n v="1"/>
    <n v="1"/>
    <n v="2"/>
    <n v="2"/>
    <n v="2"/>
    <n v="2"/>
    <n v="2"/>
    <n v="4"/>
    <n v="6"/>
    <n v="4"/>
    <n v="3"/>
    <n v="4"/>
    <n v="3"/>
    <n v="1"/>
    <m/>
    <m/>
    <m/>
    <m/>
    <m/>
    <m/>
    <m/>
    <m/>
    <m/>
    <m/>
    <m/>
    <m/>
    <m/>
    <m/>
    <m/>
    <m/>
    <m/>
    <m/>
    <m/>
    <m/>
    <m/>
    <m/>
    <m/>
    <m/>
    <m/>
    <m/>
    <m/>
    <m/>
    <m/>
    <m/>
    <m/>
    <m/>
    <m/>
    <m/>
    <m/>
    <m/>
    <m/>
    <m/>
    <m/>
    <m/>
    <m/>
    <m/>
    <m/>
    <m/>
    <m/>
    <m/>
    <m/>
    <m/>
    <m/>
    <m/>
    <m/>
    <m/>
    <m/>
    <m/>
    <m/>
  </r>
  <r>
    <x v="3"/>
    <x v="3"/>
    <x v="0"/>
    <x v="1"/>
    <x v="1"/>
    <x v="3"/>
    <x v="0"/>
    <x v="2"/>
    <x v="8"/>
    <x v="0"/>
    <x v="0"/>
    <x v="3"/>
    <m/>
    <m/>
    <m/>
    <n v="34"/>
    <n v="36"/>
    <n v="23"/>
    <n v="17"/>
    <n v="13"/>
    <n v="15"/>
    <n v="16"/>
    <m/>
    <n v="-11"/>
    <n v="-11"/>
    <n v="-11"/>
    <n v="-11"/>
    <n v="-11"/>
    <n v="-11"/>
    <m/>
    <m/>
    <m/>
    <m/>
    <m/>
    <n v="23"/>
    <n v="15"/>
    <n v="-11"/>
    <n v="-11"/>
    <n v="-11"/>
    <m/>
    <n v="-11"/>
    <m/>
    <m/>
    <m/>
    <m/>
    <m/>
    <m/>
    <m/>
    <m/>
    <m/>
    <m/>
    <m/>
    <m/>
    <m/>
    <n v="37"/>
    <n v="38"/>
    <n v="37"/>
    <n v="34"/>
    <n v="33"/>
    <n v="34"/>
    <n v="35"/>
    <n v="36"/>
    <n v="36"/>
    <n v="33"/>
    <n v="26"/>
    <n v="25"/>
    <n v="23"/>
    <n v="23"/>
    <n v="20"/>
    <n v="18"/>
    <n v="17"/>
    <n v="15"/>
    <n v="15"/>
    <n v="12"/>
    <n v="13"/>
    <n v="13"/>
    <n v="13"/>
    <n v="13"/>
    <n v="14"/>
    <n v="15"/>
    <n v="16"/>
    <n v="16"/>
    <n v="16"/>
    <n v="16"/>
    <n v="16"/>
    <n v="14"/>
    <n v="10"/>
    <n v="4"/>
    <m/>
    <n v="-3"/>
    <n v="-7"/>
    <n v="-10"/>
    <n v="-11"/>
    <n v="-11"/>
    <n v="-11"/>
    <n v="-11"/>
    <n v="-11"/>
    <n v="-11"/>
    <n v="-11"/>
    <n v="-11"/>
    <n v="-11"/>
    <n v="-11"/>
    <n v="-11"/>
    <n v="-11"/>
    <n v="-11"/>
    <n v="-11"/>
    <n v="-11"/>
    <n v="-11"/>
    <n v="-11"/>
    <n v="-11"/>
    <n v="-11"/>
    <n v="-11"/>
    <n v="-11"/>
    <n v="-11"/>
    <n v="-11"/>
    <m/>
    <m/>
    <m/>
    <m/>
    <m/>
    <m/>
    <m/>
    <m/>
    <m/>
    <m/>
    <m/>
    <m/>
    <m/>
    <m/>
    <m/>
    <m/>
    <m/>
    <m/>
    <m/>
    <m/>
    <m/>
    <m/>
    <m/>
    <m/>
    <m/>
    <m/>
    <m/>
    <m/>
    <m/>
    <m/>
    <m/>
    <m/>
    <m/>
  </r>
  <r>
    <x v="3"/>
    <x v="3"/>
    <x v="0"/>
    <x v="1"/>
    <x v="1"/>
    <x v="3"/>
    <x v="0"/>
    <x v="2"/>
    <x v="8"/>
    <x v="0"/>
    <x v="0"/>
    <x v="4"/>
    <m/>
    <m/>
    <m/>
    <n v="28.3"/>
    <n v="12"/>
    <n v="6.4"/>
    <n v="6.1"/>
    <n v="9.3000000000000007"/>
    <n v="8.3000000000000007"/>
    <n v="4.2"/>
    <m/>
    <m/>
    <m/>
    <m/>
    <m/>
    <m/>
    <m/>
    <m/>
    <m/>
    <m/>
    <m/>
    <m/>
    <n v="6.4"/>
    <n v="8.3000000000000007"/>
    <m/>
    <m/>
    <m/>
    <m/>
    <m/>
    <m/>
    <m/>
    <m/>
    <m/>
    <m/>
    <m/>
    <m/>
    <m/>
    <m/>
    <m/>
    <m/>
    <m/>
    <m/>
    <n v="23.1"/>
    <n v="23.8"/>
    <n v="26.4"/>
    <n v="28.3"/>
    <n v="23.6"/>
    <n v="12.1"/>
    <n v="11.7"/>
    <n v="11.3"/>
    <n v="12"/>
    <n v="9.6999999999999993"/>
    <n v="9.3000000000000007"/>
    <n v="7.8"/>
    <n v="6.4"/>
    <n v="6.4"/>
    <n v="5.6"/>
    <n v="6"/>
    <n v="6.1"/>
    <n v="6.3"/>
    <n v="6.3"/>
    <n v="7.5"/>
    <n v="8.1"/>
    <n v="9.3000000000000007"/>
    <n v="9.3000000000000007"/>
    <n v="9.3000000000000007"/>
    <n v="8.8000000000000007"/>
    <n v="8.3000000000000007"/>
    <n v="8"/>
    <n v="6.7"/>
    <n v="5"/>
    <n v="4.4000000000000004"/>
    <n v="4.2"/>
    <n v="3.3"/>
    <n v="2.5"/>
    <n v="1.3"/>
    <m/>
    <n v="-1.9"/>
    <n v="-8.8000000000000007"/>
    <n v="-50"/>
    <m/>
    <m/>
    <m/>
    <m/>
    <m/>
    <m/>
    <m/>
    <m/>
    <m/>
    <m/>
    <m/>
    <m/>
    <m/>
    <m/>
    <m/>
    <m/>
    <m/>
    <m/>
    <m/>
    <m/>
    <m/>
    <m/>
    <m/>
    <m/>
    <m/>
    <m/>
    <m/>
    <m/>
    <m/>
    <m/>
    <m/>
    <m/>
    <m/>
    <m/>
    <m/>
    <m/>
    <m/>
    <m/>
    <m/>
    <m/>
    <m/>
    <m/>
    <m/>
    <m/>
    <m/>
    <m/>
    <m/>
    <m/>
    <m/>
    <m/>
    <m/>
    <m/>
    <m/>
    <m/>
    <m/>
    <m/>
  </r>
  <r>
    <x v="3"/>
    <x v="3"/>
    <x v="0"/>
    <x v="1"/>
    <x v="1"/>
    <x v="3"/>
    <x v="0"/>
    <x v="2"/>
    <x v="8"/>
    <x v="0"/>
    <x v="1"/>
    <x v="5"/>
    <m/>
    <m/>
    <n v="20"/>
    <m/>
    <n v="20"/>
    <n v="15"/>
    <n v="20"/>
    <n v="15"/>
    <n v="10"/>
    <n v="20"/>
    <n v="44"/>
    <n v="20"/>
    <m/>
    <m/>
    <m/>
    <m/>
    <m/>
    <m/>
    <m/>
    <m/>
    <m/>
    <n v="20"/>
    <n v="35"/>
    <n v="45"/>
    <n v="84"/>
    <m/>
    <m/>
    <m/>
    <n v="164"/>
    <m/>
    <m/>
    <m/>
    <m/>
    <m/>
    <m/>
    <m/>
    <m/>
    <m/>
    <n v="20"/>
    <m/>
    <m/>
    <m/>
    <m/>
    <m/>
    <m/>
    <m/>
    <m/>
    <n v="10"/>
    <m/>
    <n v="10"/>
    <m/>
    <n v="5"/>
    <m/>
    <n v="5"/>
    <n v="5"/>
    <n v="5"/>
    <n v="5"/>
    <n v="5"/>
    <n v="5"/>
    <n v="5"/>
    <n v="5"/>
    <m/>
    <n v="5"/>
    <m/>
    <n v="5"/>
    <m/>
    <n v="5"/>
    <m/>
    <n v="10"/>
    <m/>
    <n v="10"/>
    <m/>
    <m/>
    <m/>
    <n v="4"/>
    <n v="20"/>
    <n v="20"/>
    <n v="20"/>
    <m/>
    <m/>
    <m/>
    <m/>
    <m/>
    <m/>
    <m/>
    <m/>
    <m/>
    <m/>
    <m/>
    <m/>
    <m/>
    <m/>
    <m/>
    <m/>
    <m/>
    <m/>
    <m/>
    <m/>
    <m/>
    <m/>
    <m/>
    <m/>
    <m/>
    <m/>
    <m/>
    <m/>
    <m/>
    <m/>
    <m/>
    <m/>
    <m/>
    <m/>
    <m/>
    <m/>
    <m/>
    <m/>
    <m/>
    <m/>
    <m/>
    <m/>
    <m/>
    <m/>
    <m/>
    <m/>
    <m/>
    <m/>
    <m/>
    <m/>
    <m/>
    <m/>
    <m/>
    <m/>
    <m/>
    <m/>
    <m/>
    <m/>
  </r>
  <r>
    <x v="3"/>
    <x v="3"/>
    <x v="0"/>
    <x v="1"/>
    <x v="1"/>
    <x v="3"/>
    <x v="0"/>
    <x v="2"/>
    <x v="8"/>
    <x v="0"/>
    <x v="1"/>
    <x v="1"/>
    <m/>
    <m/>
    <n v="20"/>
    <m/>
    <n v="20"/>
    <n v="15"/>
    <n v="20"/>
    <n v="15"/>
    <n v="10"/>
    <n v="20"/>
    <n v="44"/>
    <n v="20"/>
    <n v="6"/>
    <n v="9"/>
    <n v="21"/>
    <n v="21"/>
    <n v="25"/>
    <n v="20"/>
    <n v="20"/>
    <n v="25"/>
    <n v="21"/>
    <n v="20"/>
    <n v="35"/>
    <n v="45"/>
    <n v="84"/>
    <n v="36"/>
    <n v="66"/>
    <n v="66"/>
    <n v="200"/>
    <m/>
    <m/>
    <m/>
    <m/>
    <m/>
    <m/>
    <m/>
    <m/>
    <m/>
    <n v="20"/>
    <m/>
    <m/>
    <m/>
    <m/>
    <m/>
    <m/>
    <m/>
    <m/>
    <n v="10"/>
    <m/>
    <n v="10"/>
    <m/>
    <n v="5"/>
    <m/>
    <n v="5"/>
    <n v="5"/>
    <n v="5"/>
    <n v="5"/>
    <n v="5"/>
    <n v="5"/>
    <n v="5"/>
    <n v="5"/>
    <m/>
    <n v="5"/>
    <m/>
    <n v="5"/>
    <m/>
    <n v="5"/>
    <m/>
    <n v="10"/>
    <m/>
    <n v="10"/>
    <m/>
    <m/>
    <m/>
    <n v="4"/>
    <n v="20"/>
    <n v="20"/>
    <n v="20"/>
    <m/>
    <m/>
    <m/>
    <m/>
    <m/>
    <m/>
    <n v="5"/>
    <n v="1"/>
    <n v="3"/>
    <n v="2"/>
    <n v="2"/>
    <n v="2"/>
    <n v="3"/>
    <n v="6"/>
    <n v="6"/>
    <n v="6"/>
    <n v="6"/>
    <n v="5"/>
    <n v="5"/>
    <n v="5"/>
    <n v="5"/>
    <n v="5"/>
    <n v="5"/>
    <n v="5"/>
    <n v="5"/>
    <n v="5"/>
    <n v="5"/>
    <n v="5"/>
    <n v="5"/>
    <n v="5"/>
    <n v="5"/>
    <n v="5"/>
    <n v="5"/>
    <n v="5"/>
    <n v="5"/>
    <n v="5"/>
    <n v="5"/>
    <n v="5"/>
    <n v="6"/>
    <n v="5"/>
    <n v="5"/>
    <n v="5"/>
    <m/>
    <m/>
    <m/>
    <m/>
    <m/>
    <m/>
    <m/>
    <m/>
    <m/>
    <m/>
    <m/>
    <m/>
    <m/>
    <m/>
    <m/>
    <m/>
  </r>
  <r>
    <x v="3"/>
    <x v="3"/>
    <x v="0"/>
    <x v="1"/>
    <x v="1"/>
    <x v="3"/>
    <x v="0"/>
    <x v="2"/>
    <x v="8"/>
    <x v="0"/>
    <x v="1"/>
    <x v="2"/>
    <n v="13"/>
    <n v="16"/>
    <n v="10"/>
    <n v="13"/>
    <n v="20"/>
    <n v="11"/>
    <n v="11"/>
    <n v="15"/>
    <n v="19"/>
    <n v="22"/>
    <n v="21"/>
    <n v="43"/>
    <n v="9"/>
    <n v="9"/>
    <n v="21"/>
    <n v="21"/>
    <n v="25"/>
    <n v="20"/>
    <n v="20"/>
    <n v="25"/>
    <n v="21"/>
    <n v="39"/>
    <n v="44"/>
    <n v="45"/>
    <n v="86"/>
    <n v="39"/>
    <n v="66"/>
    <n v="66"/>
    <n v="214"/>
    <m/>
    <n v="5"/>
    <n v="5"/>
    <n v="3"/>
    <m/>
    <n v="5"/>
    <n v="4"/>
    <n v="5"/>
    <n v="2"/>
    <n v="2"/>
    <n v="3"/>
    <n v="3"/>
    <n v="2"/>
    <n v="6"/>
    <n v="2"/>
    <n v="2"/>
    <n v="3"/>
    <n v="3"/>
    <n v="5"/>
    <n v="4"/>
    <n v="2"/>
    <n v="6"/>
    <n v="4"/>
    <n v="2"/>
    <n v="3"/>
    <n v="2"/>
    <n v="3"/>
    <n v="2"/>
    <n v="1"/>
    <n v="5"/>
    <m/>
    <n v="1"/>
    <n v="6"/>
    <n v="3"/>
    <n v="5"/>
    <n v="6"/>
    <n v="4"/>
    <n v="4"/>
    <n v="5"/>
    <n v="4"/>
    <n v="2"/>
    <n v="2"/>
    <n v="6"/>
    <n v="8"/>
    <m/>
    <n v="4"/>
    <n v="6"/>
    <n v="11"/>
    <n v="22"/>
    <n v="11"/>
    <n v="10"/>
    <m/>
    <m/>
    <n v="2"/>
    <n v="2"/>
    <n v="2"/>
    <n v="3"/>
    <n v="3"/>
    <n v="2"/>
    <n v="2"/>
    <n v="2"/>
    <n v="3"/>
    <n v="6"/>
    <n v="6"/>
    <n v="6"/>
    <n v="6"/>
    <n v="5"/>
    <n v="5"/>
    <n v="5"/>
    <n v="5"/>
    <n v="5"/>
    <n v="5"/>
    <n v="5"/>
    <n v="5"/>
    <n v="5"/>
    <n v="5"/>
    <n v="5"/>
    <n v="5"/>
    <n v="5"/>
    <n v="5"/>
    <n v="5"/>
    <n v="5"/>
    <n v="5"/>
    <n v="5"/>
    <n v="5"/>
    <n v="5"/>
    <n v="5"/>
    <n v="6"/>
    <n v="5"/>
    <n v="5"/>
    <n v="5"/>
    <m/>
    <m/>
    <m/>
    <m/>
    <m/>
    <m/>
    <m/>
    <m/>
    <m/>
    <m/>
    <m/>
    <m/>
    <m/>
    <m/>
    <m/>
    <m/>
  </r>
  <r>
    <x v="3"/>
    <x v="3"/>
    <x v="0"/>
    <x v="1"/>
    <x v="1"/>
    <x v="3"/>
    <x v="0"/>
    <x v="2"/>
    <x v="8"/>
    <x v="0"/>
    <x v="1"/>
    <x v="3"/>
    <n v="27"/>
    <n v="12"/>
    <n v="19"/>
    <n v="6"/>
    <n v="5"/>
    <n v="10"/>
    <n v="12"/>
    <n v="10"/>
    <n v="3"/>
    <m/>
    <n v="24"/>
    <n v="3"/>
    <m/>
    <m/>
    <m/>
    <m/>
    <m/>
    <m/>
    <m/>
    <m/>
    <m/>
    <n v="19"/>
    <n v="10"/>
    <n v="3"/>
    <n v="3"/>
    <m/>
    <m/>
    <m/>
    <m/>
    <n v="40"/>
    <n v="35"/>
    <n v="30"/>
    <n v="27"/>
    <n v="25"/>
    <n v="20"/>
    <n v="17"/>
    <n v="12"/>
    <n v="12"/>
    <n v="28"/>
    <n v="25"/>
    <n v="21"/>
    <n v="19"/>
    <n v="13"/>
    <n v="11"/>
    <n v="9"/>
    <n v="6"/>
    <n v="7"/>
    <n v="8"/>
    <n v="6"/>
    <n v="11"/>
    <n v="5"/>
    <n v="6"/>
    <n v="4"/>
    <n v="6"/>
    <n v="10"/>
    <n v="11"/>
    <n v="14"/>
    <n v="13"/>
    <n v="12"/>
    <n v="22"/>
    <n v="26"/>
    <n v="17"/>
    <n v="15"/>
    <n v="10"/>
    <n v="10"/>
    <n v="6"/>
    <n v="9"/>
    <n v="3"/>
    <n v="9"/>
    <m/>
    <n v="14"/>
    <n v="8"/>
    <m/>
    <m/>
    <m/>
    <n v="18"/>
    <n v="24"/>
    <n v="22"/>
    <n v="11"/>
    <n v="3"/>
    <n v="3"/>
    <n v="3"/>
    <n v="1"/>
    <n v="-1"/>
    <n v="2"/>
    <m/>
    <m/>
    <m/>
    <m/>
    <m/>
    <m/>
    <m/>
    <m/>
    <m/>
    <m/>
    <m/>
    <m/>
    <m/>
    <m/>
    <m/>
    <m/>
    <m/>
    <m/>
    <m/>
    <m/>
    <m/>
    <m/>
    <m/>
    <m/>
    <m/>
    <m/>
    <m/>
    <m/>
    <m/>
    <m/>
    <m/>
    <m/>
    <m/>
    <m/>
    <m/>
    <m/>
    <m/>
    <m/>
    <m/>
    <m/>
    <m/>
    <m/>
    <m/>
    <m/>
    <m/>
    <m/>
    <m/>
    <m/>
    <m/>
    <m/>
    <m/>
  </r>
  <r>
    <x v="3"/>
    <x v="3"/>
    <x v="0"/>
    <x v="1"/>
    <x v="1"/>
    <x v="3"/>
    <x v="0"/>
    <x v="2"/>
    <x v="8"/>
    <x v="0"/>
    <x v="1"/>
    <x v="4"/>
    <n v="8.4"/>
    <n v="3.8"/>
    <n v="5.9"/>
    <n v="1.5"/>
    <n v="1.8"/>
    <n v="4.5"/>
    <n v="4"/>
    <n v="2.2000000000000002"/>
    <n v="0.7"/>
    <m/>
    <n v="2.8"/>
    <n v="1.7"/>
    <m/>
    <m/>
    <m/>
    <m/>
    <m/>
    <m/>
    <m/>
    <m/>
    <m/>
    <n v="5.9"/>
    <n v="4.5"/>
    <n v="0.7"/>
    <n v="1.7"/>
    <m/>
    <m/>
    <m/>
    <m/>
    <n v="11.1"/>
    <n v="10.3"/>
    <n v="8.8000000000000007"/>
    <n v="8.4"/>
    <n v="6.9"/>
    <n v="6.3"/>
    <n v="5.7"/>
    <n v="5"/>
    <n v="3.8"/>
    <n v="8.8000000000000007"/>
    <n v="8.3000000000000007"/>
    <n v="7"/>
    <n v="5.9"/>
    <n v="4.3"/>
    <n v="3.2"/>
    <n v="2.6"/>
    <n v="1.5"/>
    <n v="1.7"/>
    <n v="2.2000000000000002"/>
    <n v="1.8"/>
    <n v="3.2"/>
    <n v="1.8"/>
    <n v="2.5"/>
    <n v="1.8"/>
    <n v="2.2999999999999998"/>
    <n v="4.5"/>
    <n v="6.1"/>
    <n v="5.4"/>
    <n v="4.3"/>
    <n v="4"/>
    <n v="5.2"/>
    <n v="5.4"/>
    <n v="3.9"/>
    <n v="3.1"/>
    <n v="2.2000000000000002"/>
    <n v="2.6"/>
    <n v="1.8"/>
    <n v="2.4"/>
    <n v="0.7"/>
    <n v="2.5"/>
    <m/>
    <n v="2.9"/>
    <n v="1.4"/>
    <m/>
    <m/>
    <m/>
    <n v="1.7"/>
    <n v="2.8"/>
    <n v="4.8"/>
    <n v="3.9"/>
    <n v="2.5"/>
    <n v="1.7"/>
    <n v="1.3"/>
    <n v="0.4"/>
    <n v="-0.4"/>
    <n v="0.8"/>
    <m/>
    <m/>
    <m/>
    <m/>
    <m/>
    <m/>
    <m/>
    <m/>
    <m/>
    <m/>
    <m/>
    <m/>
    <m/>
    <m/>
    <m/>
    <m/>
    <m/>
    <m/>
    <m/>
    <m/>
    <m/>
    <m/>
    <m/>
    <m/>
    <m/>
    <m/>
    <m/>
    <m/>
    <m/>
    <m/>
    <m/>
    <m/>
    <m/>
    <m/>
    <m/>
    <m/>
    <m/>
    <m/>
    <m/>
    <m/>
    <m/>
    <m/>
    <m/>
    <m/>
    <m/>
    <m/>
    <m/>
    <m/>
    <m/>
    <m/>
    <m/>
  </r>
  <r>
    <x v="3"/>
    <x v="3"/>
    <x v="0"/>
    <x v="1"/>
    <x v="1"/>
    <x v="3"/>
    <x v="0"/>
    <x v="2"/>
    <x v="8"/>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2"/>
    <x v="1"/>
    <m/>
    <m/>
    <n v="20"/>
    <m/>
    <n v="20"/>
    <n v="15"/>
    <n v="20"/>
    <n v="15"/>
    <n v="10"/>
    <n v="20"/>
    <n v="34"/>
    <n v="10"/>
    <m/>
    <m/>
    <m/>
    <m/>
    <m/>
    <m/>
    <m/>
    <m/>
    <m/>
    <n v="20"/>
    <n v="35"/>
    <n v="45"/>
    <n v="64"/>
    <m/>
    <m/>
    <m/>
    <n v="144"/>
    <m/>
    <m/>
    <m/>
    <m/>
    <m/>
    <m/>
    <m/>
    <m/>
    <m/>
    <n v="20"/>
    <m/>
    <m/>
    <m/>
    <m/>
    <m/>
    <m/>
    <m/>
    <m/>
    <n v="10"/>
    <m/>
    <n v="10"/>
    <m/>
    <n v="5"/>
    <m/>
    <n v="5"/>
    <n v="5"/>
    <n v="5"/>
    <n v="5"/>
    <n v="5"/>
    <n v="5"/>
    <n v="5"/>
    <n v="5"/>
    <m/>
    <n v="5"/>
    <m/>
    <n v="5"/>
    <m/>
    <n v="5"/>
    <m/>
    <n v="10"/>
    <m/>
    <n v="10"/>
    <m/>
    <m/>
    <m/>
    <n v="4"/>
    <n v="20"/>
    <n v="10"/>
    <n v="10"/>
    <m/>
    <m/>
    <m/>
    <m/>
    <m/>
    <m/>
    <m/>
    <m/>
    <m/>
    <m/>
    <m/>
    <m/>
    <m/>
    <m/>
    <m/>
    <m/>
    <m/>
    <m/>
    <m/>
    <m/>
    <m/>
    <m/>
    <m/>
    <m/>
    <m/>
    <m/>
    <m/>
    <m/>
    <m/>
    <m/>
    <m/>
    <m/>
    <m/>
    <m/>
    <m/>
    <m/>
    <m/>
    <m/>
    <m/>
    <m/>
    <m/>
    <m/>
    <m/>
    <m/>
    <m/>
    <m/>
    <m/>
    <m/>
    <m/>
    <m/>
    <m/>
    <m/>
    <m/>
    <m/>
    <m/>
    <m/>
    <m/>
    <m/>
  </r>
  <r>
    <x v="3"/>
    <x v="3"/>
    <x v="0"/>
    <x v="1"/>
    <x v="1"/>
    <x v="3"/>
    <x v="0"/>
    <x v="2"/>
    <x v="8"/>
    <x v="0"/>
    <x v="2"/>
    <x v="2"/>
    <n v="13"/>
    <n v="16"/>
    <n v="10"/>
    <n v="13"/>
    <n v="20"/>
    <n v="11"/>
    <n v="11"/>
    <n v="15"/>
    <n v="19"/>
    <n v="22"/>
    <n v="15"/>
    <n v="9"/>
    <n v="10"/>
    <n v="8"/>
    <n v="2"/>
    <m/>
    <m/>
    <m/>
    <m/>
    <m/>
    <m/>
    <n v="39"/>
    <n v="44"/>
    <n v="45"/>
    <n v="46"/>
    <n v="20"/>
    <m/>
    <m/>
    <n v="155"/>
    <m/>
    <n v="5"/>
    <n v="5"/>
    <n v="3"/>
    <m/>
    <n v="5"/>
    <n v="4"/>
    <n v="5"/>
    <n v="2"/>
    <n v="2"/>
    <n v="3"/>
    <n v="3"/>
    <n v="2"/>
    <n v="6"/>
    <n v="2"/>
    <n v="2"/>
    <n v="3"/>
    <n v="3"/>
    <n v="5"/>
    <n v="4"/>
    <n v="2"/>
    <n v="6"/>
    <n v="4"/>
    <n v="2"/>
    <n v="3"/>
    <n v="2"/>
    <n v="3"/>
    <n v="2"/>
    <n v="1"/>
    <n v="5"/>
    <m/>
    <n v="1"/>
    <n v="6"/>
    <n v="3"/>
    <n v="5"/>
    <n v="6"/>
    <n v="4"/>
    <n v="4"/>
    <n v="5"/>
    <n v="4"/>
    <n v="2"/>
    <n v="2"/>
    <n v="6"/>
    <n v="8"/>
    <m/>
    <n v="4"/>
    <n v="6"/>
    <n v="5"/>
    <n v="5"/>
    <n v="2"/>
    <n v="2"/>
    <m/>
    <n v="2"/>
    <n v="2"/>
    <n v="2"/>
    <n v="2"/>
    <n v="2"/>
    <n v="2"/>
    <n v="2"/>
    <n v="2"/>
    <n v="2"/>
    <n v="2"/>
    <m/>
    <m/>
    <m/>
    <m/>
    <m/>
    <m/>
    <m/>
    <m/>
    <m/>
    <m/>
    <m/>
    <m/>
    <m/>
    <m/>
    <m/>
    <m/>
    <m/>
    <m/>
    <m/>
    <m/>
    <m/>
    <m/>
    <m/>
    <m/>
    <m/>
    <m/>
    <m/>
    <m/>
    <m/>
    <m/>
    <m/>
    <m/>
    <m/>
    <m/>
    <m/>
    <m/>
    <m/>
    <m/>
    <m/>
    <m/>
    <m/>
    <m/>
    <m/>
    <m/>
    <m/>
  </r>
  <r>
    <x v="3"/>
    <x v="3"/>
    <x v="0"/>
    <x v="1"/>
    <x v="1"/>
    <x v="3"/>
    <x v="0"/>
    <x v="2"/>
    <x v="8"/>
    <x v="0"/>
    <x v="2"/>
    <x v="3"/>
    <m/>
    <n v="11"/>
    <n v="19"/>
    <n v="6"/>
    <n v="7"/>
    <m/>
    <n v="14"/>
    <n v="20"/>
    <n v="6"/>
    <m/>
    <n v="19"/>
    <n v="20"/>
    <n v="10"/>
    <n v="2"/>
    <m/>
    <m/>
    <m/>
    <m/>
    <m/>
    <m/>
    <m/>
    <n v="19"/>
    <m/>
    <n v="6"/>
    <n v="20"/>
    <m/>
    <m/>
    <m/>
    <m/>
    <m/>
    <m/>
    <m/>
    <m/>
    <n v="25"/>
    <n v="20"/>
    <n v="17"/>
    <n v="12"/>
    <n v="11"/>
    <n v="28"/>
    <n v="25"/>
    <n v="21"/>
    <n v="19"/>
    <n v="13"/>
    <n v="11"/>
    <n v="9"/>
    <n v="6"/>
    <n v="7"/>
    <n v="8"/>
    <n v="6"/>
    <n v="14"/>
    <n v="7"/>
    <m/>
    <m/>
    <m/>
    <m/>
    <n v="11"/>
    <n v="14"/>
    <n v="17"/>
    <n v="14"/>
    <n v="22"/>
    <n v="26"/>
    <n v="17"/>
    <n v="20"/>
    <n v="20"/>
    <n v="10"/>
    <n v="6"/>
    <n v="8"/>
    <n v="6"/>
    <n v="9"/>
    <m/>
    <n v="11"/>
    <n v="10"/>
    <m/>
    <m/>
    <m/>
    <n v="14"/>
    <n v="19"/>
    <n v="24"/>
    <n v="22"/>
    <n v="20"/>
    <n v="20"/>
    <n v="18"/>
    <n v="16"/>
    <n v="14"/>
    <n v="12"/>
    <n v="10"/>
    <n v="8"/>
    <n v="6"/>
    <n v="4"/>
    <n v="2"/>
    <m/>
    <m/>
    <m/>
    <m/>
    <m/>
    <m/>
    <m/>
    <m/>
    <m/>
    <m/>
    <m/>
    <m/>
    <m/>
    <m/>
    <m/>
    <m/>
    <m/>
    <m/>
    <m/>
    <m/>
    <m/>
    <m/>
    <m/>
    <m/>
    <m/>
    <m/>
    <m/>
    <m/>
    <m/>
    <m/>
    <m/>
    <m/>
    <m/>
    <m/>
    <m/>
    <m/>
    <m/>
    <m/>
    <m/>
    <m/>
    <m/>
    <m/>
    <m/>
    <m/>
    <m/>
    <m/>
  </r>
  <r>
    <x v="3"/>
    <x v="3"/>
    <x v="0"/>
    <x v="1"/>
    <x v="1"/>
    <x v="3"/>
    <x v="0"/>
    <x v="2"/>
    <x v="8"/>
    <x v="0"/>
    <x v="2"/>
    <x v="4"/>
    <m/>
    <n v="3.4"/>
    <n v="5.9"/>
    <n v="1.5"/>
    <n v="2.5"/>
    <m/>
    <n v="4.7"/>
    <n v="4.3"/>
    <n v="1.4"/>
    <m/>
    <n v="8.6"/>
    <n v="10"/>
    <n v="5"/>
    <n v="5"/>
    <m/>
    <m/>
    <m/>
    <m/>
    <m/>
    <m/>
    <m/>
    <n v="5.9"/>
    <m/>
    <n v="1.4"/>
    <n v="10"/>
    <m/>
    <m/>
    <m/>
    <m/>
    <m/>
    <m/>
    <m/>
    <m/>
    <n v="6.9"/>
    <n v="6.3"/>
    <n v="5.7"/>
    <n v="5"/>
    <n v="3.4"/>
    <n v="8.8000000000000007"/>
    <n v="8.3000000000000007"/>
    <n v="7"/>
    <n v="5.9"/>
    <n v="4.3"/>
    <n v="3.2"/>
    <n v="2.6"/>
    <n v="1.5"/>
    <n v="1.7"/>
    <n v="2.2000000000000002"/>
    <n v="1.8"/>
    <n v="4.0999999999999996"/>
    <n v="2.5"/>
    <m/>
    <m/>
    <m/>
    <m/>
    <n v="6.1"/>
    <n v="5.4"/>
    <n v="5.7"/>
    <n v="4.7"/>
    <n v="5.2"/>
    <n v="5.4"/>
    <n v="3.9"/>
    <n v="4.2"/>
    <n v="4.3"/>
    <n v="2.6"/>
    <n v="1.8"/>
    <n v="2.1"/>
    <n v="1.4"/>
    <n v="2.5"/>
    <m/>
    <n v="2.2999999999999998"/>
    <n v="2.2000000000000002"/>
    <m/>
    <m/>
    <m/>
    <n v="5"/>
    <n v="8.6"/>
    <n v="15"/>
    <n v="13.8"/>
    <n v="12.5"/>
    <n v="10"/>
    <n v="9"/>
    <n v="8"/>
    <n v="7"/>
    <n v="6"/>
    <n v="5"/>
    <n v="5"/>
    <n v="5"/>
    <n v="5"/>
    <n v="5"/>
    <m/>
    <m/>
    <m/>
    <m/>
    <m/>
    <m/>
    <m/>
    <m/>
    <m/>
    <m/>
    <m/>
    <m/>
    <m/>
    <m/>
    <m/>
    <m/>
    <m/>
    <m/>
    <m/>
    <m/>
    <m/>
    <m/>
    <m/>
    <m/>
    <m/>
    <m/>
    <m/>
    <m/>
    <m/>
    <m/>
    <m/>
    <m/>
    <m/>
    <m/>
    <m/>
    <m/>
    <m/>
    <m/>
    <m/>
    <m/>
    <m/>
    <m/>
    <m/>
    <m/>
    <m/>
    <m/>
  </r>
  <r>
    <x v="3"/>
    <x v="3"/>
    <x v="0"/>
    <x v="1"/>
    <x v="1"/>
    <x v="3"/>
    <x v="0"/>
    <x v="2"/>
    <x v="8"/>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3"/>
    <x v="1"/>
    <n v="0"/>
    <n v="0"/>
    <n v="20"/>
    <n v="0"/>
    <n v="20"/>
    <n v="15"/>
    <n v="20"/>
    <n v="15"/>
    <n v="10"/>
    <n v="20"/>
    <n v="44"/>
    <n v="20"/>
    <n v="0"/>
    <n v="0"/>
    <n v="0"/>
    <n v="0"/>
    <n v="0"/>
    <n v="0"/>
    <n v="0"/>
    <n v="0"/>
    <n v="0"/>
    <n v="20"/>
    <n v="35"/>
    <n v="45"/>
    <n v="84"/>
    <n v="0"/>
    <n v="0"/>
    <n v="0"/>
    <n v="164"/>
    <m/>
    <m/>
    <m/>
    <m/>
    <m/>
    <m/>
    <m/>
    <m/>
    <m/>
    <n v="20"/>
    <m/>
    <m/>
    <m/>
    <m/>
    <m/>
    <m/>
    <m/>
    <m/>
    <n v="10"/>
    <m/>
    <n v="10"/>
    <m/>
    <n v="5"/>
    <m/>
    <n v="5"/>
    <n v="5"/>
    <n v="5"/>
    <n v="5"/>
    <n v="5"/>
    <n v="5"/>
    <n v="5"/>
    <n v="5"/>
    <m/>
    <n v="5"/>
    <m/>
    <n v="5"/>
    <m/>
    <n v="5"/>
    <m/>
    <n v="10"/>
    <m/>
    <n v="10"/>
    <m/>
    <m/>
    <m/>
    <n v="4"/>
    <n v="20"/>
    <n v="20"/>
    <n v="20"/>
    <m/>
    <m/>
    <m/>
    <m/>
    <n v="0"/>
    <n v="0"/>
    <n v="0"/>
    <n v="0"/>
    <n v="0"/>
    <n v="0"/>
    <n v="0"/>
    <n v="0"/>
    <n v="0"/>
    <n v="0"/>
    <n v="0"/>
    <n v="0"/>
    <n v="0"/>
    <n v="0"/>
    <n v="0"/>
    <n v="0"/>
    <n v="0"/>
    <n v="0"/>
    <n v="0"/>
    <n v="0"/>
    <n v="0"/>
    <n v="0"/>
    <n v="0"/>
    <n v="0"/>
    <n v="0"/>
    <n v="0"/>
    <n v="0"/>
    <n v="0"/>
    <n v="0"/>
    <n v="0"/>
    <n v="0"/>
    <n v="0"/>
    <n v="0"/>
    <n v="0"/>
    <n v="0"/>
    <n v="0"/>
    <n v="0"/>
    <n v="0"/>
    <m/>
    <m/>
    <m/>
    <m/>
    <m/>
    <m/>
    <m/>
    <m/>
    <m/>
    <m/>
    <m/>
    <m/>
    <m/>
    <m/>
    <m/>
    <m/>
  </r>
  <r>
    <x v="3"/>
    <x v="3"/>
    <x v="0"/>
    <x v="1"/>
    <x v="1"/>
    <x v="3"/>
    <x v="0"/>
    <x v="2"/>
    <x v="8"/>
    <x v="0"/>
    <x v="3"/>
    <x v="2"/>
    <n v="13"/>
    <n v="16"/>
    <n v="10"/>
    <n v="13"/>
    <n v="20"/>
    <n v="11"/>
    <n v="11"/>
    <n v="15"/>
    <n v="19"/>
    <n v="22"/>
    <n v="21"/>
    <n v="43"/>
    <n v="4"/>
    <n v="0"/>
    <n v="0"/>
    <n v="0"/>
    <n v="0"/>
    <n v="0"/>
    <n v="0"/>
    <n v="0"/>
    <n v="0"/>
    <n v="39"/>
    <n v="44"/>
    <n v="45"/>
    <n v="86"/>
    <n v="4"/>
    <n v="0"/>
    <n v="0"/>
    <n v="179"/>
    <m/>
    <n v="5"/>
    <n v="5"/>
    <n v="3"/>
    <m/>
    <n v="5"/>
    <n v="4"/>
    <n v="5"/>
    <n v="2"/>
    <n v="2"/>
    <n v="3"/>
    <n v="3"/>
    <n v="2"/>
    <n v="6"/>
    <n v="2"/>
    <n v="2"/>
    <n v="3"/>
    <n v="3"/>
    <n v="5"/>
    <n v="4"/>
    <n v="2"/>
    <n v="6"/>
    <n v="4"/>
    <n v="2"/>
    <n v="3"/>
    <n v="2"/>
    <n v="3"/>
    <n v="2"/>
    <n v="1"/>
    <n v="5"/>
    <m/>
    <n v="1"/>
    <n v="6"/>
    <n v="3"/>
    <n v="5"/>
    <n v="6"/>
    <n v="4"/>
    <n v="4"/>
    <n v="5"/>
    <n v="4"/>
    <n v="2"/>
    <n v="2"/>
    <n v="6"/>
    <n v="8"/>
    <m/>
    <n v="4"/>
    <n v="6"/>
    <n v="11"/>
    <n v="22"/>
    <n v="11"/>
    <n v="10"/>
    <m/>
    <m/>
    <n v="4"/>
    <n v="0"/>
    <n v="0"/>
    <n v="0"/>
    <n v="0"/>
    <n v="0"/>
    <n v="0"/>
    <n v="0"/>
    <n v="0"/>
    <n v="0"/>
    <n v="0"/>
    <n v="0"/>
    <n v="0"/>
    <n v="0"/>
    <n v="0"/>
    <n v="0"/>
    <n v="0"/>
    <n v="0"/>
    <n v="0"/>
    <n v="0"/>
    <n v="0"/>
    <n v="0"/>
    <n v="0"/>
    <n v="0"/>
    <n v="0"/>
    <n v="0"/>
    <n v="0"/>
    <n v="0"/>
    <n v="0"/>
    <n v="0"/>
    <n v="0"/>
    <n v="0"/>
    <n v="0"/>
    <n v="0"/>
    <n v="0"/>
    <n v="0"/>
    <n v="0"/>
    <n v="0"/>
    <m/>
    <m/>
    <m/>
    <m/>
    <m/>
    <m/>
    <m/>
    <m/>
    <m/>
    <m/>
    <m/>
    <m/>
    <m/>
    <m/>
    <m/>
    <m/>
  </r>
  <r>
    <x v="3"/>
    <x v="3"/>
    <x v="0"/>
    <x v="1"/>
    <x v="1"/>
    <x v="3"/>
    <x v="0"/>
    <x v="2"/>
    <x v="8"/>
    <x v="0"/>
    <x v="3"/>
    <x v="3"/>
    <n v="27"/>
    <n v="12"/>
    <n v="19"/>
    <n v="6"/>
    <n v="5"/>
    <n v="10"/>
    <n v="12"/>
    <n v="10"/>
    <n v="3"/>
    <n v="0"/>
    <n v="24"/>
    <n v="3"/>
    <n v="-1"/>
    <n v="-1"/>
    <n v="-1"/>
    <n v="-1"/>
    <n v="-1"/>
    <n v="-1"/>
    <n v="-1"/>
    <n v="-1"/>
    <n v="-1"/>
    <n v="19"/>
    <n v="10"/>
    <n v="3"/>
    <n v="3"/>
    <n v="-1"/>
    <n v="-1"/>
    <n v="-1"/>
    <n v="-1"/>
    <n v="40"/>
    <n v="35"/>
    <n v="30"/>
    <n v="27"/>
    <n v="25"/>
    <n v="20"/>
    <n v="17"/>
    <n v="12"/>
    <n v="12"/>
    <n v="28"/>
    <n v="25"/>
    <n v="21"/>
    <n v="19"/>
    <n v="13"/>
    <n v="11"/>
    <n v="9"/>
    <n v="6"/>
    <n v="7"/>
    <n v="8"/>
    <n v="6"/>
    <n v="11"/>
    <n v="5"/>
    <n v="6"/>
    <n v="4"/>
    <n v="6"/>
    <n v="10"/>
    <n v="11"/>
    <n v="14"/>
    <n v="13"/>
    <n v="12"/>
    <n v="22"/>
    <n v="26"/>
    <n v="17"/>
    <n v="15"/>
    <n v="10"/>
    <n v="10"/>
    <n v="6"/>
    <n v="9"/>
    <n v="3"/>
    <n v="9"/>
    <n v="0"/>
    <n v="14"/>
    <n v="8"/>
    <n v="0"/>
    <n v="0"/>
    <n v="0"/>
    <n v="18"/>
    <n v="24"/>
    <n v="22"/>
    <n v="11"/>
    <n v="3"/>
    <n v="3"/>
    <n v="3"/>
    <n v="-1"/>
    <n v="-1"/>
    <n v="-1"/>
    <n v="-1"/>
    <n v="-1"/>
    <n v="-1"/>
    <n v="-1"/>
    <n v="-1"/>
    <n v="-1"/>
    <n v="-1"/>
    <n v="-1"/>
    <n v="-1"/>
    <n v="-1"/>
    <n v="-1"/>
    <n v="-1"/>
    <n v="-1"/>
    <n v="-1"/>
    <n v="-1"/>
    <n v="-1"/>
    <n v="-1"/>
    <n v="-1"/>
    <n v="-1"/>
    <n v="-1"/>
    <n v="-1"/>
    <n v="-1"/>
    <n v="-1"/>
    <n v="-1"/>
    <n v="-1"/>
    <n v="-1"/>
    <n v="-1"/>
    <n v="-1"/>
    <n v="-1"/>
    <n v="-1"/>
    <n v="-1"/>
    <n v="-1"/>
    <n v="-1"/>
    <n v="-1"/>
    <n v="-1"/>
    <m/>
    <m/>
    <m/>
    <m/>
    <m/>
    <m/>
    <m/>
    <m/>
    <m/>
    <m/>
    <m/>
    <m/>
    <m/>
    <m/>
    <m/>
    <m/>
  </r>
  <r>
    <x v="3"/>
    <x v="3"/>
    <x v="0"/>
    <x v="1"/>
    <x v="1"/>
    <x v="3"/>
    <x v="0"/>
    <x v="2"/>
    <x v="8"/>
    <x v="0"/>
    <x v="3"/>
    <x v="4"/>
    <n v="8.4375"/>
    <n v="3.75"/>
    <n v="5.9375"/>
    <n v="1.5"/>
    <n v="1.7857142857142858"/>
    <n v="4.545454545454545"/>
    <n v="4"/>
    <n v="2.1739130434782608"/>
    <n v="0.68181818181818177"/>
    <n v="0"/>
    <n v="2.7906976744186047"/>
    <n v="3.75"/>
    <n v="0"/>
    <n v="0"/>
    <n v="0"/>
    <n v="0"/>
    <n v="0"/>
    <n v="0"/>
    <n v="0"/>
    <n v="0"/>
    <n v="0"/>
    <n v="5.9375"/>
    <n v="4.545454545454545"/>
    <n v="0.68181818181818177"/>
    <n v="3.75"/>
    <n v="0"/>
    <n v="0"/>
    <n v="0"/>
    <n v="0"/>
    <n v="11.1"/>
    <n v="10.294117647058822"/>
    <n v="8.8235294117647065"/>
    <n v="8.4375"/>
    <n v="6.9444444444444446"/>
    <n v="6.25"/>
    <n v="5.6666666666666661"/>
    <n v="5"/>
    <n v="3.75"/>
    <n v="8.75"/>
    <n v="8.3333333333333339"/>
    <n v="7"/>
    <n v="5.9375"/>
    <n v="4.3333333333333339"/>
    <n v="3.2352941176470589"/>
    <n v="2.6470588235294117"/>
    <n v="1.5"/>
    <n v="1.6666666666666665"/>
    <n v="2.2222222222222223"/>
    <n v="1.7647058823529413"/>
    <n v="3.2352941176470589"/>
    <n v="1.7857142857142858"/>
    <n v="2.5"/>
    <n v="1.8181818181818183"/>
    <n v="2.3076923076923079"/>
    <n v="4.545454545454545"/>
    <n v="6.1111111111111116"/>
    <n v="5.3846153846153841"/>
    <n v="4.3333333333333339"/>
    <n v="4"/>
    <n v="5.2380952380952381"/>
    <n v="5.4166666666666661"/>
    <n v="3.8636363636363633"/>
    <n v="3.125"/>
    <n v="2.1739130434782608"/>
    <n v="2.6315789473684208"/>
    <n v="1.7647058823529413"/>
    <n v="2.3684210526315788"/>
    <n v="0.68181818181818177"/>
    <n v="2.5"/>
    <n v="0"/>
    <n v="2.916666666666667"/>
    <n v="1.3793103448275863"/>
    <n v="0"/>
    <n v="0"/>
    <n v="0"/>
    <n v="1.6666666666666665"/>
    <n v="2.7906976744186047"/>
    <n v="4.4000000000000004"/>
    <n v="3.9285714285714284"/>
    <n v="3.75"/>
    <n v="3.75"/>
    <n v="3.75"/>
    <n v="0"/>
    <n v="0"/>
    <n v="0"/>
    <n v="0"/>
    <n v="0"/>
    <n v="0"/>
    <n v="0"/>
    <n v="0"/>
    <n v="0"/>
    <n v="0"/>
    <n v="0"/>
    <n v="0"/>
    <n v="0"/>
    <n v="0"/>
    <n v="0"/>
    <n v="0"/>
    <n v="0"/>
    <n v="0"/>
    <n v="0"/>
    <n v="0"/>
    <n v="0"/>
    <n v="0"/>
    <n v="0"/>
    <n v="0"/>
    <n v="0"/>
    <n v="0"/>
    <n v="0"/>
    <n v="0"/>
    <n v="0"/>
    <n v="0"/>
    <n v="0"/>
    <n v="0"/>
    <n v="0"/>
    <n v="0"/>
    <n v="0"/>
    <n v="0"/>
    <n v="0"/>
    <n v="0"/>
    <m/>
    <m/>
    <m/>
    <m/>
    <m/>
    <m/>
    <m/>
    <m/>
    <m/>
    <m/>
    <m/>
    <m/>
    <m/>
    <m/>
    <m/>
    <m/>
  </r>
  <r>
    <x v="3"/>
    <x v="3"/>
    <x v="0"/>
    <x v="1"/>
    <x v="1"/>
    <x v="3"/>
    <x v="0"/>
    <x v="2"/>
    <x v="8"/>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3"/>
    <x v="8"/>
    <m/>
    <m/>
    <m/>
    <m/>
    <m/>
    <m/>
    <m/>
    <m/>
    <m/>
    <m/>
    <m/>
    <m/>
    <m/>
    <m/>
    <m/>
    <m/>
    <m/>
    <m/>
    <m/>
    <m/>
    <m/>
    <m/>
    <m/>
    <m/>
    <m/>
    <m/>
    <m/>
    <m/>
    <m/>
    <m/>
    <m/>
    <m/>
    <m/>
    <m/>
    <m/>
    <m/>
    <m/>
    <n v="0"/>
    <n v="20"/>
    <n v="0"/>
    <n v="0"/>
    <m/>
    <n v="0"/>
    <n v="0"/>
    <m/>
    <m/>
    <n v="0"/>
    <n v="10"/>
    <n v="0"/>
    <n v="10"/>
    <n v="0"/>
    <n v="5"/>
    <m/>
    <n v="5"/>
    <m/>
    <n v="5"/>
    <n v="2"/>
    <n v="5"/>
    <n v="4"/>
    <n v="5"/>
    <n v="5"/>
    <n v="0"/>
    <n v="0"/>
    <n v="0"/>
    <n v="0"/>
    <n v="0"/>
    <n v="0"/>
    <n v="0"/>
    <n v="10"/>
    <n v="0"/>
    <n v="0"/>
    <n v="0"/>
    <n v="0"/>
    <n v="0"/>
    <n v="4"/>
    <n v="10"/>
    <n v="10"/>
    <n v="10"/>
    <n v="0"/>
    <n v="0"/>
    <n v="0"/>
    <n v="0"/>
    <n v="0"/>
    <n v="0"/>
    <m/>
    <m/>
    <m/>
    <m/>
    <m/>
    <m/>
    <n v="0"/>
    <n v="0"/>
    <n v="0"/>
    <n v="0"/>
    <n v="0"/>
    <n v="0"/>
    <n v="0"/>
    <n v="0"/>
    <n v="0"/>
    <n v="0"/>
    <n v="0"/>
    <n v="0"/>
    <n v="0"/>
    <n v="0"/>
    <n v="0"/>
    <n v="0"/>
    <n v="0"/>
    <n v="0"/>
    <n v="0"/>
    <n v="0"/>
    <n v="0"/>
    <n v="0"/>
    <n v="0"/>
    <n v="0"/>
    <n v="0"/>
    <n v="0"/>
    <n v="0"/>
    <n v="0"/>
    <n v="0"/>
    <n v="0"/>
    <m/>
    <m/>
    <m/>
    <m/>
    <m/>
    <m/>
    <m/>
    <m/>
    <m/>
    <m/>
    <m/>
    <m/>
    <m/>
    <m/>
    <m/>
    <m/>
  </r>
  <r>
    <x v="3"/>
    <x v="3"/>
    <x v="0"/>
    <x v="1"/>
    <x v="1"/>
    <x v="3"/>
    <x v="0"/>
    <x v="2"/>
    <x v="8"/>
    <x v="0"/>
    <x v="3"/>
    <x v="9"/>
    <m/>
    <m/>
    <m/>
    <m/>
    <m/>
    <m/>
    <m/>
    <m/>
    <m/>
    <m/>
    <m/>
    <m/>
    <m/>
    <m/>
    <m/>
    <m/>
    <m/>
    <m/>
    <m/>
    <m/>
    <m/>
    <m/>
    <m/>
    <m/>
    <m/>
    <m/>
    <m/>
    <m/>
    <m/>
    <m/>
    <m/>
    <m/>
    <m/>
    <m/>
    <m/>
    <m/>
    <m/>
    <m/>
    <m/>
    <m/>
    <m/>
    <m/>
    <m/>
    <m/>
    <m/>
    <m/>
    <m/>
    <m/>
    <m/>
    <m/>
    <m/>
    <m/>
    <m/>
    <m/>
    <m/>
    <m/>
    <m/>
    <m/>
    <m/>
    <m/>
    <m/>
    <m/>
    <m/>
    <m/>
    <m/>
    <m/>
    <m/>
    <m/>
    <m/>
    <m/>
    <m/>
    <m/>
    <m/>
    <m/>
    <m/>
    <m/>
    <m/>
    <m/>
    <m/>
    <n v="10"/>
    <n v="10"/>
    <n v="0"/>
    <n v="4"/>
    <n v="0"/>
    <n v="0"/>
    <n v="0"/>
    <n v="0"/>
    <n v="0"/>
    <n v="0"/>
    <n v="0"/>
    <n v="0"/>
    <n v="0"/>
    <n v="0"/>
    <n v="0"/>
    <n v="0"/>
    <n v="0"/>
    <n v="0"/>
    <n v="0"/>
    <n v="0"/>
    <n v="0"/>
    <n v="0"/>
    <n v="0"/>
    <n v="0"/>
    <n v="0"/>
    <n v="0"/>
    <n v="0"/>
    <n v="0"/>
    <n v="0"/>
    <n v="0"/>
    <n v="0"/>
    <n v="0"/>
    <n v="0"/>
    <n v="0"/>
    <n v="0"/>
    <n v="0"/>
    <n v="0"/>
    <n v="0"/>
    <n v="0"/>
    <n v="0"/>
    <n v="0"/>
    <n v="0"/>
    <n v="0"/>
    <n v="5"/>
    <n v="15"/>
    <n v="20"/>
    <n v="0"/>
    <n v="12"/>
    <n v="27.3"/>
    <n v="42"/>
    <n v="70"/>
    <n v="41"/>
    <n v="6"/>
    <n v="6"/>
    <m/>
    <m/>
    <m/>
  </r>
  <r>
    <x v="3"/>
    <x v="3"/>
    <x v="0"/>
    <x v="1"/>
    <x v="1"/>
    <x v="3"/>
    <x v="0"/>
    <x v="2"/>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3"/>
    <x v="12"/>
    <m/>
    <m/>
    <m/>
    <m/>
    <m/>
    <m/>
    <m/>
    <m/>
    <m/>
    <m/>
    <m/>
    <m/>
    <m/>
    <m/>
    <m/>
    <m/>
    <m/>
    <m/>
    <m/>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3"/>
    <x v="3"/>
    <x v="0"/>
    <x v="1"/>
    <x v="1"/>
    <x v="3"/>
    <x v="0"/>
    <x v="2"/>
    <x v="8"/>
    <x v="0"/>
    <x v="4"/>
    <x v="0"/>
    <m/>
    <m/>
    <m/>
    <m/>
    <m/>
    <m/>
    <m/>
    <m/>
    <m/>
    <m/>
    <m/>
    <m/>
    <m/>
    <m/>
    <m/>
    <m/>
    <m/>
    <m/>
    <m/>
    <m/>
    <m/>
    <m/>
    <m/>
    <m/>
    <m/>
    <m/>
    <m/>
    <m/>
    <m/>
    <n v="10"/>
    <m/>
    <m/>
    <n v="20"/>
    <n v="20"/>
    <n v="20"/>
    <n v="20"/>
    <m/>
    <m/>
    <n v="20"/>
    <n v="20"/>
    <n v="20"/>
    <n v="20"/>
    <n v="20"/>
    <n v="20"/>
    <n v="20"/>
    <n v="20"/>
    <m/>
    <m/>
    <m/>
    <m/>
    <n v="20"/>
    <n v="20"/>
    <n v="20"/>
    <m/>
    <m/>
    <n v="20"/>
    <n v="20"/>
    <m/>
    <m/>
    <n v="20"/>
    <m/>
    <n v="20"/>
    <n v="20"/>
    <n v="20"/>
    <n v="20"/>
    <n v="20"/>
    <n v="20"/>
    <m/>
    <m/>
    <n v="20"/>
    <n v="20"/>
    <n v="20"/>
    <m/>
    <m/>
    <m/>
    <m/>
    <m/>
    <m/>
    <m/>
    <m/>
    <m/>
    <m/>
    <m/>
    <m/>
    <m/>
    <m/>
    <m/>
    <m/>
    <m/>
    <m/>
    <m/>
    <m/>
    <m/>
    <m/>
    <m/>
    <m/>
    <m/>
    <m/>
    <m/>
    <m/>
    <m/>
    <m/>
    <m/>
    <m/>
    <m/>
    <m/>
    <m/>
    <m/>
    <m/>
    <m/>
    <m/>
    <m/>
    <m/>
    <m/>
    <m/>
    <m/>
    <m/>
    <m/>
    <m/>
    <m/>
    <m/>
    <m/>
    <m/>
    <m/>
    <m/>
    <m/>
    <m/>
    <m/>
    <m/>
    <m/>
    <m/>
    <m/>
    <m/>
    <m/>
    <m/>
    <m/>
  </r>
  <r>
    <x v="3"/>
    <x v="3"/>
    <x v="0"/>
    <x v="1"/>
    <x v="1"/>
    <x v="3"/>
    <x v="0"/>
    <x v="2"/>
    <x v="8"/>
    <x v="0"/>
    <x v="4"/>
    <x v="1"/>
    <n v="4"/>
    <n v="18"/>
    <n v="9"/>
    <n v="23"/>
    <n v="32"/>
    <m/>
    <m/>
    <m/>
    <n v="20"/>
    <n v="50"/>
    <n v="20"/>
    <m/>
    <m/>
    <m/>
    <n v="20"/>
    <m/>
    <n v="23"/>
    <n v="25"/>
    <n v="13"/>
    <n v="12"/>
    <n v="11"/>
    <n v="31"/>
    <n v="55"/>
    <n v="20"/>
    <n v="70"/>
    <n v="20"/>
    <n v="48"/>
    <n v="36"/>
    <n v="165"/>
    <n v="2"/>
    <n v="2"/>
    <m/>
    <m/>
    <n v="1"/>
    <n v="5"/>
    <n v="5"/>
    <n v="4"/>
    <n v="3"/>
    <n v="1"/>
    <n v="2"/>
    <n v="5"/>
    <n v="1"/>
    <n v="5"/>
    <m/>
    <n v="6"/>
    <n v="12"/>
    <n v="2"/>
    <m/>
    <m/>
    <n v="30"/>
    <m/>
    <m/>
    <m/>
    <m/>
    <m/>
    <m/>
    <m/>
    <m/>
    <m/>
    <m/>
    <m/>
    <m/>
    <m/>
    <m/>
    <m/>
    <m/>
    <n v="10"/>
    <n v="10"/>
    <n v="10"/>
    <n v="10"/>
    <n v="10"/>
    <n v="10"/>
    <n v="10"/>
    <n v="10"/>
    <n v="10"/>
    <m/>
    <m/>
    <m/>
    <m/>
    <m/>
    <m/>
    <m/>
    <m/>
    <m/>
    <m/>
    <m/>
    <m/>
    <m/>
    <m/>
    <m/>
    <n v="20"/>
    <m/>
    <m/>
    <m/>
    <m/>
    <m/>
    <m/>
    <m/>
    <m/>
    <n v="10"/>
    <m/>
    <n v="10"/>
    <n v="3"/>
    <n v="10"/>
    <n v="3"/>
    <n v="10"/>
    <n v="2"/>
    <n v="3"/>
    <n v="4"/>
    <n v="2"/>
    <n v="4"/>
    <n v="3"/>
    <n v="3"/>
    <n v="2"/>
    <n v="2"/>
    <n v="2"/>
    <n v="3"/>
    <n v="4"/>
    <n v="2"/>
    <n v="2"/>
    <m/>
    <m/>
    <m/>
    <m/>
    <m/>
    <m/>
    <m/>
    <m/>
    <m/>
    <m/>
    <m/>
    <m/>
    <m/>
    <m/>
    <m/>
    <m/>
  </r>
  <r>
    <x v="3"/>
    <x v="3"/>
    <x v="0"/>
    <x v="1"/>
    <x v="1"/>
    <x v="3"/>
    <x v="0"/>
    <x v="2"/>
    <x v="8"/>
    <x v="0"/>
    <x v="4"/>
    <x v="2"/>
    <n v="12"/>
    <n v="10"/>
    <n v="16"/>
    <n v="9"/>
    <n v="6"/>
    <n v="13"/>
    <n v="14"/>
    <n v="12"/>
    <n v="5"/>
    <n v="21"/>
    <n v="10"/>
    <n v="12"/>
    <n v="13"/>
    <n v="16"/>
    <n v="10"/>
    <n v="11"/>
    <n v="12"/>
    <n v="10"/>
    <n v="13"/>
    <n v="12"/>
    <n v="11"/>
    <n v="38"/>
    <n v="28"/>
    <n v="31"/>
    <n v="43"/>
    <n v="39"/>
    <n v="33"/>
    <n v="36"/>
    <n v="141"/>
    <n v="7"/>
    <n v="3"/>
    <n v="1"/>
    <n v="1"/>
    <n v="2"/>
    <n v="2"/>
    <n v="3"/>
    <n v="2"/>
    <n v="1"/>
    <n v="3"/>
    <n v="1"/>
    <n v="7"/>
    <n v="5"/>
    <n v="3"/>
    <m/>
    <n v="2"/>
    <n v="4"/>
    <n v="2"/>
    <m/>
    <m/>
    <n v="1"/>
    <n v="3"/>
    <n v="3"/>
    <n v="7"/>
    <n v="1"/>
    <n v="2"/>
    <n v="2"/>
    <n v="5"/>
    <n v="4"/>
    <n v="3"/>
    <n v="4"/>
    <n v="2"/>
    <n v="5"/>
    <n v="1"/>
    <m/>
    <m/>
    <m/>
    <n v="2"/>
    <n v="3"/>
    <n v="3"/>
    <n v="6"/>
    <n v="2"/>
    <n v="5"/>
    <n v="5"/>
    <n v="2"/>
    <n v="3"/>
    <n v="1"/>
    <n v="4"/>
    <n v="4"/>
    <n v="2"/>
    <n v="3"/>
    <n v="3"/>
    <m/>
    <n v="5"/>
    <n v="5"/>
    <n v="3"/>
    <m/>
    <n v="5"/>
    <n v="4"/>
    <n v="5"/>
    <n v="2"/>
    <n v="2"/>
    <n v="3"/>
    <n v="3"/>
    <n v="2"/>
    <n v="6"/>
    <n v="2"/>
    <n v="1"/>
    <n v="2"/>
    <n v="2"/>
    <n v="2"/>
    <n v="2"/>
    <n v="3"/>
    <n v="3"/>
    <n v="3"/>
    <n v="3"/>
    <n v="2"/>
    <n v="2"/>
    <n v="3"/>
    <n v="4"/>
    <n v="2"/>
    <n v="4"/>
    <n v="3"/>
    <n v="3"/>
    <n v="2"/>
    <n v="2"/>
    <n v="2"/>
    <n v="3"/>
    <n v="4"/>
    <n v="2"/>
    <n v="2"/>
    <m/>
    <m/>
    <m/>
    <m/>
    <m/>
    <m/>
    <m/>
    <m/>
    <m/>
    <m/>
    <m/>
    <m/>
    <m/>
    <m/>
    <m/>
    <m/>
  </r>
  <r>
    <x v="3"/>
    <x v="3"/>
    <x v="0"/>
    <x v="1"/>
    <x v="1"/>
    <x v="3"/>
    <x v="0"/>
    <x v="2"/>
    <x v="8"/>
    <x v="0"/>
    <x v="4"/>
    <x v="3"/>
    <n v="2"/>
    <n v="8"/>
    <n v="2"/>
    <n v="14"/>
    <n v="36"/>
    <n v="26"/>
    <n v="14"/>
    <n v="2"/>
    <n v="16"/>
    <n v="44"/>
    <n v="50"/>
    <n v="39"/>
    <n v="27"/>
    <n v="12"/>
    <n v="19"/>
    <n v="8"/>
    <n v="19"/>
    <n v="34"/>
    <n v="34"/>
    <n v="34"/>
    <n v="34"/>
    <n v="2"/>
    <n v="26"/>
    <n v="16"/>
    <n v="39"/>
    <n v="19"/>
    <n v="34"/>
    <n v="34"/>
    <n v="19"/>
    <n v="4"/>
    <n v="3"/>
    <n v="2"/>
    <n v="2"/>
    <n v="2"/>
    <n v="5"/>
    <n v="7"/>
    <n v="8"/>
    <n v="8"/>
    <n v="7"/>
    <n v="7"/>
    <n v="6"/>
    <n v="2"/>
    <n v="4"/>
    <n v="4"/>
    <n v="8"/>
    <n v="14"/>
    <n v="14"/>
    <n v="13"/>
    <n v="13"/>
    <n v="38"/>
    <n v="36"/>
    <n v="33"/>
    <n v="29"/>
    <n v="28"/>
    <n v="26"/>
    <n v="24"/>
    <n v="21"/>
    <n v="17"/>
    <n v="14"/>
    <n v="10"/>
    <n v="9"/>
    <n v="-78"/>
    <n v="2"/>
    <n v="2"/>
    <n v="2"/>
    <n v="1"/>
    <n v="10"/>
    <n v="16"/>
    <n v="24"/>
    <n v="30"/>
    <n v="32"/>
    <n v="39"/>
    <n v="44"/>
    <n v="49"/>
    <n v="53"/>
    <n v="54"/>
    <n v="50"/>
    <n v="46"/>
    <n v="44"/>
    <n v="41"/>
    <n v="39"/>
    <n v="40"/>
    <n v="35"/>
    <n v="30"/>
    <n v="27"/>
    <n v="25"/>
    <n v="20"/>
    <n v="17"/>
    <n v="12"/>
    <n v="12"/>
    <n v="28"/>
    <n v="25"/>
    <n v="21"/>
    <n v="19"/>
    <n v="13"/>
    <n v="11"/>
    <n v="10"/>
    <n v="8"/>
    <n v="6"/>
    <n v="14"/>
    <n v="12"/>
    <n v="19"/>
    <n v="19"/>
    <n v="26"/>
    <n v="26"/>
    <n v="34"/>
    <n v="34"/>
    <n v="34"/>
    <n v="34"/>
    <n v="34"/>
    <n v="34"/>
    <n v="34"/>
    <n v="34"/>
    <n v="34"/>
    <n v="34"/>
    <n v="34"/>
    <n v="34"/>
    <n v="34"/>
    <n v="34"/>
    <n v="34"/>
    <m/>
    <m/>
    <m/>
    <m/>
    <m/>
    <m/>
    <m/>
    <m/>
    <m/>
    <m/>
    <m/>
    <m/>
    <m/>
    <m/>
    <m/>
    <m/>
  </r>
  <r>
    <x v="3"/>
    <x v="3"/>
    <x v="0"/>
    <x v="1"/>
    <x v="1"/>
    <x v="3"/>
    <x v="0"/>
    <x v="2"/>
    <x v="8"/>
    <x v="0"/>
    <x v="4"/>
    <x v="4"/>
    <n v="1"/>
    <n v="2.1"/>
    <n v="0.9"/>
    <n v="11.7"/>
    <n v="12"/>
    <n v="7.2"/>
    <n v="5.8"/>
    <n v="1.3"/>
    <n v="3.8"/>
    <n v="15.7"/>
    <n v="20.8"/>
    <n v="15"/>
    <n v="8.4"/>
    <n v="3.8"/>
    <n v="7.3"/>
    <n v="3.3"/>
    <n v="7.3"/>
    <n v="10.6"/>
    <n v="14.2"/>
    <n v="15.5"/>
    <m/>
    <n v="0.9"/>
    <n v="7.2"/>
    <n v="3.8"/>
    <n v="15"/>
    <n v="7.3"/>
    <n v="10.6"/>
    <m/>
    <n v="7.3"/>
    <n v="2.2000000000000002"/>
    <n v="1.7"/>
    <n v="1"/>
    <n v="1"/>
    <n v="0.9"/>
    <n v="2.5"/>
    <n v="2.5"/>
    <n v="2.4"/>
    <n v="2.1"/>
    <n v="2.2000000000000002"/>
    <n v="2.1"/>
    <n v="2.1"/>
    <n v="0.9"/>
    <n v="2.5"/>
    <n v="2.5"/>
    <n v="5.7"/>
    <n v="11.7"/>
    <n v="10"/>
    <n v="4.5999999999999996"/>
    <n v="4.3"/>
    <n v="11.9"/>
    <n v="12"/>
    <n v="9.6999999999999993"/>
    <n v="10.4"/>
    <n v="8.8000000000000007"/>
    <n v="7.2"/>
    <n v="6.7"/>
    <n v="5.8"/>
    <n v="5.7"/>
    <n v="5.8"/>
    <n v="6.3"/>
    <n v="7.5"/>
    <n v="-130"/>
    <n v="2"/>
    <n v="1.3"/>
    <n v="0.7"/>
    <n v="0.3"/>
    <n v="2.6"/>
    <n v="3.8"/>
    <n v="6"/>
    <n v="8.8000000000000007"/>
    <n v="10"/>
    <n v="13"/>
    <n v="15.7"/>
    <n v="17.5"/>
    <n v="18.899999999999999"/>
    <n v="16.899999999999999"/>
    <n v="20.8"/>
    <n v="17.7"/>
    <n v="13.8"/>
    <n v="12.8"/>
    <n v="15"/>
    <n v="11.1"/>
    <n v="10.3"/>
    <n v="8.8000000000000007"/>
    <n v="8.4"/>
    <n v="6.9"/>
    <n v="6.3"/>
    <n v="5.7"/>
    <n v="5"/>
    <n v="3.8"/>
    <n v="8.8000000000000007"/>
    <n v="8.9"/>
    <n v="8.1"/>
    <n v="7.3"/>
    <n v="7.2"/>
    <n v="6.1"/>
    <n v="4.5"/>
    <n v="3.3"/>
    <n v="2.2999999999999998"/>
    <n v="5"/>
    <n v="4.3"/>
    <n v="7.3"/>
    <n v="7.3"/>
    <n v="9.3000000000000007"/>
    <n v="10"/>
    <n v="11.3"/>
    <n v="10.6"/>
    <n v="10.6"/>
    <n v="12.1"/>
    <n v="12.1"/>
    <n v="14.2"/>
    <n v="14.2"/>
    <n v="13.1"/>
    <n v="13.1"/>
    <n v="13.1"/>
    <n v="15.5"/>
    <n v="21.3"/>
    <n v="42.5"/>
    <n v="85"/>
    <m/>
    <m/>
    <m/>
    <m/>
    <m/>
    <m/>
    <m/>
    <m/>
    <m/>
    <m/>
    <m/>
    <m/>
    <m/>
    <m/>
    <m/>
    <m/>
    <m/>
  </r>
  <r>
    <x v="3"/>
    <x v="3"/>
    <x v="0"/>
    <x v="1"/>
    <x v="1"/>
    <x v="3"/>
    <x v="0"/>
    <x v="2"/>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3"/>
    <x v="3"/>
    <x v="0"/>
    <x v="1"/>
    <x v="1"/>
    <x v="3"/>
    <x v="0"/>
    <x v="2"/>
    <x v="8"/>
    <x v="0"/>
    <x v="5"/>
    <x v="1"/>
    <n v="5"/>
    <n v="16"/>
    <n v="15"/>
    <n v="12"/>
    <n v="4"/>
    <n v="2"/>
    <n v="12"/>
    <n v="13"/>
    <n v="10"/>
    <n v="29"/>
    <n v="10"/>
    <m/>
    <n v="4"/>
    <n v="18"/>
    <n v="9"/>
    <n v="23"/>
    <n v="32"/>
    <m/>
    <m/>
    <m/>
    <n v="20"/>
    <n v="36"/>
    <n v="18"/>
    <n v="35"/>
    <n v="39"/>
    <n v="31"/>
    <n v="55"/>
    <n v="20"/>
    <n v="123"/>
    <m/>
    <m/>
    <n v="5"/>
    <m/>
    <n v="3"/>
    <m/>
    <n v="5"/>
    <n v="6"/>
    <n v="2"/>
    <n v="5"/>
    <n v="2"/>
    <n v="2"/>
    <n v="6"/>
    <m/>
    <n v="5"/>
    <n v="5"/>
    <n v="2"/>
    <m/>
    <n v="4"/>
    <m/>
    <m/>
    <m/>
    <m/>
    <m/>
    <m/>
    <n v="2"/>
    <n v="5"/>
    <m/>
    <n v="4"/>
    <n v="3"/>
    <n v="6"/>
    <n v="1"/>
    <n v="1"/>
    <n v="1"/>
    <n v="4"/>
    <m/>
    <n v="4"/>
    <n v="1"/>
    <n v="5"/>
    <n v="2"/>
    <n v="2"/>
    <n v="25"/>
    <m/>
    <m/>
    <m/>
    <n v="10"/>
    <m/>
    <m/>
    <m/>
    <m/>
    <m/>
    <m/>
    <n v="2"/>
    <n v="2"/>
    <m/>
    <m/>
    <n v="1"/>
    <n v="5"/>
    <n v="5"/>
    <n v="4"/>
    <n v="3"/>
    <n v="1"/>
    <n v="2"/>
    <n v="5"/>
    <n v="1"/>
    <n v="5"/>
    <m/>
    <n v="6"/>
    <n v="12"/>
    <n v="2"/>
    <m/>
    <m/>
    <n v="30"/>
    <m/>
    <m/>
    <m/>
    <m/>
    <m/>
    <m/>
    <m/>
    <m/>
    <m/>
    <m/>
    <m/>
    <m/>
    <m/>
    <m/>
    <m/>
    <m/>
    <n v="10"/>
    <n v="10"/>
    <m/>
    <m/>
    <m/>
    <m/>
    <m/>
    <m/>
    <m/>
    <m/>
    <m/>
    <m/>
    <m/>
    <m/>
    <m/>
    <m/>
    <m/>
    <m/>
  </r>
  <r>
    <x v="3"/>
    <x v="3"/>
    <x v="0"/>
    <x v="1"/>
    <x v="1"/>
    <x v="3"/>
    <x v="0"/>
    <x v="2"/>
    <x v="8"/>
    <x v="0"/>
    <x v="5"/>
    <x v="2"/>
    <n v="8"/>
    <n v="12"/>
    <n v="13"/>
    <n v="6"/>
    <n v="4"/>
    <n v="6"/>
    <n v="9"/>
    <n v="9"/>
    <n v="5"/>
    <n v="10"/>
    <n v="11"/>
    <n v="24"/>
    <n v="12"/>
    <n v="10"/>
    <n v="16"/>
    <n v="9"/>
    <n v="6"/>
    <n v="13"/>
    <n v="14"/>
    <n v="12"/>
    <n v="5"/>
    <n v="33"/>
    <n v="16"/>
    <n v="23"/>
    <n v="45"/>
    <n v="38"/>
    <n v="28"/>
    <n v="31"/>
    <n v="122"/>
    <m/>
    <m/>
    <m/>
    <n v="8"/>
    <n v="4"/>
    <n v="1"/>
    <n v="3"/>
    <n v="2"/>
    <n v="2"/>
    <n v="6"/>
    <n v="2"/>
    <n v="1"/>
    <n v="4"/>
    <n v="2"/>
    <m/>
    <n v="4"/>
    <m/>
    <n v="1"/>
    <m/>
    <n v="1"/>
    <n v="2"/>
    <m/>
    <n v="1"/>
    <n v="2"/>
    <n v="1"/>
    <n v="2"/>
    <n v="4"/>
    <n v="3"/>
    <m/>
    <n v="2"/>
    <n v="1"/>
    <n v="1"/>
    <n v="3"/>
    <n v="1"/>
    <n v="3"/>
    <m/>
    <n v="1"/>
    <n v="1"/>
    <n v="3"/>
    <n v="3"/>
    <n v="2"/>
    <n v="2"/>
    <n v="1"/>
    <n v="2"/>
    <n v="3"/>
    <n v="2"/>
    <m/>
    <n v="6"/>
    <n v="6"/>
    <n v="7"/>
    <n v="4"/>
    <n v="7"/>
    <n v="7"/>
    <n v="3"/>
    <n v="1"/>
    <n v="1"/>
    <n v="2"/>
    <n v="2"/>
    <n v="3"/>
    <n v="2"/>
    <n v="1"/>
    <n v="3"/>
    <n v="1"/>
    <n v="7"/>
    <n v="5"/>
    <n v="3"/>
    <m/>
    <n v="2"/>
    <n v="4"/>
    <n v="2"/>
    <m/>
    <m/>
    <n v="1"/>
    <n v="3"/>
    <n v="3"/>
    <n v="7"/>
    <n v="1"/>
    <n v="2"/>
    <n v="2"/>
    <n v="5"/>
    <n v="4"/>
    <n v="3"/>
    <n v="4"/>
    <n v="2"/>
    <n v="5"/>
    <n v="1"/>
    <m/>
    <m/>
    <m/>
    <n v="2"/>
    <n v="3"/>
    <m/>
    <m/>
    <m/>
    <m/>
    <m/>
    <m/>
    <m/>
    <m/>
    <m/>
    <m/>
    <m/>
    <m/>
    <m/>
    <m/>
    <m/>
    <m/>
  </r>
  <r>
    <x v="3"/>
    <x v="3"/>
    <x v="0"/>
    <x v="1"/>
    <x v="1"/>
    <x v="3"/>
    <x v="0"/>
    <x v="2"/>
    <x v="8"/>
    <x v="0"/>
    <x v="5"/>
    <x v="3"/>
    <n v="5"/>
    <n v="7"/>
    <n v="4"/>
    <n v="7"/>
    <n v="8"/>
    <n v="4"/>
    <n v="5"/>
    <n v="10"/>
    <n v="11"/>
    <n v="32"/>
    <n v="34"/>
    <n v="9"/>
    <n v="2"/>
    <n v="8"/>
    <n v="2"/>
    <n v="14"/>
    <n v="36"/>
    <n v="26"/>
    <n v="14"/>
    <n v="2"/>
    <n v="16"/>
    <n v="4"/>
    <n v="4"/>
    <n v="11"/>
    <n v="9"/>
    <n v="2"/>
    <n v="26"/>
    <n v="16"/>
    <n v="2"/>
    <n v="9"/>
    <n v="9"/>
    <n v="16"/>
    <n v="5"/>
    <n v="4"/>
    <n v="3"/>
    <n v="4"/>
    <n v="8"/>
    <n v="7"/>
    <n v="3"/>
    <n v="3"/>
    <n v="3"/>
    <n v="4"/>
    <n v="2"/>
    <n v="6"/>
    <n v="4"/>
    <n v="7"/>
    <n v="6"/>
    <n v="10"/>
    <n v="10"/>
    <n v="8"/>
    <n v="8"/>
    <n v="7"/>
    <n v="5"/>
    <n v="5"/>
    <n v="4"/>
    <n v="2"/>
    <n v="2"/>
    <n v="5"/>
    <n v="5"/>
    <n v="7"/>
    <n v="9"/>
    <n v="10"/>
    <n v="10"/>
    <n v="10"/>
    <n v="11"/>
    <n v="13"/>
    <n v="14"/>
    <n v="11"/>
    <n v="12"/>
    <n v="12"/>
    <n v="12"/>
    <n v="26"/>
    <n v="32"/>
    <n v="32"/>
    <n v="40"/>
    <n v="39"/>
    <n v="34"/>
    <n v="27"/>
    <n v="20"/>
    <n v="16"/>
    <n v="9"/>
    <n v="4"/>
    <n v="3"/>
    <n v="2"/>
    <n v="2"/>
    <n v="2"/>
    <n v="5"/>
    <n v="7"/>
    <n v="8"/>
    <n v="8"/>
    <n v="7"/>
    <n v="7"/>
    <n v="6"/>
    <n v="2"/>
    <n v="4"/>
    <n v="4"/>
    <n v="8"/>
    <n v="14"/>
    <n v="14"/>
    <n v="13"/>
    <n v="13"/>
    <n v="38"/>
    <n v="36"/>
    <n v="33"/>
    <n v="29"/>
    <n v="28"/>
    <n v="26"/>
    <n v="24"/>
    <n v="21"/>
    <n v="17"/>
    <n v="14"/>
    <n v="10"/>
    <n v="9"/>
    <n v="-78"/>
    <n v="2"/>
    <n v="2"/>
    <n v="2"/>
    <n v="1"/>
    <n v="10"/>
    <n v="16"/>
    <m/>
    <m/>
    <m/>
    <m/>
    <m/>
    <m/>
    <m/>
    <m/>
    <m/>
    <m/>
    <m/>
    <m/>
    <m/>
    <m/>
    <m/>
    <m/>
  </r>
  <r>
    <x v="3"/>
    <x v="3"/>
    <x v="0"/>
    <x v="1"/>
    <x v="1"/>
    <x v="3"/>
    <x v="0"/>
    <x v="2"/>
    <x v="8"/>
    <x v="0"/>
    <x v="5"/>
    <x v="4"/>
    <n v="2.1"/>
    <n v="2.2999999999999998"/>
    <n v="2.9"/>
    <n v="8.8000000000000007"/>
    <n v="4"/>
    <n v="2"/>
    <n v="2.8"/>
    <n v="6.3"/>
    <n v="5.5"/>
    <n v="9.4"/>
    <n v="5.5"/>
    <n v="3.2"/>
    <n v="1"/>
    <n v="2.1"/>
    <n v="0.9"/>
    <n v="11.7"/>
    <n v="12"/>
    <n v="7.2"/>
    <n v="5.8"/>
    <n v="2"/>
    <m/>
    <n v="2.9"/>
    <n v="2"/>
    <n v="5.5"/>
    <n v="3.2"/>
    <n v="0.9"/>
    <n v="7.2"/>
    <m/>
    <n v="0.9"/>
    <n v="3.5"/>
    <n v="2.8"/>
    <n v="4.4000000000000004"/>
    <n v="2.1"/>
    <n v="1.4"/>
    <n v="1"/>
    <n v="1.5"/>
    <n v="2.7"/>
    <n v="2.2999999999999998"/>
    <n v="1.7"/>
    <n v="1.4"/>
    <n v="1.5"/>
    <n v="2.9"/>
    <n v="2"/>
    <n v="5"/>
    <n v="5"/>
    <n v="8.8000000000000007"/>
    <n v="7.5"/>
    <n v="8.3000000000000007"/>
    <n v="8.3000000000000007"/>
    <n v="6.7"/>
    <n v="4"/>
    <n v="2.9"/>
    <n v="2.5"/>
    <n v="2.2999999999999998"/>
    <n v="2"/>
    <n v="1.4"/>
    <n v="1.4"/>
    <n v="3.1"/>
    <n v="2.8"/>
    <n v="4.4000000000000004"/>
    <n v="5.6"/>
    <n v="8.3000000000000007"/>
    <n v="6.3"/>
    <n v="6.3"/>
    <n v="5.5"/>
    <n v="5.9"/>
    <n v="6.4"/>
    <n v="5.5"/>
    <n v="6"/>
    <n v="6"/>
    <n v="7.5"/>
    <n v="10"/>
    <n v="9.4"/>
    <n v="7.6"/>
    <n v="8.6999999999999993"/>
    <n v="6.5"/>
    <n v="5.5"/>
    <n v="4.8"/>
    <n v="4.5"/>
    <n v="4.2"/>
    <n v="3.2"/>
    <n v="2.2000000000000002"/>
    <n v="1.7"/>
    <n v="1"/>
    <n v="1"/>
    <n v="0.9"/>
    <n v="2.5"/>
    <n v="2.5"/>
    <n v="2.4"/>
    <n v="2.1"/>
    <n v="2.2000000000000002"/>
    <n v="2.1"/>
    <n v="2.1"/>
    <n v="0.9"/>
    <n v="2.5"/>
    <n v="2.5"/>
    <n v="5.7"/>
    <n v="11.7"/>
    <n v="10"/>
    <n v="4.5999999999999996"/>
    <n v="4.3"/>
    <n v="11.9"/>
    <n v="12"/>
    <n v="9.6999999999999993"/>
    <n v="10.4"/>
    <n v="8.8000000000000007"/>
    <n v="7.2"/>
    <n v="6.7"/>
    <n v="5.8"/>
    <n v="5.7"/>
    <n v="5.8"/>
    <n v="6.3"/>
    <n v="7.5"/>
    <n v="-130"/>
    <n v="2"/>
    <n v="2"/>
    <n v="2"/>
    <n v="1"/>
    <n v="16.7"/>
    <m/>
    <m/>
    <m/>
    <m/>
    <m/>
    <m/>
    <m/>
    <m/>
    <m/>
    <m/>
    <m/>
    <m/>
    <m/>
    <m/>
    <m/>
    <m/>
    <m/>
  </r>
  <r>
    <x v="4"/>
    <x v="4"/>
    <x v="0"/>
    <x v="1"/>
    <x v="2"/>
    <x v="4"/>
    <x v="0"/>
    <x v="3"/>
    <x v="8"/>
    <x v="0"/>
    <x v="0"/>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8"/>
    <x v="0"/>
    <x v="0"/>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0"/>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0"/>
    <x v="3"/>
    <m/>
    <m/>
    <m/>
    <n v="1"/>
    <n v="1"/>
    <n v="1"/>
    <n v="1"/>
    <n v="1"/>
    <n v="1"/>
    <n v="1"/>
    <n v="1"/>
    <n v="1"/>
    <n v="1"/>
    <n v="1"/>
    <n v="1"/>
    <n v="1"/>
    <n v="1"/>
    <m/>
    <m/>
    <m/>
    <m/>
    <m/>
    <n v="1"/>
    <n v="1"/>
    <n v="1"/>
    <n v="1"/>
    <n v="1"/>
    <m/>
    <n v="1"/>
    <m/>
    <m/>
    <m/>
    <m/>
    <m/>
    <m/>
    <m/>
    <m/>
    <m/>
    <m/>
    <m/>
    <m/>
    <m/>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m/>
    <m/>
    <m/>
    <m/>
    <m/>
    <m/>
    <m/>
    <m/>
    <m/>
    <m/>
    <m/>
    <m/>
    <m/>
    <m/>
    <m/>
    <m/>
    <m/>
  </r>
  <r>
    <x v="4"/>
    <x v="4"/>
    <x v="0"/>
    <x v="1"/>
    <x v="2"/>
    <x v="4"/>
    <x v="0"/>
    <x v="3"/>
    <x v="8"/>
    <x v="0"/>
    <x v="0"/>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1"/>
    <x v="5"/>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1"/>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1"/>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1"/>
    <x v="3"/>
    <n v="1"/>
    <n v="1"/>
    <n v="1"/>
    <n v="1"/>
    <m/>
    <m/>
    <m/>
    <m/>
    <m/>
    <m/>
    <m/>
    <m/>
    <m/>
    <m/>
    <m/>
    <m/>
    <m/>
    <m/>
    <m/>
    <m/>
    <m/>
    <n v="1"/>
    <m/>
    <m/>
    <m/>
    <m/>
    <m/>
    <m/>
    <m/>
    <n v="1"/>
    <n v="1"/>
    <n v="1"/>
    <n v="1"/>
    <n v="1"/>
    <n v="1"/>
    <n v="1"/>
    <n v="1"/>
    <n v="1"/>
    <n v="1"/>
    <n v="1"/>
    <n v="1"/>
    <n v="1"/>
    <n v="1"/>
    <n v="1"/>
    <n v="1"/>
    <n v="1"/>
    <n v="1"/>
    <n v="1"/>
    <n v="1"/>
    <m/>
    <m/>
    <m/>
    <m/>
    <m/>
    <m/>
    <m/>
    <m/>
    <m/>
    <m/>
    <m/>
    <m/>
    <m/>
    <m/>
    <m/>
    <n v="2"/>
    <n v="2"/>
    <m/>
    <m/>
    <m/>
    <m/>
    <m/>
    <m/>
    <m/>
    <m/>
    <m/>
    <m/>
    <m/>
    <m/>
    <m/>
    <m/>
    <m/>
    <m/>
    <m/>
    <m/>
    <m/>
    <m/>
    <m/>
    <m/>
    <m/>
    <m/>
    <m/>
    <m/>
    <m/>
    <m/>
    <m/>
    <m/>
    <m/>
    <m/>
    <m/>
    <m/>
    <m/>
    <m/>
    <m/>
    <m/>
    <m/>
    <m/>
    <m/>
    <m/>
    <m/>
    <m/>
    <m/>
    <m/>
    <m/>
    <m/>
    <m/>
    <m/>
    <m/>
    <m/>
    <m/>
    <m/>
    <m/>
    <m/>
    <m/>
    <m/>
    <m/>
    <m/>
    <m/>
    <m/>
    <m/>
    <m/>
    <m/>
    <m/>
    <m/>
    <m/>
    <m/>
    <m/>
  </r>
  <r>
    <x v="4"/>
    <x v="4"/>
    <x v="0"/>
    <x v="1"/>
    <x v="2"/>
    <x v="4"/>
    <x v="0"/>
    <x v="3"/>
    <x v="8"/>
    <x v="0"/>
    <x v="1"/>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2"/>
    <x v="0"/>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8"/>
    <x v="0"/>
    <x v="2"/>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2"/>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2"/>
    <x v="3"/>
    <m/>
    <n v="1"/>
    <n v="1"/>
    <n v="1"/>
    <n v="1"/>
    <m/>
    <m/>
    <m/>
    <n v="2"/>
    <m/>
    <m/>
    <m/>
    <m/>
    <m/>
    <m/>
    <m/>
    <m/>
    <m/>
    <m/>
    <m/>
    <m/>
    <n v="1"/>
    <m/>
    <n v="2"/>
    <m/>
    <m/>
    <m/>
    <m/>
    <m/>
    <m/>
    <m/>
    <m/>
    <m/>
    <n v="1"/>
    <n v="1"/>
    <n v="1"/>
    <n v="1"/>
    <n v="1"/>
    <n v="1"/>
    <n v="1"/>
    <n v="1"/>
    <n v="1"/>
    <n v="1"/>
    <n v="1"/>
    <n v="1"/>
    <n v="1"/>
    <n v="1"/>
    <n v="1"/>
    <n v="1"/>
    <m/>
    <n v="1"/>
    <m/>
    <m/>
    <m/>
    <m/>
    <m/>
    <m/>
    <m/>
    <m/>
    <m/>
    <m/>
    <m/>
    <m/>
    <m/>
    <n v="2"/>
    <n v="2"/>
    <n v="2"/>
    <n v="2"/>
    <m/>
    <m/>
    <m/>
    <m/>
    <m/>
    <m/>
    <m/>
    <m/>
    <m/>
    <m/>
    <m/>
    <m/>
    <m/>
    <m/>
    <m/>
    <m/>
    <m/>
    <m/>
    <m/>
    <m/>
    <m/>
    <m/>
    <m/>
    <m/>
    <m/>
    <m/>
    <m/>
    <m/>
    <m/>
    <m/>
    <m/>
    <m/>
    <m/>
    <m/>
    <m/>
    <m/>
    <m/>
    <m/>
    <m/>
    <m/>
    <m/>
    <m/>
    <m/>
    <m/>
    <m/>
    <m/>
    <m/>
    <m/>
    <m/>
    <m/>
    <m/>
    <m/>
    <m/>
    <m/>
    <m/>
    <m/>
    <m/>
    <m/>
    <m/>
    <m/>
    <m/>
    <m/>
    <m/>
    <m/>
    <m/>
    <m/>
    <m/>
    <m/>
  </r>
  <r>
    <x v="4"/>
    <x v="4"/>
    <x v="0"/>
    <x v="1"/>
    <x v="2"/>
    <x v="4"/>
    <x v="0"/>
    <x v="3"/>
    <x v="8"/>
    <x v="0"/>
    <x v="2"/>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3"/>
    <x v="6"/>
    <m/>
    <m/>
    <m/>
    <m/>
    <m/>
    <m/>
    <m/>
    <m/>
    <m/>
    <m/>
    <m/>
    <m/>
    <m/>
    <m/>
    <m/>
    <m/>
    <m/>
    <m/>
    <m/>
    <m/>
    <m/>
    <m/>
    <m/>
    <m/>
    <m/>
    <m/>
    <m/>
    <m/>
    <m/>
    <n v="10"/>
    <m/>
    <m/>
    <m/>
    <m/>
    <m/>
    <m/>
    <m/>
    <m/>
    <m/>
    <m/>
    <m/>
    <m/>
    <m/>
    <m/>
    <m/>
    <m/>
    <m/>
    <m/>
    <m/>
    <m/>
    <m/>
    <m/>
    <m/>
    <m/>
    <m/>
    <m/>
    <m/>
    <m/>
    <m/>
    <m/>
    <m/>
    <m/>
    <m/>
    <m/>
    <m/>
    <m/>
    <m/>
    <m/>
    <m/>
    <m/>
    <m/>
    <m/>
    <m/>
    <m/>
    <m/>
    <m/>
    <m/>
    <m/>
    <m/>
    <m/>
    <m/>
    <m/>
    <m/>
    <m/>
    <m/>
    <m/>
    <m/>
    <m/>
    <m/>
    <m/>
    <m/>
    <m/>
    <m/>
    <m/>
    <m/>
    <m/>
    <m/>
    <m/>
    <m/>
    <m/>
    <m/>
    <m/>
    <m/>
    <m/>
    <m/>
    <m/>
    <m/>
    <m/>
    <m/>
    <m/>
    <m/>
    <m/>
    <m/>
    <m/>
    <m/>
    <m/>
    <m/>
    <m/>
    <m/>
    <m/>
    <m/>
    <m/>
    <m/>
    <m/>
    <m/>
    <m/>
    <m/>
    <m/>
    <m/>
    <m/>
    <m/>
    <m/>
    <m/>
    <m/>
    <m/>
    <m/>
  </r>
  <r>
    <x v="4"/>
    <x v="4"/>
    <x v="0"/>
    <x v="1"/>
    <x v="2"/>
    <x v="4"/>
    <x v="0"/>
    <x v="3"/>
    <x v="8"/>
    <x v="0"/>
    <x v="3"/>
    <x v="1"/>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8"/>
    <x v="0"/>
    <x v="3"/>
    <x v="2"/>
    <n v="0"/>
    <n v="0"/>
    <n v="0"/>
    <n v="0"/>
    <n v="0"/>
    <n v="0"/>
    <n v="0"/>
    <n v="0"/>
    <n v="0"/>
    <n v="0"/>
    <n v="0"/>
    <n v="0"/>
    <n v="0"/>
    <n v="0"/>
    <n v="0"/>
    <n v="0"/>
    <n v="0"/>
    <n v="0"/>
    <n v="0"/>
    <n v="0"/>
    <n v="0"/>
    <n v="0"/>
    <n v="0"/>
    <n v="0"/>
    <n v="0"/>
    <n v="0"/>
    <n v="0"/>
    <n v="0"/>
    <n v="0"/>
    <m/>
    <m/>
    <m/>
    <m/>
    <m/>
    <m/>
    <m/>
    <m/>
    <m/>
    <m/>
    <m/>
    <m/>
    <m/>
    <m/>
    <m/>
    <m/>
    <m/>
    <m/>
    <m/>
    <m/>
    <m/>
    <m/>
    <m/>
    <m/>
    <m/>
    <m/>
    <m/>
    <m/>
    <m/>
    <m/>
    <m/>
    <m/>
    <m/>
    <m/>
    <m/>
    <m/>
    <m/>
    <m/>
    <m/>
    <m/>
    <m/>
    <m/>
    <m/>
    <m/>
    <m/>
    <m/>
    <m/>
    <m/>
    <m/>
    <m/>
    <m/>
    <m/>
    <m/>
    <n v="0"/>
    <n v="0"/>
    <n v="0"/>
    <n v="0"/>
    <n v="0"/>
    <n v="0"/>
    <n v="0"/>
    <n v="0"/>
    <n v="0"/>
    <n v="0"/>
    <n v="0"/>
    <n v="0"/>
    <n v="0"/>
    <n v="0"/>
    <n v="0"/>
    <n v="0"/>
    <n v="0"/>
    <n v="0"/>
    <n v="0"/>
    <n v="0"/>
    <n v="0"/>
    <n v="0"/>
    <n v="0"/>
    <n v="0"/>
    <n v="0"/>
    <n v="0"/>
    <n v="0"/>
    <n v="0"/>
    <n v="0"/>
    <n v="0"/>
    <n v="0"/>
    <n v="0"/>
    <n v="0"/>
    <n v="0"/>
    <n v="0"/>
    <n v="0"/>
    <n v="0"/>
    <n v="0"/>
    <m/>
    <m/>
    <m/>
    <m/>
    <m/>
    <m/>
    <m/>
    <m/>
    <m/>
    <m/>
    <m/>
    <m/>
    <m/>
    <m/>
    <m/>
    <m/>
  </r>
  <r>
    <x v="4"/>
    <x v="4"/>
    <x v="0"/>
    <x v="1"/>
    <x v="2"/>
    <x v="4"/>
    <x v="0"/>
    <x v="3"/>
    <x v="8"/>
    <x v="0"/>
    <x v="3"/>
    <x v="3"/>
    <n v="1"/>
    <n v="1"/>
    <n v="1"/>
    <n v="1"/>
    <n v="0"/>
    <n v="0"/>
    <n v="0"/>
    <n v="0"/>
    <n v="0"/>
    <n v="0"/>
    <n v="0"/>
    <n v="0"/>
    <n v="0"/>
    <n v="0"/>
    <n v="0"/>
    <n v="0"/>
    <n v="0"/>
    <n v="0"/>
    <n v="0"/>
    <n v="0"/>
    <n v="0"/>
    <n v="1"/>
    <n v="0"/>
    <n v="0"/>
    <n v="0"/>
    <n v="0"/>
    <n v="0"/>
    <n v="0"/>
    <n v="0"/>
    <n v="1"/>
    <n v="1"/>
    <n v="1"/>
    <n v="1"/>
    <n v="1"/>
    <n v="1"/>
    <n v="1"/>
    <n v="1"/>
    <n v="1"/>
    <n v="1"/>
    <n v="1"/>
    <n v="1"/>
    <n v="1"/>
    <n v="1"/>
    <n v="1"/>
    <n v="1"/>
    <n v="1"/>
    <n v="1"/>
    <n v="1"/>
    <n v="1"/>
    <n v="0"/>
    <n v="0"/>
    <n v="0"/>
    <n v="0"/>
    <n v="0"/>
    <n v="0"/>
    <n v="0"/>
    <n v="0"/>
    <n v="0"/>
    <n v="0"/>
    <n v="0"/>
    <n v="0"/>
    <n v="0"/>
    <n v="0"/>
    <n v="0"/>
    <n v="2"/>
    <n v="2"/>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8"/>
    <x v="0"/>
    <x v="3"/>
    <x v="4"/>
    <n v="0"/>
    <n v="0"/>
    <n v="0"/>
    <n v="0"/>
    <n v="0"/>
    <n v="0"/>
    <n v="0"/>
    <n v="0"/>
    <n v="0"/>
    <n v="0"/>
    <n v="0"/>
    <n v="0"/>
    <n v="0"/>
    <n v="0"/>
    <n v="0"/>
    <n v="0"/>
    <n v="0"/>
    <n v="0"/>
    <n v="0"/>
    <n v="0"/>
    <n v="0"/>
    <n v="0"/>
    <n v="0"/>
    <n v="0"/>
    <n v="0"/>
    <n v="0"/>
    <n v="0"/>
    <n v="0"/>
    <n v="0"/>
    <m/>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r>
  <r>
    <x v="4"/>
    <x v="4"/>
    <x v="0"/>
    <x v="1"/>
    <x v="2"/>
    <x v="4"/>
    <x v="0"/>
    <x v="3"/>
    <x v="8"/>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3"/>
    <x v="8"/>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3"/>
    <x v="9"/>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3"/>
    <x v="10"/>
    <m/>
    <m/>
    <m/>
    <m/>
    <m/>
    <m/>
    <m/>
    <m/>
    <m/>
    <m/>
    <m/>
    <m/>
    <m/>
    <m/>
    <m/>
    <m/>
    <m/>
    <m/>
    <m/>
    <m/>
    <m/>
    <m/>
    <m/>
    <m/>
    <m/>
    <m/>
    <m/>
    <m/>
    <m/>
    <m/>
    <m/>
    <m/>
    <m/>
    <m/>
    <m/>
    <m/>
    <m/>
    <m/>
    <m/>
    <m/>
    <m/>
    <m/>
    <m/>
    <m/>
    <m/>
    <m/>
    <m/>
    <m/>
    <m/>
    <n v="0"/>
    <m/>
    <m/>
    <m/>
    <m/>
    <m/>
    <m/>
    <m/>
    <m/>
    <m/>
    <m/>
    <m/>
    <m/>
    <m/>
    <m/>
    <m/>
    <m/>
    <m/>
    <m/>
    <m/>
    <m/>
    <m/>
    <m/>
    <m/>
    <m/>
    <m/>
    <m/>
    <m/>
    <m/>
    <m/>
    <m/>
    <m/>
    <m/>
    <m/>
    <m/>
    <m/>
    <m/>
    <m/>
    <m/>
    <m/>
    <m/>
    <m/>
    <m/>
    <m/>
    <m/>
    <m/>
    <m/>
    <m/>
    <m/>
    <m/>
    <m/>
    <m/>
    <m/>
    <m/>
    <m/>
    <m/>
    <m/>
    <m/>
    <m/>
    <m/>
    <m/>
    <m/>
    <m/>
    <m/>
    <m/>
    <m/>
    <m/>
    <m/>
    <m/>
    <m/>
    <m/>
    <m/>
    <m/>
    <m/>
    <m/>
    <m/>
    <m/>
    <m/>
    <m/>
    <m/>
    <m/>
    <m/>
    <m/>
    <m/>
    <m/>
    <m/>
    <m/>
  </r>
  <r>
    <x v="4"/>
    <x v="4"/>
    <x v="0"/>
    <x v="1"/>
    <x v="2"/>
    <x v="4"/>
    <x v="0"/>
    <x v="3"/>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3"/>
    <x v="1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4"/>
    <x v="0"/>
    <m/>
    <m/>
    <m/>
    <m/>
    <m/>
    <m/>
    <m/>
    <m/>
    <m/>
    <m/>
    <m/>
    <m/>
    <m/>
    <m/>
    <m/>
    <m/>
    <m/>
    <m/>
    <m/>
    <m/>
    <m/>
    <m/>
    <m/>
    <m/>
    <m/>
    <m/>
    <m/>
    <m/>
    <m/>
    <m/>
    <m/>
    <m/>
    <m/>
    <m/>
    <m/>
    <m/>
    <m/>
    <m/>
    <m/>
    <m/>
    <m/>
    <m/>
    <m/>
    <m/>
    <m/>
    <m/>
    <m/>
    <m/>
    <m/>
    <m/>
    <m/>
    <m/>
    <m/>
    <m/>
    <m/>
    <n v="10"/>
    <n v="10"/>
    <m/>
    <m/>
    <m/>
    <m/>
    <m/>
    <m/>
    <m/>
    <m/>
    <m/>
    <m/>
    <m/>
    <m/>
    <n v="10"/>
    <n v="10"/>
    <n v="10"/>
    <n v="10"/>
    <n v="10"/>
    <n v="10"/>
    <n v="10"/>
    <n v="10"/>
    <n v="10"/>
    <n v="10"/>
    <n v="10"/>
    <n v="10"/>
    <n v="10"/>
    <m/>
    <m/>
    <m/>
    <m/>
    <m/>
    <m/>
    <m/>
    <m/>
    <m/>
    <m/>
    <m/>
    <m/>
    <m/>
    <m/>
    <m/>
    <m/>
    <m/>
    <m/>
    <m/>
    <m/>
    <m/>
    <m/>
    <m/>
    <m/>
    <m/>
    <m/>
    <m/>
    <m/>
    <m/>
    <m/>
    <m/>
    <m/>
    <m/>
    <m/>
    <m/>
    <m/>
    <m/>
    <m/>
    <m/>
    <m/>
    <m/>
    <m/>
    <m/>
    <m/>
    <m/>
    <m/>
    <m/>
    <m/>
    <m/>
    <m/>
    <m/>
    <m/>
    <m/>
    <m/>
  </r>
  <r>
    <x v="4"/>
    <x v="4"/>
    <x v="0"/>
    <x v="1"/>
    <x v="2"/>
    <x v="4"/>
    <x v="0"/>
    <x v="3"/>
    <x v="8"/>
    <x v="0"/>
    <x v="4"/>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4"/>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4"/>
    <x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4"/>
    <x v="4"/>
    <x v="0"/>
    <x v="1"/>
    <x v="2"/>
    <x v="4"/>
    <x v="0"/>
    <x v="3"/>
    <x v="8"/>
    <x v="0"/>
    <x v="4"/>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5"/>
    <x v="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5"/>
    <x v="2"/>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4"/>
    <x v="4"/>
    <x v="0"/>
    <x v="1"/>
    <x v="2"/>
    <x v="4"/>
    <x v="0"/>
    <x v="3"/>
    <x v="8"/>
    <x v="0"/>
    <x v="5"/>
    <x v="3"/>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n v="1"/>
    <m/>
    <m/>
    <m/>
    <m/>
    <m/>
    <m/>
    <m/>
    <m/>
    <m/>
    <m/>
    <m/>
    <m/>
    <m/>
    <m/>
    <m/>
    <m/>
  </r>
  <r>
    <x v="4"/>
    <x v="4"/>
    <x v="0"/>
    <x v="1"/>
    <x v="2"/>
    <x v="4"/>
    <x v="0"/>
    <x v="3"/>
    <x v="8"/>
    <x v="0"/>
    <x v="5"/>
    <x v="4"/>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8"/>
    <x v="0"/>
    <x v="0"/>
    <x v="0"/>
    <m/>
    <m/>
    <m/>
    <m/>
    <m/>
    <m/>
    <m/>
    <m/>
    <m/>
    <m/>
    <m/>
    <m/>
    <m/>
    <m/>
    <m/>
    <m/>
    <m/>
    <m/>
    <m/>
    <m/>
    <m/>
    <m/>
    <m/>
    <m/>
    <m/>
    <m/>
    <m/>
    <m/>
    <m/>
    <n v="10"/>
    <m/>
    <m/>
    <n v="10"/>
    <n v="10"/>
    <n v="10"/>
    <m/>
    <m/>
    <m/>
    <n v="10"/>
    <n v="10"/>
    <n v="10"/>
    <m/>
    <m/>
    <m/>
    <m/>
    <m/>
    <m/>
    <m/>
    <n v="10"/>
    <n v="10"/>
    <n v="10"/>
    <n v="10"/>
    <n v="10"/>
    <m/>
    <n v="10"/>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8"/>
    <x v="0"/>
    <x v="0"/>
    <x v="1"/>
    <m/>
    <m/>
    <m/>
    <n v="9"/>
    <n v="17"/>
    <m/>
    <n v="3"/>
    <n v="7"/>
    <n v="1"/>
    <n v="1"/>
    <n v="1"/>
    <n v="1"/>
    <n v="1"/>
    <n v="1"/>
    <n v="2"/>
    <m/>
    <m/>
    <m/>
    <m/>
    <m/>
    <m/>
    <m/>
    <n v="26"/>
    <n v="11"/>
    <n v="3"/>
    <n v="4"/>
    <m/>
    <m/>
    <n v="44"/>
    <m/>
    <m/>
    <m/>
    <m/>
    <m/>
    <m/>
    <m/>
    <m/>
    <m/>
    <m/>
    <m/>
    <m/>
    <m/>
    <m/>
    <n v="5"/>
    <m/>
    <n v="4"/>
    <m/>
    <m/>
    <m/>
    <n v="16"/>
    <n v="1"/>
    <m/>
    <m/>
    <m/>
    <m/>
    <m/>
    <n v="2"/>
    <n v="1"/>
    <m/>
    <n v="6"/>
    <m/>
    <m/>
    <m/>
    <n v="1"/>
    <m/>
    <m/>
    <m/>
    <n v="1"/>
    <m/>
    <m/>
    <m/>
    <n v="1"/>
    <m/>
    <m/>
    <m/>
    <m/>
    <n v="1"/>
    <m/>
    <m/>
    <m/>
    <n v="1"/>
    <m/>
    <m/>
    <m/>
    <n v="1"/>
    <m/>
    <m/>
    <m/>
    <m/>
    <n v="1"/>
    <m/>
    <m/>
    <n v="1"/>
    <n v="1"/>
    <m/>
    <m/>
    <m/>
    <m/>
    <m/>
    <m/>
    <m/>
    <m/>
    <m/>
    <m/>
    <m/>
    <m/>
    <m/>
    <m/>
    <m/>
    <m/>
    <m/>
    <m/>
    <m/>
    <m/>
    <m/>
    <m/>
    <m/>
    <m/>
    <m/>
    <m/>
    <m/>
    <m/>
    <m/>
    <m/>
    <m/>
    <m/>
    <m/>
    <m/>
    <m/>
    <m/>
    <m/>
    <m/>
    <m/>
    <m/>
    <m/>
    <m/>
  </r>
  <r>
    <x v="5"/>
    <x v="5"/>
    <x v="0"/>
    <x v="1"/>
    <x v="2"/>
    <x v="5"/>
    <x v="0"/>
    <x v="3"/>
    <x v="8"/>
    <x v="0"/>
    <x v="0"/>
    <x v="2"/>
    <m/>
    <m/>
    <m/>
    <n v="9"/>
    <n v="17"/>
    <m/>
    <n v="3"/>
    <n v="7"/>
    <n v="1"/>
    <n v="1"/>
    <n v="1"/>
    <n v="1"/>
    <n v="1"/>
    <n v="1"/>
    <n v="2"/>
    <m/>
    <m/>
    <m/>
    <m/>
    <m/>
    <m/>
    <m/>
    <n v="26"/>
    <n v="11"/>
    <n v="3"/>
    <n v="4"/>
    <m/>
    <m/>
    <n v="44"/>
    <m/>
    <m/>
    <m/>
    <m/>
    <m/>
    <m/>
    <m/>
    <m/>
    <m/>
    <m/>
    <m/>
    <m/>
    <m/>
    <m/>
    <n v="5"/>
    <m/>
    <n v="4"/>
    <m/>
    <m/>
    <m/>
    <n v="16"/>
    <n v="1"/>
    <m/>
    <m/>
    <m/>
    <m/>
    <m/>
    <n v="2"/>
    <n v="1"/>
    <m/>
    <n v="6"/>
    <m/>
    <m/>
    <m/>
    <n v="1"/>
    <m/>
    <m/>
    <m/>
    <n v="1"/>
    <m/>
    <m/>
    <m/>
    <n v="1"/>
    <m/>
    <m/>
    <m/>
    <m/>
    <n v="1"/>
    <m/>
    <m/>
    <m/>
    <n v="1"/>
    <m/>
    <m/>
    <m/>
    <n v="1"/>
    <m/>
    <m/>
    <m/>
    <m/>
    <n v="1"/>
    <m/>
    <m/>
    <n v="1"/>
    <n v="1"/>
    <m/>
    <m/>
    <m/>
    <m/>
    <m/>
    <m/>
    <m/>
    <m/>
    <m/>
    <m/>
    <m/>
    <m/>
    <m/>
    <m/>
    <m/>
    <m/>
    <m/>
    <m/>
    <m/>
    <m/>
    <m/>
    <m/>
    <m/>
    <m/>
    <m/>
    <m/>
    <m/>
    <m/>
    <m/>
    <m/>
    <m/>
    <m/>
    <m/>
    <m/>
    <m/>
    <m/>
    <m/>
    <m/>
    <m/>
    <m/>
    <m/>
    <m/>
  </r>
  <r>
    <x v="5"/>
    <x v="5"/>
    <x v="0"/>
    <x v="1"/>
    <x v="2"/>
    <x v="5"/>
    <x v="0"/>
    <x v="3"/>
    <x v="8"/>
    <x v="0"/>
    <x v="0"/>
    <x v="3"/>
    <m/>
    <m/>
    <m/>
    <n v="68"/>
    <n v="68"/>
    <n v="68"/>
    <n v="68"/>
    <n v="68"/>
    <n v="68"/>
    <n v="68"/>
    <n v="68"/>
    <n v="68"/>
    <n v="68"/>
    <n v="68"/>
    <n v="68"/>
    <n v="68"/>
    <n v="68"/>
    <m/>
    <m/>
    <m/>
    <m/>
    <m/>
    <n v="68"/>
    <n v="68"/>
    <n v="68"/>
    <n v="68"/>
    <n v="68"/>
    <m/>
    <n v="68"/>
    <m/>
    <m/>
    <m/>
    <m/>
    <m/>
    <m/>
    <m/>
    <m/>
    <m/>
    <m/>
    <m/>
    <m/>
    <m/>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n v="68"/>
    <m/>
    <m/>
    <m/>
    <m/>
    <m/>
    <m/>
    <m/>
    <m/>
    <m/>
    <m/>
    <m/>
    <m/>
    <m/>
    <m/>
    <m/>
    <m/>
    <m/>
    <m/>
    <m/>
    <m/>
    <m/>
    <m/>
    <m/>
    <m/>
    <m/>
    <m/>
    <m/>
    <m/>
    <m/>
    <m/>
    <m/>
    <m/>
    <m/>
  </r>
  <r>
    <x v="5"/>
    <x v="5"/>
    <x v="0"/>
    <x v="1"/>
    <x v="2"/>
    <x v="5"/>
    <x v="0"/>
    <x v="3"/>
    <x v="8"/>
    <x v="0"/>
    <x v="0"/>
    <x v="4"/>
    <m/>
    <m/>
    <m/>
    <n v="20"/>
    <m/>
    <n v="37.799999999999997"/>
    <n v="48.6"/>
    <n v="340"/>
    <n v="340"/>
    <n v="340"/>
    <n v="340"/>
    <n v="340"/>
    <n v="340"/>
    <n v="170"/>
    <m/>
    <m/>
    <m/>
    <m/>
    <m/>
    <m/>
    <m/>
    <m/>
    <n v="37.799999999999997"/>
    <n v="340"/>
    <n v="340"/>
    <m/>
    <m/>
    <m/>
    <m/>
    <m/>
    <m/>
    <m/>
    <m/>
    <m/>
    <m/>
    <m/>
    <m/>
    <m/>
    <m/>
    <m/>
    <m/>
    <m/>
    <n v="37.799999999999997"/>
    <n v="85"/>
    <n v="17"/>
    <n v="20"/>
    <n v="20"/>
    <n v="20"/>
    <n v="20"/>
    <n v="340"/>
    <m/>
    <n v="170"/>
    <n v="113.3"/>
    <n v="113.3"/>
    <n v="37.799999999999997"/>
    <n v="37.799999999999997"/>
    <n v="48.6"/>
    <n v="56.7"/>
    <n v="48.6"/>
    <n v="340"/>
    <n v="340"/>
    <n v="340"/>
    <n v="170"/>
    <n v="340"/>
    <n v="340"/>
    <n v="340"/>
    <n v="170"/>
    <n v="340"/>
    <n v="340"/>
    <n v="340"/>
    <n v="340"/>
    <n v="340"/>
    <n v="340"/>
    <n v="340"/>
    <n v="340"/>
    <n v="170"/>
    <n v="340"/>
    <n v="340"/>
    <n v="340"/>
    <n v="170"/>
    <n v="340"/>
    <n v="340"/>
    <n v="340"/>
    <n v="340"/>
    <n v="340"/>
    <n v="340"/>
    <n v="340"/>
    <n v="170"/>
    <n v="113.3"/>
    <n v="170"/>
    <n v="170"/>
    <n v="170"/>
    <n v="340"/>
    <m/>
    <m/>
    <m/>
    <m/>
    <m/>
    <m/>
    <m/>
    <m/>
    <m/>
    <m/>
    <m/>
    <m/>
    <m/>
    <m/>
    <m/>
    <m/>
    <m/>
    <m/>
    <m/>
    <m/>
    <m/>
    <m/>
    <m/>
    <m/>
    <m/>
    <m/>
    <m/>
    <m/>
    <m/>
    <m/>
    <m/>
    <m/>
    <m/>
    <m/>
    <m/>
    <m/>
    <m/>
    <m/>
    <m/>
    <m/>
    <m/>
    <m/>
    <m/>
  </r>
  <r>
    <x v="5"/>
    <x v="5"/>
    <x v="0"/>
    <x v="1"/>
    <x v="2"/>
    <x v="5"/>
    <x v="0"/>
    <x v="3"/>
    <x v="8"/>
    <x v="0"/>
    <x v="1"/>
    <x v="5"/>
    <n v="10"/>
    <n v="20"/>
    <n v="10"/>
    <m/>
    <n v="10"/>
    <n v="20"/>
    <n v="15"/>
    <n v="5"/>
    <n v="10"/>
    <n v="30"/>
    <n v="60"/>
    <m/>
    <n v="20"/>
    <n v="7"/>
    <m/>
    <m/>
    <m/>
    <m/>
    <m/>
    <m/>
    <m/>
    <n v="40"/>
    <n v="30"/>
    <n v="30"/>
    <n v="90"/>
    <n v="27"/>
    <m/>
    <m/>
    <n v="177"/>
    <m/>
    <m/>
    <m/>
    <n v="10"/>
    <m/>
    <n v="10"/>
    <m/>
    <n v="10"/>
    <m/>
    <n v="10"/>
    <m/>
    <m/>
    <m/>
    <m/>
    <m/>
    <m/>
    <m/>
    <m/>
    <m/>
    <m/>
    <n v="10"/>
    <m/>
    <n v="5"/>
    <n v="5"/>
    <n v="5"/>
    <n v="5"/>
    <n v="5"/>
    <n v="5"/>
    <n v="5"/>
    <m/>
    <n v="5"/>
    <m/>
    <m/>
    <m/>
    <m/>
    <m/>
    <n v="10"/>
    <m/>
    <m/>
    <n v="10"/>
    <m/>
    <n v="10"/>
    <m/>
    <n v="10"/>
    <n v="10"/>
    <n v="10"/>
    <n v="20"/>
    <n v="20"/>
    <m/>
    <m/>
    <m/>
    <m/>
    <n v="20"/>
    <m/>
    <m/>
    <m/>
    <m/>
    <n v="1"/>
    <n v="2"/>
    <n v="2"/>
    <n v="2"/>
    <m/>
    <m/>
    <m/>
    <m/>
    <m/>
    <m/>
    <m/>
    <m/>
    <m/>
    <m/>
    <m/>
    <m/>
    <m/>
    <m/>
    <m/>
    <m/>
    <m/>
    <m/>
    <m/>
    <m/>
    <m/>
    <m/>
    <m/>
    <m/>
    <m/>
    <m/>
    <m/>
    <m/>
    <m/>
    <m/>
    <m/>
    <m/>
    <m/>
    <m/>
    <m/>
    <m/>
    <m/>
    <m/>
    <m/>
    <m/>
    <m/>
    <m/>
    <m/>
    <m/>
    <m/>
    <m/>
  </r>
  <r>
    <x v="5"/>
    <x v="5"/>
    <x v="0"/>
    <x v="1"/>
    <x v="2"/>
    <x v="5"/>
    <x v="0"/>
    <x v="3"/>
    <x v="8"/>
    <x v="0"/>
    <x v="1"/>
    <x v="1"/>
    <n v="10"/>
    <n v="20"/>
    <n v="10"/>
    <m/>
    <n v="10"/>
    <n v="20"/>
    <n v="15"/>
    <n v="5"/>
    <n v="10"/>
    <n v="30"/>
    <n v="60"/>
    <m/>
    <n v="20"/>
    <n v="6"/>
    <n v="17"/>
    <n v="14"/>
    <n v="15"/>
    <n v="15"/>
    <n v="13"/>
    <n v="20"/>
    <n v="16"/>
    <n v="40"/>
    <n v="30"/>
    <n v="30"/>
    <n v="90"/>
    <n v="43"/>
    <n v="44"/>
    <n v="49"/>
    <n v="193"/>
    <m/>
    <m/>
    <m/>
    <n v="10"/>
    <m/>
    <n v="10"/>
    <m/>
    <n v="10"/>
    <m/>
    <n v="10"/>
    <m/>
    <m/>
    <m/>
    <m/>
    <m/>
    <m/>
    <m/>
    <m/>
    <m/>
    <m/>
    <n v="10"/>
    <m/>
    <n v="5"/>
    <n v="5"/>
    <n v="5"/>
    <n v="5"/>
    <n v="5"/>
    <n v="5"/>
    <n v="5"/>
    <m/>
    <n v="5"/>
    <m/>
    <m/>
    <m/>
    <m/>
    <m/>
    <n v="10"/>
    <m/>
    <m/>
    <n v="10"/>
    <m/>
    <n v="10"/>
    <m/>
    <n v="10"/>
    <n v="10"/>
    <n v="10"/>
    <n v="20"/>
    <n v="20"/>
    <m/>
    <m/>
    <m/>
    <m/>
    <n v="20"/>
    <m/>
    <m/>
    <m/>
    <m/>
    <m/>
    <n v="2"/>
    <n v="2"/>
    <n v="2"/>
    <n v="3"/>
    <n v="5"/>
    <n v="5"/>
    <n v="4"/>
    <n v="4"/>
    <n v="4"/>
    <n v="3"/>
    <n v="3"/>
    <n v="3"/>
    <n v="3"/>
    <n v="3"/>
    <n v="3"/>
    <n v="3"/>
    <n v="3"/>
    <n v="4"/>
    <n v="4"/>
    <n v="4"/>
    <n v="4"/>
    <n v="3"/>
    <n v="3"/>
    <n v="3"/>
    <n v="4"/>
    <n v="4"/>
    <n v="4"/>
    <n v="4"/>
    <n v="4"/>
    <n v="4"/>
    <n v="4"/>
    <n v="4"/>
    <n v="4"/>
    <m/>
    <m/>
    <m/>
    <m/>
    <m/>
    <m/>
    <m/>
    <m/>
    <m/>
    <m/>
    <m/>
    <m/>
    <m/>
    <m/>
    <m/>
    <m/>
  </r>
  <r>
    <x v="5"/>
    <x v="5"/>
    <x v="0"/>
    <x v="1"/>
    <x v="2"/>
    <x v="5"/>
    <x v="0"/>
    <x v="3"/>
    <x v="8"/>
    <x v="0"/>
    <x v="1"/>
    <x v="2"/>
    <n v="17"/>
    <n v="12"/>
    <n v="10"/>
    <n v="11"/>
    <n v="8"/>
    <n v="8"/>
    <n v="3"/>
    <n v="14"/>
    <n v="15"/>
    <n v="19"/>
    <n v="19"/>
    <n v="39"/>
    <n v="18"/>
    <n v="10"/>
    <n v="17"/>
    <n v="14"/>
    <n v="15"/>
    <n v="15"/>
    <n v="13"/>
    <n v="20"/>
    <n v="16"/>
    <n v="39"/>
    <n v="27"/>
    <n v="32"/>
    <n v="77"/>
    <n v="45"/>
    <n v="44"/>
    <n v="49"/>
    <n v="181"/>
    <n v="6"/>
    <n v="5"/>
    <n v="3"/>
    <n v="3"/>
    <n v="4"/>
    <n v="2"/>
    <m/>
    <n v="3"/>
    <n v="3"/>
    <n v="1"/>
    <n v="2"/>
    <n v="4"/>
    <n v="3"/>
    <n v="2"/>
    <n v="2"/>
    <n v="2"/>
    <n v="5"/>
    <n v="1"/>
    <n v="3"/>
    <n v="2"/>
    <n v="1"/>
    <n v="1"/>
    <n v="5"/>
    <n v="1"/>
    <n v="1"/>
    <n v="1"/>
    <m/>
    <n v="2"/>
    <n v="1"/>
    <m/>
    <n v="1"/>
    <n v="3"/>
    <n v="3"/>
    <n v="3"/>
    <n v="4"/>
    <n v="8"/>
    <n v="4"/>
    <n v="2"/>
    <n v="1"/>
    <n v="2"/>
    <n v="7"/>
    <n v="1"/>
    <n v="8"/>
    <n v="1"/>
    <n v="2"/>
    <n v="3"/>
    <n v="1"/>
    <n v="13"/>
    <n v="23"/>
    <n v="9"/>
    <n v="7"/>
    <m/>
    <n v="8"/>
    <n v="3"/>
    <n v="2"/>
    <n v="2"/>
    <n v="3"/>
    <n v="4"/>
    <n v="2"/>
    <n v="2"/>
    <n v="2"/>
    <n v="3"/>
    <n v="5"/>
    <n v="5"/>
    <n v="4"/>
    <n v="4"/>
    <n v="4"/>
    <n v="3"/>
    <n v="3"/>
    <n v="3"/>
    <n v="3"/>
    <n v="3"/>
    <n v="3"/>
    <n v="3"/>
    <n v="3"/>
    <n v="4"/>
    <n v="4"/>
    <n v="4"/>
    <n v="4"/>
    <n v="3"/>
    <n v="3"/>
    <n v="3"/>
    <n v="4"/>
    <n v="4"/>
    <n v="4"/>
    <n v="4"/>
    <n v="4"/>
    <n v="4"/>
    <n v="4"/>
    <n v="4"/>
    <n v="4"/>
    <m/>
    <m/>
    <m/>
    <m/>
    <m/>
    <m/>
    <m/>
    <m/>
    <m/>
    <m/>
    <m/>
    <m/>
    <m/>
    <m/>
    <m/>
    <m/>
  </r>
  <r>
    <x v="5"/>
    <x v="5"/>
    <x v="0"/>
    <x v="1"/>
    <x v="2"/>
    <x v="5"/>
    <x v="0"/>
    <x v="3"/>
    <x v="8"/>
    <x v="0"/>
    <x v="1"/>
    <x v="3"/>
    <n v="24"/>
    <n v="31"/>
    <n v="29"/>
    <n v="13"/>
    <n v="12"/>
    <n v="17"/>
    <n v="29"/>
    <n v="22"/>
    <n v="17"/>
    <n v="18"/>
    <n v="42"/>
    <n v="3"/>
    <n v="4"/>
    <m/>
    <m/>
    <m/>
    <m/>
    <m/>
    <m/>
    <m/>
    <m/>
    <n v="29"/>
    <n v="17"/>
    <n v="17"/>
    <n v="3"/>
    <m/>
    <m/>
    <m/>
    <m/>
    <n v="27"/>
    <n v="21"/>
    <n v="17"/>
    <n v="24"/>
    <n v="17"/>
    <n v="25"/>
    <n v="26"/>
    <n v="33"/>
    <n v="31"/>
    <n v="37"/>
    <n v="35"/>
    <n v="31"/>
    <n v="29"/>
    <n v="27"/>
    <n v="23"/>
    <n v="17"/>
    <n v="13"/>
    <n v="10"/>
    <n v="8"/>
    <n v="5"/>
    <n v="13"/>
    <n v="12"/>
    <n v="3"/>
    <n v="9"/>
    <n v="13"/>
    <n v="17"/>
    <n v="22"/>
    <n v="25"/>
    <n v="29"/>
    <n v="29"/>
    <n v="28"/>
    <n v="25"/>
    <n v="29"/>
    <n v="26"/>
    <n v="22"/>
    <n v="14"/>
    <n v="21"/>
    <n v="16"/>
    <n v="17"/>
    <n v="8"/>
    <n v="-8"/>
    <n v="10"/>
    <n v="4"/>
    <n v="18"/>
    <n v="30"/>
    <n v="30"/>
    <n v="38"/>
    <n v="42"/>
    <n v="19"/>
    <n v="10"/>
    <n v="5"/>
    <n v="3"/>
    <n v="14"/>
    <n v="11"/>
    <n v="9"/>
    <n v="7"/>
    <n v="4"/>
    <m/>
    <m/>
    <m/>
    <m/>
    <m/>
    <m/>
    <m/>
    <m/>
    <m/>
    <m/>
    <m/>
    <m/>
    <m/>
    <m/>
    <m/>
    <m/>
    <m/>
    <m/>
    <m/>
    <m/>
    <m/>
    <m/>
    <m/>
    <m/>
    <m/>
    <m/>
    <m/>
    <m/>
    <m/>
    <m/>
    <m/>
    <m/>
    <m/>
    <m/>
    <m/>
    <m/>
    <m/>
    <m/>
    <m/>
    <m/>
    <m/>
    <m/>
    <m/>
    <m/>
    <m/>
    <m/>
    <m/>
    <m/>
    <m/>
    <m/>
  </r>
  <r>
    <x v="5"/>
    <x v="5"/>
    <x v="0"/>
    <x v="1"/>
    <x v="2"/>
    <x v="5"/>
    <x v="0"/>
    <x v="3"/>
    <x v="8"/>
    <x v="0"/>
    <x v="1"/>
    <x v="4"/>
    <n v="10"/>
    <n v="12.9"/>
    <n v="12.1"/>
    <n v="8.1"/>
    <n v="7.5"/>
    <n v="21.3"/>
    <n v="10.4"/>
    <n v="6.5"/>
    <n v="4.5"/>
    <n v="2.1"/>
    <n v="4.5"/>
    <n v="0.8"/>
    <n v="1.5"/>
    <m/>
    <m/>
    <m/>
    <m/>
    <m/>
    <m/>
    <m/>
    <m/>
    <n v="12.1"/>
    <n v="21.3"/>
    <n v="4.5"/>
    <n v="0.8"/>
    <m/>
    <m/>
    <m/>
    <m/>
    <n v="7.9"/>
    <n v="8.8000000000000007"/>
    <n v="7.1"/>
    <n v="10"/>
    <n v="9.4"/>
    <n v="13.9"/>
    <n v="10"/>
    <n v="12.7"/>
    <n v="12.9"/>
    <n v="14.2"/>
    <n v="13.5"/>
    <n v="11.1"/>
    <n v="12.1"/>
    <n v="10.4"/>
    <n v="8.8000000000000007"/>
    <n v="7.1"/>
    <n v="8.1"/>
    <n v="4.2"/>
    <n v="4"/>
    <n v="2.8"/>
    <n v="7.2"/>
    <n v="7.5"/>
    <n v="3"/>
    <n v="9"/>
    <n v="16.3"/>
    <n v="21.3"/>
    <n v="15.7"/>
    <n v="15.6"/>
    <n v="14.5"/>
    <n v="10.4"/>
    <n v="6.7"/>
    <n v="5.7"/>
    <n v="6.9"/>
    <n v="6.8"/>
    <n v="6.5"/>
    <n v="4.4000000000000004"/>
    <n v="8.1"/>
    <n v="4.2"/>
    <n v="4.5"/>
    <n v="2.1"/>
    <n v="-2.7"/>
    <n v="3.3"/>
    <n v="1"/>
    <n v="2.1"/>
    <n v="3.1"/>
    <n v="2.8"/>
    <n v="3.7"/>
    <n v="4.5"/>
    <n v="3.5"/>
    <n v="2.5"/>
    <n v="1.7"/>
    <n v="0.8"/>
    <n v="5"/>
    <n v="4.2"/>
    <n v="3.5"/>
    <n v="2.7"/>
    <n v="1.5"/>
    <m/>
    <m/>
    <m/>
    <m/>
    <m/>
    <m/>
    <m/>
    <m/>
    <m/>
    <m/>
    <m/>
    <m/>
    <m/>
    <m/>
    <m/>
    <m/>
    <m/>
    <m/>
    <m/>
    <m/>
    <m/>
    <m/>
    <m/>
    <m/>
    <m/>
    <m/>
    <m/>
    <m/>
    <m/>
    <m/>
    <m/>
    <m/>
    <m/>
    <m/>
    <m/>
    <m/>
    <m/>
    <m/>
    <m/>
    <m/>
    <m/>
    <m/>
    <m/>
    <m/>
    <m/>
    <m/>
    <m/>
    <m/>
    <m/>
    <m/>
  </r>
  <r>
    <x v="5"/>
    <x v="5"/>
    <x v="0"/>
    <x v="1"/>
    <x v="2"/>
    <x v="5"/>
    <x v="0"/>
    <x v="3"/>
    <x v="8"/>
    <x v="0"/>
    <x v="2"/>
    <x v="0"/>
    <m/>
    <m/>
    <m/>
    <m/>
    <m/>
    <m/>
    <m/>
    <m/>
    <m/>
    <m/>
    <m/>
    <m/>
    <m/>
    <m/>
    <m/>
    <m/>
    <m/>
    <m/>
    <m/>
    <m/>
    <m/>
    <m/>
    <m/>
    <m/>
    <m/>
    <m/>
    <m/>
    <m/>
    <m/>
    <n v="10"/>
    <m/>
    <m/>
    <n v="10"/>
    <n v="10"/>
    <n v="10"/>
    <m/>
    <m/>
    <m/>
    <m/>
    <m/>
    <m/>
    <m/>
    <m/>
    <m/>
    <m/>
    <m/>
    <m/>
    <m/>
    <m/>
    <m/>
    <m/>
    <m/>
    <m/>
    <m/>
    <m/>
    <n v="10"/>
    <n v="10"/>
    <m/>
    <m/>
    <n v="10"/>
    <m/>
    <m/>
    <n v="10"/>
    <n v="10"/>
    <n v="10"/>
    <n v="10"/>
    <m/>
    <m/>
    <m/>
    <n v="10"/>
    <n v="10"/>
    <n v="15"/>
    <m/>
    <m/>
    <n v="15"/>
    <n v="15"/>
    <n v="15"/>
    <n v="15"/>
    <n v="15"/>
    <n v="15"/>
    <n v="10"/>
    <n v="10"/>
    <m/>
    <m/>
    <n v="10"/>
    <n v="10"/>
    <n v="10"/>
    <m/>
    <m/>
    <m/>
    <n v="10"/>
    <n v="10"/>
    <n v="10"/>
    <m/>
    <m/>
    <m/>
    <m/>
    <m/>
    <m/>
    <m/>
    <m/>
    <m/>
    <m/>
    <m/>
    <m/>
    <m/>
    <m/>
    <m/>
    <m/>
    <m/>
    <m/>
    <m/>
    <m/>
    <m/>
    <m/>
    <m/>
    <m/>
    <m/>
    <m/>
    <m/>
    <m/>
    <m/>
    <m/>
    <m/>
    <m/>
    <m/>
    <m/>
    <m/>
    <m/>
    <m/>
    <m/>
    <m/>
    <m/>
    <m/>
    <m/>
    <m/>
  </r>
  <r>
    <x v="5"/>
    <x v="5"/>
    <x v="0"/>
    <x v="1"/>
    <x v="2"/>
    <x v="5"/>
    <x v="0"/>
    <x v="3"/>
    <x v="8"/>
    <x v="0"/>
    <x v="2"/>
    <x v="1"/>
    <n v="10"/>
    <n v="20"/>
    <n v="10"/>
    <m/>
    <n v="10"/>
    <n v="20"/>
    <n v="15"/>
    <n v="5"/>
    <n v="10"/>
    <n v="30"/>
    <n v="50"/>
    <n v="26"/>
    <n v="10"/>
    <n v="8"/>
    <n v="8"/>
    <m/>
    <m/>
    <m/>
    <m/>
    <m/>
    <m/>
    <n v="40"/>
    <n v="30"/>
    <n v="30"/>
    <n v="106"/>
    <n v="26"/>
    <m/>
    <m/>
    <n v="192"/>
    <m/>
    <m/>
    <m/>
    <n v="10"/>
    <m/>
    <n v="10"/>
    <m/>
    <n v="10"/>
    <m/>
    <n v="10"/>
    <m/>
    <m/>
    <m/>
    <m/>
    <m/>
    <m/>
    <m/>
    <m/>
    <m/>
    <m/>
    <n v="10"/>
    <m/>
    <n v="5"/>
    <n v="5"/>
    <n v="5"/>
    <n v="5"/>
    <n v="5"/>
    <n v="5"/>
    <n v="5"/>
    <m/>
    <n v="5"/>
    <m/>
    <m/>
    <m/>
    <m/>
    <m/>
    <n v="10"/>
    <m/>
    <m/>
    <n v="10"/>
    <m/>
    <n v="10"/>
    <m/>
    <n v="10"/>
    <n v="10"/>
    <n v="10"/>
    <n v="20"/>
    <n v="10"/>
    <n v="10"/>
    <n v="8"/>
    <n v="7"/>
    <n v="1"/>
    <n v="2"/>
    <n v="2"/>
    <n v="2"/>
    <n v="2"/>
    <n v="2"/>
    <n v="2"/>
    <n v="2"/>
    <n v="2"/>
    <n v="2"/>
    <n v="2"/>
    <n v="2"/>
    <n v="2"/>
    <n v="2"/>
    <m/>
    <m/>
    <m/>
    <m/>
    <m/>
    <m/>
    <m/>
    <m/>
    <m/>
    <m/>
    <m/>
    <m/>
    <m/>
    <m/>
    <m/>
    <m/>
    <m/>
    <m/>
    <m/>
    <m/>
    <m/>
    <m/>
    <m/>
    <m/>
    <m/>
    <m/>
    <m/>
    <m/>
    <m/>
    <m/>
    <m/>
    <m/>
    <m/>
    <m/>
    <m/>
    <m/>
    <m/>
    <m/>
    <m/>
    <m/>
    <m/>
    <m/>
  </r>
  <r>
    <x v="5"/>
    <x v="5"/>
    <x v="0"/>
    <x v="1"/>
    <x v="2"/>
    <x v="5"/>
    <x v="0"/>
    <x v="3"/>
    <x v="8"/>
    <x v="0"/>
    <x v="2"/>
    <x v="2"/>
    <n v="17"/>
    <n v="12"/>
    <n v="10"/>
    <n v="11"/>
    <n v="8"/>
    <n v="8"/>
    <n v="3"/>
    <n v="14"/>
    <n v="15"/>
    <n v="19"/>
    <n v="35"/>
    <n v="65"/>
    <n v="47"/>
    <n v="18"/>
    <n v="26"/>
    <m/>
    <m/>
    <m/>
    <m/>
    <m/>
    <m/>
    <n v="39"/>
    <n v="27"/>
    <n v="32"/>
    <n v="119"/>
    <n v="91"/>
    <m/>
    <m/>
    <n v="269"/>
    <n v="6"/>
    <n v="5"/>
    <n v="3"/>
    <n v="3"/>
    <n v="4"/>
    <n v="2"/>
    <m/>
    <n v="3"/>
    <n v="3"/>
    <n v="1"/>
    <n v="2"/>
    <n v="4"/>
    <n v="3"/>
    <n v="2"/>
    <n v="2"/>
    <n v="2"/>
    <n v="5"/>
    <n v="1"/>
    <n v="3"/>
    <n v="2"/>
    <n v="1"/>
    <n v="1"/>
    <n v="5"/>
    <n v="1"/>
    <n v="1"/>
    <n v="1"/>
    <m/>
    <n v="2"/>
    <n v="1"/>
    <m/>
    <n v="1"/>
    <n v="3"/>
    <n v="3"/>
    <n v="3"/>
    <n v="4"/>
    <n v="8"/>
    <n v="4"/>
    <n v="2"/>
    <n v="1"/>
    <n v="2"/>
    <n v="7"/>
    <n v="1"/>
    <n v="8"/>
    <n v="1"/>
    <n v="2"/>
    <n v="3"/>
    <n v="1"/>
    <n v="29"/>
    <n v="22"/>
    <n v="13"/>
    <n v="4"/>
    <n v="26"/>
    <n v="15"/>
    <n v="11"/>
    <n v="8"/>
    <n v="6"/>
    <n v="7"/>
    <n v="4"/>
    <m/>
    <n v="8"/>
    <n v="6"/>
    <n v="2"/>
    <n v="5"/>
    <n v="12"/>
    <n v="7"/>
    <m/>
    <m/>
    <m/>
    <m/>
    <m/>
    <m/>
    <m/>
    <m/>
    <m/>
    <m/>
    <m/>
    <m/>
    <m/>
    <m/>
    <m/>
    <m/>
    <m/>
    <m/>
    <m/>
    <m/>
    <m/>
    <m/>
    <m/>
    <m/>
    <m/>
    <m/>
    <m/>
    <m/>
    <m/>
    <m/>
    <m/>
    <m/>
    <m/>
    <m/>
    <m/>
    <m/>
    <m/>
    <m/>
    <m/>
    <m/>
    <m/>
    <m/>
  </r>
  <r>
    <x v="5"/>
    <x v="5"/>
    <x v="0"/>
    <x v="1"/>
    <x v="2"/>
    <x v="5"/>
    <x v="0"/>
    <x v="3"/>
    <x v="8"/>
    <x v="0"/>
    <x v="2"/>
    <x v="3"/>
    <m/>
    <n v="33"/>
    <n v="29"/>
    <n v="13"/>
    <n v="13"/>
    <m/>
    <n v="30"/>
    <n v="26"/>
    <n v="36"/>
    <m/>
    <n v="28"/>
    <n v="-11"/>
    <n v="-48"/>
    <n v="-58"/>
    <n v="-76"/>
    <m/>
    <m/>
    <m/>
    <m/>
    <m/>
    <m/>
    <n v="29"/>
    <m/>
    <n v="36"/>
    <n v="-11"/>
    <n v="-76"/>
    <m/>
    <m/>
    <n v="-76"/>
    <m/>
    <m/>
    <m/>
    <m/>
    <n v="17"/>
    <n v="25"/>
    <n v="26"/>
    <n v="33"/>
    <n v="33"/>
    <n v="37"/>
    <n v="35"/>
    <n v="31"/>
    <n v="29"/>
    <n v="27"/>
    <n v="23"/>
    <n v="17"/>
    <n v="13"/>
    <n v="10"/>
    <n v="8"/>
    <n v="5"/>
    <n v="14"/>
    <n v="13"/>
    <m/>
    <m/>
    <m/>
    <m/>
    <n v="22"/>
    <n v="25"/>
    <n v="30"/>
    <n v="30"/>
    <n v="28"/>
    <n v="25"/>
    <n v="29"/>
    <n v="26"/>
    <n v="26"/>
    <n v="14"/>
    <n v="21"/>
    <n v="22"/>
    <n v="36"/>
    <n v="8"/>
    <n v="-8"/>
    <n v="4"/>
    <n v="4"/>
    <m/>
    <n v="30"/>
    <n v="30"/>
    <n v="47"/>
    <n v="28"/>
    <n v="16"/>
    <n v="11"/>
    <n v="14"/>
    <n v="-11"/>
    <n v="-24"/>
    <n v="-33"/>
    <n v="-39"/>
    <n v="-43"/>
    <n v="-48"/>
    <n v="-50"/>
    <n v="-48"/>
    <n v="-54"/>
    <n v="-58"/>
    <n v="-58"/>
    <n v="-61"/>
    <n v="-71"/>
    <n v="-76"/>
    <m/>
    <m/>
    <m/>
    <m/>
    <m/>
    <m/>
    <m/>
    <m/>
    <m/>
    <m/>
    <m/>
    <m/>
    <m/>
    <m/>
    <m/>
    <m/>
    <m/>
    <m/>
    <m/>
    <m/>
    <m/>
    <m/>
    <m/>
    <m/>
    <m/>
    <m/>
    <m/>
    <m/>
    <m/>
    <m/>
    <m/>
    <m/>
    <m/>
    <m/>
    <m/>
    <m/>
    <m/>
    <m/>
    <m/>
    <m/>
    <m/>
    <m/>
  </r>
  <r>
    <x v="5"/>
    <x v="5"/>
    <x v="0"/>
    <x v="1"/>
    <x v="2"/>
    <x v="5"/>
    <x v="0"/>
    <x v="3"/>
    <x v="8"/>
    <x v="0"/>
    <x v="2"/>
    <x v="4"/>
    <m/>
    <n v="13.8"/>
    <n v="12.1"/>
    <n v="8.1"/>
    <n v="8.1"/>
    <m/>
    <n v="10.7"/>
    <n v="7.6"/>
    <n v="9.5"/>
    <m/>
    <n v="1.8"/>
    <n v="-1.2"/>
    <n v="-12"/>
    <n v="-11.2"/>
    <m/>
    <m/>
    <m/>
    <m/>
    <m/>
    <m/>
    <m/>
    <n v="12.1"/>
    <m/>
    <n v="9.5"/>
    <n v="-1.2"/>
    <m/>
    <m/>
    <m/>
    <m/>
    <m/>
    <m/>
    <m/>
    <m/>
    <n v="9.4"/>
    <n v="13.9"/>
    <n v="10"/>
    <n v="12.7"/>
    <n v="13.8"/>
    <n v="14.2"/>
    <n v="13.5"/>
    <n v="11.1"/>
    <n v="12.1"/>
    <n v="10.4"/>
    <n v="8.8000000000000007"/>
    <n v="7.1"/>
    <n v="8.1"/>
    <n v="4.2"/>
    <n v="4"/>
    <n v="2.8"/>
    <n v="7.8"/>
    <n v="8.1"/>
    <m/>
    <m/>
    <m/>
    <m/>
    <n v="15.7"/>
    <n v="15.6"/>
    <n v="15"/>
    <n v="10.7"/>
    <n v="6.7"/>
    <n v="5.7"/>
    <n v="6.9"/>
    <n v="6.8"/>
    <n v="7.6"/>
    <n v="4.4000000000000004"/>
    <n v="8.1"/>
    <n v="5.8"/>
    <n v="9.5"/>
    <n v="2.1"/>
    <n v="-2.7"/>
    <n v="1.3"/>
    <n v="0.6"/>
    <m/>
    <n v="2.2000000000000002"/>
    <n v="2.2000000000000002"/>
    <n v="2.5"/>
    <n v="1.8"/>
    <n v="1.2"/>
    <n v="0.9"/>
    <n v="1.1000000000000001"/>
    <n v="-1.2"/>
    <n v="-3.3"/>
    <n v="-6.6"/>
    <n v="-7.8"/>
    <n v="-8.6"/>
    <n v="-12"/>
    <n v="-11.9"/>
    <n v="-7.3"/>
    <n v="-8.4"/>
    <n v="-11.2"/>
    <n v="-12.1"/>
    <n v="-16.100000000000001"/>
    <n v="-50.7"/>
    <m/>
    <m/>
    <m/>
    <m/>
    <m/>
    <m/>
    <m/>
    <m/>
    <m/>
    <m/>
    <m/>
    <m/>
    <m/>
    <m/>
    <m/>
    <m/>
    <m/>
    <m/>
    <m/>
    <m/>
    <m/>
    <m/>
    <m/>
    <m/>
    <m/>
    <m/>
    <m/>
    <m/>
    <m/>
    <m/>
    <m/>
    <m/>
    <m/>
    <m/>
    <m/>
    <m/>
    <m/>
    <m/>
    <m/>
    <m/>
    <m/>
    <m/>
    <m/>
  </r>
  <r>
    <x v="5"/>
    <x v="5"/>
    <x v="0"/>
    <x v="1"/>
    <x v="2"/>
    <x v="5"/>
    <x v="0"/>
    <x v="3"/>
    <x v="8"/>
    <x v="0"/>
    <x v="3"/>
    <x v="6"/>
    <m/>
    <m/>
    <m/>
    <m/>
    <m/>
    <m/>
    <m/>
    <m/>
    <m/>
    <m/>
    <m/>
    <m/>
    <m/>
    <m/>
    <m/>
    <m/>
    <m/>
    <m/>
    <m/>
    <m/>
    <m/>
    <m/>
    <m/>
    <m/>
    <m/>
    <m/>
    <m/>
    <m/>
    <m/>
    <n v="10"/>
    <m/>
    <m/>
    <n v="10"/>
    <n v="10"/>
    <n v="10"/>
    <m/>
    <m/>
    <m/>
    <m/>
    <m/>
    <m/>
    <m/>
    <m/>
    <m/>
    <m/>
    <m/>
    <m/>
    <m/>
    <m/>
    <m/>
    <m/>
    <n v="0"/>
    <n v="0"/>
    <m/>
    <n v="0"/>
    <n v="0"/>
    <n v="0"/>
    <n v="0"/>
    <n v="0"/>
    <n v="0"/>
    <n v="0"/>
    <n v="0"/>
    <n v="10"/>
    <n v="10"/>
    <n v="10"/>
    <n v="10"/>
    <n v="0"/>
    <n v="0"/>
    <n v="0"/>
    <n v="15"/>
    <n v="10"/>
    <n v="10"/>
    <n v="0"/>
    <n v="0"/>
    <n v="15"/>
    <n v="15"/>
    <n v="15"/>
    <n v="15"/>
    <n v="15"/>
    <n v="15"/>
    <n v="10"/>
    <n v="10"/>
    <n v="0"/>
    <n v="0"/>
    <n v="0"/>
    <n v="0"/>
    <n v="0"/>
    <n v="0"/>
    <n v="0"/>
    <n v="0"/>
    <n v="10"/>
    <n v="10"/>
    <n v="10"/>
    <n v="10"/>
    <m/>
    <m/>
    <m/>
    <m/>
    <m/>
    <m/>
    <m/>
    <m/>
    <m/>
    <m/>
    <m/>
    <m/>
    <m/>
    <m/>
    <m/>
    <m/>
    <m/>
    <m/>
    <m/>
    <m/>
    <m/>
    <m/>
    <m/>
    <m/>
    <m/>
    <m/>
    <m/>
    <m/>
    <m/>
    <m/>
    <m/>
    <m/>
    <m/>
    <m/>
    <m/>
    <m/>
    <m/>
    <m/>
    <m/>
    <m/>
    <m/>
    <m/>
  </r>
  <r>
    <x v="5"/>
    <x v="5"/>
    <x v="0"/>
    <x v="1"/>
    <x v="2"/>
    <x v="5"/>
    <x v="0"/>
    <x v="3"/>
    <x v="8"/>
    <x v="0"/>
    <x v="3"/>
    <x v="1"/>
    <n v="10"/>
    <n v="20"/>
    <n v="10"/>
    <n v="0"/>
    <n v="10"/>
    <n v="20"/>
    <n v="15"/>
    <n v="5"/>
    <n v="10"/>
    <n v="30"/>
    <n v="60"/>
    <n v="0"/>
    <n v="28"/>
    <n v="8"/>
    <n v="8"/>
    <n v="0"/>
    <n v="0"/>
    <n v="0"/>
    <n v="0"/>
    <n v="0"/>
    <n v="0"/>
    <n v="40"/>
    <n v="30"/>
    <n v="30"/>
    <n v="90"/>
    <n v="44"/>
    <n v="0"/>
    <n v="0"/>
    <n v="194"/>
    <m/>
    <m/>
    <m/>
    <n v="10"/>
    <m/>
    <n v="10"/>
    <m/>
    <n v="10"/>
    <m/>
    <n v="10"/>
    <m/>
    <m/>
    <m/>
    <m/>
    <m/>
    <m/>
    <m/>
    <m/>
    <m/>
    <m/>
    <n v="10"/>
    <m/>
    <n v="5"/>
    <n v="5"/>
    <n v="5"/>
    <n v="5"/>
    <n v="5"/>
    <n v="5"/>
    <n v="5"/>
    <m/>
    <n v="5"/>
    <m/>
    <m/>
    <m/>
    <m/>
    <m/>
    <n v="10"/>
    <m/>
    <m/>
    <n v="10"/>
    <m/>
    <n v="10"/>
    <m/>
    <n v="10"/>
    <n v="10"/>
    <n v="10"/>
    <n v="20"/>
    <n v="20"/>
    <m/>
    <m/>
    <m/>
    <m/>
    <n v="20"/>
    <n v="2"/>
    <n v="2"/>
    <n v="2"/>
    <n v="2"/>
    <n v="2"/>
    <n v="2"/>
    <n v="2"/>
    <n v="2"/>
    <n v="2"/>
    <n v="2"/>
    <n v="2"/>
    <n v="2"/>
    <n v="0"/>
    <n v="0"/>
    <n v="0"/>
    <n v="0"/>
    <n v="0"/>
    <n v="0"/>
    <n v="0"/>
    <n v="0"/>
    <n v="0"/>
    <n v="0"/>
    <n v="0"/>
    <n v="0"/>
    <n v="0"/>
    <n v="0"/>
    <n v="0"/>
    <n v="0"/>
    <n v="0"/>
    <n v="0"/>
    <n v="0"/>
    <n v="0"/>
    <n v="0"/>
    <n v="0"/>
    <n v="0"/>
    <n v="0"/>
    <n v="0"/>
    <n v="0"/>
    <m/>
    <m/>
    <m/>
    <m/>
    <m/>
    <m/>
    <m/>
    <m/>
    <m/>
    <m/>
    <m/>
    <m/>
    <m/>
    <m/>
    <m/>
    <m/>
  </r>
  <r>
    <x v="5"/>
    <x v="5"/>
    <x v="0"/>
    <x v="1"/>
    <x v="2"/>
    <x v="5"/>
    <x v="0"/>
    <x v="3"/>
    <x v="8"/>
    <x v="0"/>
    <x v="3"/>
    <x v="2"/>
    <n v="17"/>
    <n v="12"/>
    <n v="10"/>
    <n v="11"/>
    <n v="8"/>
    <n v="8"/>
    <n v="3"/>
    <n v="14"/>
    <n v="15"/>
    <n v="19"/>
    <n v="19"/>
    <n v="39"/>
    <n v="25"/>
    <n v="9"/>
    <n v="15"/>
    <n v="13"/>
    <n v="8"/>
    <n v="10"/>
    <n v="3"/>
    <n v="17"/>
    <n v="17"/>
    <n v="39"/>
    <n v="27"/>
    <n v="32"/>
    <n v="77"/>
    <n v="49"/>
    <n v="31"/>
    <n v="37"/>
    <n v="185"/>
    <n v="6"/>
    <n v="5"/>
    <n v="3"/>
    <n v="3"/>
    <n v="4"/>
    <n v="2"/>
    <m/>
    <n v="3"/>
    <n v="3"/>
    <n v="1"/>
    <n v="2"/>
    <n v="4"/>
    <n v="3"/>
    <n v="2"/>
    <n v="2"/>
    <n v="2"/>
    <n v="5"/>
    <n v="1"/>
    <n v="3"/>
    <n v="2"/>
    <n v="1"/>
    <n v="1"/>
    <n v="5"/>
    <n v="1"/>
    <n v="1"/>
    <n v="1"/>
    <m/>
    <n v="2"/>
    <n v="1"/>
    <m/>
    <n v="1"/>
    <n v="3"/>
    <n v="3"/>
    <n v="3"/>
    <n v="4"/>
    <n v="8"/>
    <n v="4"/>
    <n v="2"/>
    <n v="1"/>
    <n v="2"/>
    <n v="7"/>
    <n v="1"/>
    <n v="8"/>
    <n v="1"/>
    <n v="2"/>
    <n v="3"/>
    <n v="1"/>
    <n v="13"/>
    <n v="23"/>
    <n v="9"/>
    <n v="7"/>
    <m/>
    <n v="8"/>
    <n v="6"/>
    <n v="4"/>
    <n v="3"/>
    <n v="4"/>
    <n v="2"/>
    <n v="0"/>
    <n v="4"/>
    <n v="3"/>
    <n v="1"/>
    <n v="3"/>
    <n v="7"/>
    <n v="4"/>
    <n v="3"/>
    <n v="2"/>
    <n v="2"/>
    <n v="6"/>
    <n v="1"/>
    <n v="3"/>
    <n v="2"/>
    <n v="1"/>
    <n v="1"/>
    <n v="7"/>
    <n v="1"/>
    <n v="1"/>
    <n v="1"/>
    <n v="0"/>
    <n v="2"/>
    <n v="1"/>
    <n v="0"/>
    <n v="1"/>
    <n v="4"/>
    <n v="4"/>
    <n v="3"/>
    <n v="5"/>
    <n v="10"/>
    <n v="4"/>
    <n v="2"/>
    <n v="1"/>
    <m/>
    <m/>
    <m/>
    <m/>
    <m/>
    <m/>
    <m/>
    <m/>
    <m/>
    <m/>
    <m/>
    <m/>
    <m/>
    <m/>
    <m/>
    <m/>
  </r>
  <r>
    <x v="5"/>
    <x v="5"/>
    <x v="0"/>
    <x v="1"/>
    <x v="2"/>
    <x v="5"/>
    <x v="0"/>
    <x v="3"/>
    <x v="8"/>
    <x v="0"/>
    <x v="3"/>
    <x v="3"/>
    <n v="24"/>
    <n v="31"/>
    <n v="29"/>
    <n v="13"/>
    <n v="12"/>
    <n v="17"/>
    <n v="29"/>
    <n v="22"/>
    <n v="17"/>
    <n v="18"/>
    <n v="42"/>
    <n v="3"/>
    <n v="5"/>
    <n v="4"/>
    <n v="-3"/>
    <n v="-16"/>
    <n v="-24"/>
    <n v="-34"/>
    <n v="-37"/>
    <n v="-54"/>
    <n v="-71"/>
    <n v="29"/>
    <n v="17"/>
    <n v="17"/>
    <n v="3"/>
    <n v="-3"/>
    <n v="-34"/>
    <n v="-71"/>
    <n v="-3"/>
    <n v="27"/>
    <n v="21"/>
    <n v="17"/>
    <n v="24"/>
    <n v="17"/>
    <n v="25"/>
    <n v="26"/>
    <n v="33"/>
    <n v="31"/>
    <n v="37"/>
    <n v="35"/>
    <n v="31"/>
    <n v="29"/>
    <n v="27"/>
    <n v="23"/>
    <n v="17"/>
    <n v="13"/>
    <n v="10"/>
    <n v="8"/>
    <n v="5"/>
    <n v="13"/>
    <n v="12"/>
    <n v="3"/>
    <n v="9"/>
    <n v="13"/>
    <n v="17"/>
    <n v="22"/>
    <n v="25"/>
    <n v="29"/>
    <n v="29"/>
    <n v="28"/>
    <n v="25"/>
    <n v="29"/>
    <n v="26"/>
    <n v="22"/>
    <n v="14"/>
    <n v="21"/>
    <n v="16"/>
    <n v="17"/>
    <n v="8"/>
    <n v="-8"/>
    <n v="10"/>
    <n v="4"/>
    <n v="18"/>
    <n v="30"/>
    <n v="30"/>
    <n v="38"/>
    <n v="42"/>
    <n v="19"/>
    <n v="10"/>
    <n v="5"/>
    <n v="3"/>
    <n v="14"/>
    <n v="10"/>
    <n v="8"/>
    <n v="7"/>
    <n v="5"/>
    <n v="5"/>
    <n v="7"/>
    <n v="5"/>
    <n v="4"/>
    <n v="5"/>
    <n v="4"/>
    <n v="-1"/>
    <n v="-3"/>
    <n v="-6"/>
    <n v="-8"/>
    <n v="-10"/>
    <n v="-16"/>
    <n v="-17"/>
    <n v="-20"/>
    <n v="-22"/>
    <n v="-23"/>
    <n v="-24"/>
    <n v="-31"/>
    <n v="-32"/>
    <n v="-33"/>
    <n v="-34"/>
    <n v="-34"/>
    <n v="-36"/>
    <n v="-37"/>
    <n v="-37"/>
    <n v="-38"/>
    <n v="-42"/>
    <n v="-46"/>
    <n v="-49"/>
    <n v="-54"/>
    <n v="-64"/>
    <n v="-68"/>
    <n v="-70"/>
    <n v="-71"/>
    <m/>
    <m/>
    <m/>
    <m/>
    <m/>
    <m/>
    <m/>
    <m/>
    <m/>
    <m/>
    <m/>
    <m/>
    <m/>
    <m/>
    <m/>
    <m/>
  </r>
  <r>
    <x v="5"/>
    <x v="5"/>
    <x v="0"/>
    <x v="1"/>
    <x v="2"/>
    <x v="5"/>
    <x v="0"/>
    <x v="3"/>
    <x v="8"/>
    <x v="0"/>
    <x v="3"/>
    <x v="4"/>
    <n v="10"/>
    <n v="12.916666666666668"/>
    <n v="12.083333333333332"/>
    <n v="8.125"/>
    <n v="7.5"/>
    <n v="21.25"/>
    <n v="10.357142857142858"/>
    <n v="6.4705882352941178"/>
    <n v="4.4736842105263159"/>
    <n v="2.1428571428571428"/>
    <n v="4.4680851063829783"/>
    <n v="0.6"/>
    <n v="2.5"/>
    <n v="1.1111111111111112"/>
    <n v="-1.0714285714285714"/>
    <n v="-10"/>
    <n v="-12"/>
    <n v="-42.5"/>
    <n v="-10.882352941176469"/>
    <n v="-15.882352941176469"/>
    <n v="0"/>
    <n v="12.083333333333332"/>
    <n v="21.25"/>
    <n v="4.4736842105263159"/>
    <n v="0.6"/>
    <n v="-1.0714285714285714"/>
    <n v="-42.5"/>
    <n v="0"/>
    <n v="-1.0714285714285714"/>
    <n v="7.9"/>
    <n v="8.75"/>
    <n v="7.0833333333333339"/>
    <n v="10"/>
    <n v="9.4444444444444446"/>
    <n v="13.888888888888889"/>
    <n v="10"/>
    <n v="12.692307692307692"/>
    <n v="12.916666666666668"/>
    <n v="14.230769230769232"/>
    <n v="13.461538461538463"/>
    <n v="11.071428571428573"/>
    <n v="12.083333333333332"/>
    <n v="10.384615384615385"/>
    <n v="8.8461538461538467"/>
    <n v="7.0833333333333339"/>
    <n v="8.125"/>
    <n v="4.166666666666667"/>
    <n v="4"/>
    <n v="2.7777777777777777"/>
    <n v="7.2222222222222223"/>
    <n v="7.5"/>
    <n v="3"/>
    <n v="9"/>
    <n v="16.25"/>
    <n v="21.25"/>
    <n v="15.714285714285714"/>
    <n v="15.625"/>
    <n v="14.5"/>
    <n v="10.357142857142858"/>
    <n v="6.6666666666666661"/>
    <n v="5.6818181818181825"/>
    <n v="6.9047619047619051"/>
    <n v="6.8421052631578947"/>
    <n v="6.4705882352941178"/>
    <n v="4.375"/>
    <n v="8.0769230769230766"/>
    <n v="4.2105263157894735"/>
    <n v="4.4736842105263159"/>
    <n v="2.1052631578947367"/>
    <n v="-2.6666666666666665"/>
    <n v="3.333333333333333"/>
    <n v="1"/>
    <n v="2.1428571428571428"/>
    <n v="3.0612244897959187"/>
    <n v="2.8301886792452828"/>
    <n v="3.6538461538461537"/>
    <n v="4.4680851063829783"/>
    <n v="3.1666666666666665"/>
    <n v="2"/>
    <n v="1.1904761904761905"/>
    <n v="0.6"/>
    <n v="3.6842105263157894"/>
    <n v="3.8461538461538463"/>
    <n v="3.0769230769230771"/>
    <n v="2.6923076923076921"/>
    <n v="2.5"/>
    <n v="2.2727272727272725"/>
    <n v="1.9444444444444444"/>
    <n v="1.3888888888888888"/>
    <n v="1.1111111111111112"/>
    <n v="1.3157894736842104"/>
    <n v="1.1111111111111112"/>
    <n v="-0.29411764705882354"/>
    <n v="-1.0714285714285714"/>
    <n v="-2.1428571428571428"/>
    <n v="-2.8571428571428568"/>
    <n v="-3.8461538461538463"/>
    <n v="-10"/>
    <n v="-6.0714285714285712"/>
    <n v="-8.3333333333333339"/>
    <n v="-10"/>
    <n v="-10.454545454545453"/>
    <n v="-12"/>
    <n v="-31"/>
    <n v="-32"/>
    <n v="-41.25"/>
    <n v="-42.5"/>
    <n v="-21.25"/>
    <n v="-18"/>
    <n v="-15.416666666666668"/>
    <n v="-10.882352941176469"/>
    <n v="-7.3076923076923075"/>
    <n v="-8.0769230769230766"/>
    <n v="-9.5833333333333339"/>
    <n v="-11.136363636363635"/>
    <n v="-15.882352941176469"/>
    <n v="-45.714285714285708"/>
    <n v="-113.33333333333334"/>
    <n v="-350"/>
    <n v="0"/>
    <m/>
    <m/>
    <m/>
    <m/>
    <m/>
    <m/>
    <m/>
    <m/>
    <m/>
    <m/>
    <m/>
    <m/>
    <m/>
    <m/>
    <m/>
    <m/>
  </r>
  <r>
    <x v="5"/>
    <x v="5"/>
    <x v="0"/>
    <x v="1"/>
    <x v="2"/>
    <x v="5"/>
    <x v="0"/>
    <x v="3"/>
    <x v="8"/>
    <x v="0"/>
    <x v="3"/>
    <x v="7"/>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8"/>
    <x v="0"/>
    <x v="3"/>
    <x v="8"/>
    <m/>
    <m/>
    <m/>
    <m/>
    <m/>
    <m/>
    <m/>
    <m/>
    <m/>
    <m/>
    <m/>
    <m/>
    <m/>
    <m/>
    <m/>
    <m/>
    <m/>
    <m/>
    <m/>
    <m/>
    <m/>
    <m/>
    <m/>
    <m/>
    <m/>
    <m/>
    <m/>
    <m/>
    <m/>
    <m/>
    <m/>
    <m/>
    <m/>
    <m/>
    <m/>
    <m/>
    <m/>
    <m/>
    <n v="10"/>
    <m/>
    <m/>
    <m/>
    <m/>
    <n v="0"/>
    <m/>
    <n v="0"/>
    <m/>
    <m/>
    <m/>
    <n v="140"/>
    <m/>
    <n v="5"/>
    <n v="5"/>
    <n v="5"/>
    <n v="5"/>
    <n v="5"/>
    <n v="5"/>
    <n v="5"/>
    <n v="4"/>
    <n v="5"/>
    <n v="0"/>
    <m/>
    <m/>
    <m/>
    <m/>
    <m/>
    <m/>
    <m/>
    <n v="10"/>
    <n v="0"/>
    <n v="10"/>
    <n v="0"/>
    <n v="10"/>
    <n v="10"/>
    <n v="10"/>
    <n v="10"/>
    <n v="10"/>
    <n v="10"/>
    <n v="8"/>
    <n v="7"/>
    <m/>
    <n v="2"/>
    <n v="2"/>
    <n v="2"/>
    <n v="2"/>
    <n v="2"/>
    <n v="2"/>
    <n v="2"/>
    <n v="2"/>
    <n v="2"/>
    <n v="2"/>
    <n v="2"/>
    <n v="2"/>
    <n v="2"/>
    <n v="0"/>
    <n v="0"/>
    <n v="0"/>
    <n v="0"/>
    <n v="0"/>
    <n v="0"/>
    <n v="0"/>
    <n v="0"/>
    <n v="0"/>
    <n v="0"/>
    <n v="0"/>
    <n v="0"/>
    <n v="0"/>
    <n v="0"/>
    <n v="0"/>
    <n v="0"/>
    <n v="0"/>
    <n v="0"/>
    <n v="0"/>
    <n v="0"/>
    <n v="0"/>
    <n v="0"/>
    <n v="0"/>
    <n v="0"/>
    <n v="0"/>
    <n v="0"/>
    <m/>
    <m/>
    <m/>
    <m/>
    <m/>
    <m/>
    <m/>
    <m/>
    <m/>
    <m/>
    <m/>
    <m/>
    <m/>
    <m/>
    <m/>
    <m/>
  </r>
  <r>
    <x v="5"/>
    <x v="5"/>
    <x v="0"/>
    <x v="1"/>
    <x v="2"/>
    <x v="5"/>
    <x v="0"/>
    <x v="3"/>
    <x v="8"/>
    <x v="0"/>
    <x v="3"/>
    <x v="9"/>
    <m/>
    <m/>
    <m/>
    <m/>
    <m/>
    <m/>
    <m/>
    <m/>
    <m/>
    <m/>
    <m/>
    <m/>
    <m/>
    <m/>
    <m/>
    <m/>
    <m/>
    <m/>
    <m/>
    <m/>
    <m/>
    <m/>
    <m/>
    <m/>
    <m/>
    <m/>
    <m/>
    <m/>
    <m/>
    <m/>
    <m/>
    <m/>
    <m/>
    <m/>
    <m/>
    <m/>
    <m/>
    <m/>
    <m/>
    <m/>
    <m/>
    <m/>
    <m/>
    <m/>
    <m/>
    <m/>
    <m/>
    <m/>
    <m/>
    <m/>
    <m/>
    <m/>
    <m/>
    <m/>
    <m/>
    <m/>
    <m/>
    <m/>
    <m/>
    <m/>
    <m/>
    <m/>
    <m/>
    <m/>
    <m/>
    <m/>
    <m/>
    <m/>
    <m/>
    <m/>
    <m/>
    <m/>
    <m/>
    <m/>
    <m/>
    <m/>
    <m/>
    <m/>
    <m/>
    <n v="2"/>
    <n v="13"/>
    <n v="8"/>
    <n v="6"/>
    <n v="4"/>
    <n v="3"/>
    <n v="4"/>
    <n v="2"/>
    <n v="0"/>
    <n v="4"/>
    <n v="3"/>
    <n v="1"/>
    <n v="3"/>
    <n v="7"/>
    <n v="4"/>
    <n v="3"/>
    <n v="2"/>
    <n v="2"/>
    <n v="6"/>
    <n v="1"/>
    <n v="3"/>
    <n v="2"/>
    <n v="1"/>
    <n v="1"/>
    <n v="7"/>
    <n v="1"/>
    <n v="1"/>
    <n v="1"/>
    <n v="0"/>
    <n v="2"/>
    <n v="1"/>
    <n v="0"/>
    <n v="1"/>
    <n v="4"/>
    <n v="4"/>
    <n v="3"/>
    <n v="5"/>
    <n v="10"/>
    <n v="4"/>
    <n v="2"/>
    <n v="1"/>
    <n v="2"/>
    <n v="8"/>
    <n v="1"/>
    <n v="12"/>
    <n v="1"/>
    <n v="3"/>
    <n v="3"/>
    <n v="9.75"/>
    <n v="15"/>
    <n v="37"/>
    <n v="14"/>
    <n v="1"/>
    <n v="9"/>
    <m/>
    <m/>
    <m/>
  </r>
  <r>
    <x v="5"/>
    <x v="5"/>
    <x v="0"/>
    <x v="1"/>
    <x v="2"/>
    <x v="5"/>
    <x v="0"/>
    <x v="3"/>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8"/>
    <x v="0"/>
    <x v="3"/>
    <x v="12"/>
    <m/>
    <m/>
    <m/>
    <m/>
    <m/>
    <m/>
    <m/>
    <m/>
    <m/>
    <m/>
    <m/>
    <m/>
    <m/>
    <m/>
    <m/>
    <m/>
    <m/>
    <m/>
    <m/>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5"/>
    <x v="5"/>
    <x v="0"/>
    <x v="1"/>
    <x v="2"/>
    <x v="5"/>
    <x v="0"/>
    <x v="3"/>
    <x v="8"/>
    <x v="0"/>
    <x v="4"/>
    <x v="0"/>
    <m/>
    <m/>
    <m/>
    <m/>
    <m/>
    <m/>
    <m/>
    <m/>
    <m/>
    <m/>
    <m/>
    <m/>
    <m/>
    <m/>
    <m/>
    <m/>
    <m/>
    <m/>
    <m/>
    <m/>
    <m/>
    <m/>
    <m/>
    <m/>
    <m/>
    <m/>
    <m/>
    <m/>
    <m/>
    <n v="10"/>
    <m/>
    <m/>
    <n v="10"/>
    <n v="10"/>
    <m/>
    <n v="10"/>
    <m/>
    <n v="10"/>
    <n v="10"/>
    <n v="10"/>
    <m/>
    <m/>
    <m/>
    <m/>
    <m/>
    <m/>
    <m/>
    <m/>
    <n v="10"/>
    <n v="10"/>
    <n v="10"/>
    <n v="10"/>
    <n v="10"/>
    <m/>
    <n v="10"/>
    <n v="10"/>
    <n v="10"/>
    <m/>
    <m/>
    <n v="10"/>
    <m/>
    <m/>
    <n v="10"/>
    <n v="10"/>
    <n v="10"/>
    <n v="10"/>
    <m/>
    <m/>
    <m/>
    <n v="10"/>
    <n v="10"/>
    <n v="15"/>
    <m/>
    <m/>
    <n v="15"/>
    <n v="15"/>
    <n v="15"/>
    <n v="15"/>
    <n v="15"/>
    <n v="15"/>
    <n v="10"/>
    <n v="10"/>
    <m/>
    <m/>
    <n v="10"/>
    <n v="10"/>
    <n v="10"/>
    <m/>
    <m/>
    <m/>
    <m/>
    <m/>
    <m/>
    <m/>
    <m/>
    <m/>
    <m/>
    <m/>
    <m/>
    <m/>
    <m/>
    <m/>
    <m/>
    <m/>
    <m/>
    <m/>
    <m/>
    <m/>
    <m/>
    <m/>
    <m/>
    <m/>
    <m/>
    <m/>
    <m/>
    <m/>
    <m/>
    <m/>
    <m/>
    <m/>
    <m/>
    <m/>
    <m/>
    <m/>
    <m/>
    <m/>
    <m/>
    <m/>
    <m/>
    <m/>
    <m/>
    <m/>
    <m/>
    <m/>
    <m/>
    <m/>
  </r>
  <r>
    <x v="5"/>
    <x v="5"/>
    <x v="0"/>
    <x v="1"/>
    <x v="2"/>
    <x v="5"/>
    <x v="0"/>
    <x v="3"/>
    <x v="8"/>
    <x v="0"/>
    <x v="4"/>
    <x v="1"/>
    <n v="2"/>
    <n v="7"/>
    <n v="3"/>
    <n v="12"/>
    <n v="30"/>
    <n v="30"/>
    <m/>
    <m/>
    <n v="50"/>
    <n v="40"/>
    <n v="20"/>
    <m/>
    <n v="10"/>
    <n v="20"/>
    <n v="10"/>
    <m/>
    <n v="10"/>
    <n v="3"/>
    <n v="14"/>
    <n v="13"/>
    <n v="11"/>
    <n v="12"/>
    <n v="72"/>
    <n v="50"/>
    <n v="60"/>
    <n v="40"/>
    <n v="13"/>
    <n v="38"/>
    <n v="222"/>
    <m/>
    <m/>
    <m/>
    <n v="2"/>
    <m/>
    <m/>
    <n v="1"/>
    <n v="2"/>
    <n v="4"/>
    <n v="2"/>
    <n v="1"/>
    <m/>
    <m/>
    <m/>
    <n v="5"/>
    <m/>
    <n v="7"/>
    <m/>
    <m/>
    <m/>
    <n v="30"/>
    <m/>
    <m/>
    <m/>
    <n v="30"/>
    <m/>
    <m/>
    <m/>
    <m/>
    <m/>
    <m/>
    <m/>
    <m/>
    <m/>
    <m/>
    <n v="30"/>
    <m/>
    <m/>
    <n v="20"/>
    <m/>
    <n v="20"/>
    <m/>
    <m/>
    <n v="20"/>
    <m/>
    <m/>
    <n v="20"/>
    <m/>
    <m/>
    <m/>
    <m/>
    <m/>
    <m/>
    <m/>
    <m/>
    <n v="10"/>
    <m/>
    <n v="10"/>
    <m/>
    <n v="10"/>
    <m/>
    <n v="10"/>
    <m/>
    <m/>
    <m/>
    <m/>
    <m/>
    <m/>
    <m/>
    <m/>
    <m/>
    <m/>
    <n v="10"/>
    <m/>
    <m/>
    <m/>
    <n v="1"/>
    <n v="2"/>
    <n v="3"/>
    <n v="5"/>
    <n v="2"/>
    <n v="4"/>
    <n v="3"/>
    <n v="3"/>
    <n v="3"/>
    <n v="2"/>
    <n v="2"/>
    <n v="3"/>
    <n v="4"/>
    <n v="2"/>
    <n v="2"/>
    <m/>
    <m/>
    <m/>
    <m/>
    <m/>
    <m/>
    <m/>
    <m/>
    <m/>
    <m/>
    <m/>
    <m/>
    <m/>
    <m/>
    <m/>
    <m/>
  </r>
  <r>
    <x v="5"/>
    <x v="5"/>
    <x v="0"/>
    <x v="1"/>
    <x v="2"/>
    <x v="5"/>
    <x v="0"/>
    <x v="3"/>
    <x v="8"/>
    <x v="0"/>
    <x v="4"/>
    <x v="2"/>
    <m/>
    <n v="2"/>
    <n v="5"/>
    <n v="9"/>
    <n v="17"/>
    <m/>
    <n v="3"/>
    <n v="6"/>
    <n v="12"/>
    <n v="4"/>
    <n v="25"/>
    <n v="28"/>
    <n v="17"/>
    <n v="12"/>
    <n v="10"/>
    <n v="7"/>
    <n v="13"/>
    <n v="10"/>
    <n v="14"/>
    <n v="13"/>
    <n v="11"/>
    <n v="7"/>
    <n v="26"/>
    <n v="21"/>
    <n v="57"/>
    <n v="39"/>
    <n v="30"/>
    <n v="38"/>
    <n v="143"/>
    <m/>
    <m/>
    <m/>
    <m/>
    <n v="1"/>
    <m/>
    <n v="1"/>
    <m/>
    <m/>
    <n v="1"/>
    <n v="3"/>
    <m/>
    <n v="1"/>
    <m/>
    <n v="5"/>
    <m/>
    <n v="4"/>
    <m/>
    <m/>
    <m/>
    <n v="16"/>
    <n v="1"/>
    <m/>
    <m/>
    <m/>
    <m/>
    <m/>
    <n v="2"/>
    <n v="1"/>
    <m/>
    <n v="6"/>
    <m/>
    <m/>
    <m/>
    <m/>
    <n v="5"/>
    <n v="3"/>
    <n v="1"/>
    <n v="3"/>
    <m/>
    <n v="2"/>
    <n v="1"/>
    <m/>
    <n v="1"/>
    <n v="1"/>
    <n v="4"/>
    <n v="8"/>
    <n v="12"/>
    <n v="10"/>
    <n v="7"/>
    <n v="2"/>
    <n v="9"/>
    <n v="6"/>
    <n v="5"/>
    <n v="3"/>
    <n v="3"/>
    <n v="4"/>
    <n v="2"/>
    <m/>
    <n v="3"/>
    <n v="3"/>
    <n v="1"/>
    <n v="2"/>
    <n v="4"/>
    <n v="3"/>
    <n v="2"/>
    <n v="2"/>
    <n v="1"/>
    <n v="2"/>
    <n v="2"/>
    <n v="2"/>
    <n v="2"/>
    <n v="3"/>
    <n v="4"/>
    <n v="3"/>
    <n v="3"/>
    <n v="2"/>
    <n v="2"/>
    <n v="3"/>
    <n v="5"/>
    <n v="2"/>
    <n v="4"/>
    <n v="3"/>
    <n v="3"/>
    <n v="3"/>
    <n v="2"/>
    <n v="2"/>
    <n v="3"/>
    <n v="4"/>
    <n v="2"/>
    <n v="2"/>
    <m/>
    <m/>
    <m/>
    <m/>
    <m/>
    <m/>
    <m/>
    <m/>
    <m/>
    <m/>
    <m/>
    <m/>
    <m/>
    <m/>
    <m/>
    <m/>
  </r>
  <r>
    <x v="5"/>
    <x v="5"/>
    <x v="0"/>
    <x v="1"/>
    <x v="2"/>
    <x v="5"/>
    <x v="0"/>
    <x v="3"/>
    <x v="8"/>
    <x v="0"/>
    <x v="4"/>
    <x v="3"/>
    <n v="1"/>
    <n v="6"/>
    <n v="1"/>
    <n v="6"/>
    <n v="3"/>
    <n v="30"/>
    <n v="24"/>
    <n v="4"/>
    <n v="38"/>
    <n v="73"/>
    <n v="67"/>
    <n v="34"/>
    <n v="24"/>
    <n v="31"/>
    <n v="29"/>
    <n v="20"/>
    <n v="17"/>
    <n v="10"/>
    <n v="10"/>
    <n v="10"/>
    <n v="10"/>
    <n v="1"/>
    <n v="30"/>
    <n v="38"/>
    <n v="34"/>
    <n v="29"/>
    <n v="10"/>
    <n v="10"/>
    <n v="29"/>
    <n v="2"/>
    <n v="2"/>
    <n v="2"/>
    <n v="1"/>
    <m/>
    <n v="-1"/>
    <n v="1"/>
    <n v="4"/>
    <n v="6"/>
    <n v="6"/>
    <n v="1"/>
    <n v="2"/>
    <n v="1"/>
    <n v="1"/>
    <n v="2"/>
    <n v="1"/>
    <n v="6"/>
    <n v="6"/>
    <n v="6"/>
    <n v="6"/>
    <n v="3"/>
    <n v="3"/>
    <n v="3"/>
    <n v="3"/>
    <n v="30"/>
    <n v="30"/>
    <n v="30"/>
    <n v="23"/>
    <n v="22"/>
    <n v="24"/>
    <n v="4"/>
    <n v="4"/>
    <n v="4"/>
    <n v="4"/>
    <n v="4"/>
    <n v="25"/>
    <n v="21"/>
    <n v="20"/>
    <n v="38"/>
    <n v="38"/>
    <n v="56"/>
    <n v="55"/>
    <n v="61"/>
    <n v="73"/>
    <n v="72"/>
    <n v="81"/>
    <n v="71"/>
    <n v="67"/>
    <n v="57"/>
    <n v="50"/>
    <n v="48"/>
    <n v="34"/>
    <n v="27"/>
    <n v="21"/>
    <n v="17"/>
    <n v="24"/>
    <n v="17"/>
    <n v="25"/>
    <n v="26"/>
    <n v="33"/>
    <n v="31"/>
    <n v="37"/>
    <n v="35"/>
    <n v="31"/>
    <n v="29"/>
    <n v="27"/>
    <n v="23"/>
    <n v="22"/>
    <n v="20"/>
    <n v="18"/>
    <n v="16"/>
    <n v="14"/>
    <n v="21"/>
    <n v="17"/>
    <n v="14"/>
    <n v="11"/>
    <n v="10"/>
    <n v="10"/>
    <n v="10"/>
    <n v="10"/>
    <n v="10"/>
    <n v="10"/>
    <n v="10"/>
    <n v="10"/>
    <n v="10"/>
    <n v="10"/>
    <n v="10"/>
    <n v="10"/>
    <n v="10"/>
    <n v="10"/>
    <n v="10"/>
    <m/>
    <m/>
    <m/>
    <m/>
    <m/>
    <m/>
    <m/>
    <m/>
    <m/>
    <m/>
    <m/>
    <m/>
    <m/>
    <m/>
    <m/>
    <m/>
  </r>
  <r>
    <x v="5"/>
    <x v="5"/>
    <x v="0"/>
    <x v="1"/>
    <x v="2"/>
    <x v="5"/>
    <x v="0"/>
    <x v="3"/>
    <x v="8"/>
    <x v="0"/>
    <x v="4"/>
    <x v="4"/>
    <n v="2.5"/>
    <n v="6"/>
    <n v="0.6"/>
    <n v="1.8"/>
    <m/>
    <n v="16.7"/>
    <n v="20"/>
    <n v="1.7"/>
    <n v="47.5"/>
    <n v="10.4"/>
    <n v="9.9"/>
    <n v="8.1"/>
    <n v="10"/>
    <n v="12.9"/>
    <n v="16.100000000000001"/>
    <n v="7.7"/>
    <n v="6.5"/>
    <n v="2.9"/>
    <n v="3.8"/>
    <n v="4.5"/>
    <m/>
    <n v="0.6"/>
    <n v="16.7"/>
    <n v="47.5"/>
    <n v="8.1"/>
    <n v="16.100000000000001"/>
    <n v="2.9"/>
    <m/>
    <n v="16.100000000000001"/>
    <n v="10"/>
    <n v="5"/>
    <n v="5"/>
    <n v="2.5"/>
    <m/>
    <n v="-1"/>
    <n v="1.3"/>
    <n v="4"/>
    <n v="6"/>
    <n v="3.3"/>
    <n v="0.8"/>
    <n v="1"/>
    <n v="0.6"/>
    <n v="0.6"/>
    <n v="2.5"/>
    <n v="0.3"/>
    <n v="1.8"/>
    <n v="1.8"/>
    <n v="1.8"/>
    <n v="1.8"/>
    <n v="15"/>
    <m/>
    <n v="7.5"/>
    <n v="5"/>
    <n v="50"/>
    <n v="16.7"/>
    <n v="16.7"/>
    <n v="16.399999999999999"/>
    <n v="18.3"/>
    <n v="20"/>
    <n v="4"/>
    <n v="2.5"/>
    <n v="2.2000000000000002"/>
    <n v="1.7"/>
    <n v="1.7"/>
    <n v="13.9"/>
    <n v="15"/>
    <n v="16.7"/>
    <n v="47.5"/>
    <n v="38"/>
    <n v="40"/>
    <n v="19.600000000000001"/>
    <n v="11.7"/>
    <n v="10.4"/>
    <n v="8.8000000000000007"/>
    <n v="10.4"/>
    <n v="8.9"/>
    <n v="9.9"/>
    <n v="9.8000000000000007"/>
    <n v="10"/>
    <n v="9.1999999999999993"/>
    <n v="8.1"/>
    <n v="7.9"/>
    <n v="8.8000000000000007"/>
    <n v="7.1"/>
    <n v="10"/>
    <n v="9.4"/>
    <n v="13.9"/>
    <n v="10"/>
    <n v="12.7"/>
    <n v="12.9"/>
    <n v="14.2"/>
    <n v="14.6"/>
    <n v="15.5"/>
    <n v="16.100000000000001"/>
    <n v="15"/>
    <n v="12.8"/>
    <n v="10"/>
    <n v="7.7"/>
    <n v="6.4"/>
    <n v="5.3"/>
    <n v="4.7"/>
    <n v="7.5"/>
    <n v="6.5"/>
    <n v="4.7"/>
    <n v="3.9"/>
    <n v="3.1"/>
    <n v="2.9"/>
    <n v="2.9"/>
    <n v="3.3"/>
    <n v="3.3"/>
    <n v="3.8"/>
    <n v="3.8"/>
    <n v="3.6"/>
    <n v="3.8"/>
    <n v="3.8"/>
    <n v="4.5"/>
    <n v="6.3"/>
    <n v="12.5"/>
    <n v="25"/>
    <m/>
    <m/>
    <m/>
    <m/>
    <m/>
    <m/>
    <m/>
    <m/>
    <m/>
    <m/>
    <m/>
    <m/>
    <m/>
    <m/>
    <m/>
    <m/>
    <m/>
  </r>
  <r>
    <x v="5"/>
    <x v="5"/>
    <x v="0"/>
    <x v="1"/>
    <x v="2"/>
    <x v="5"/>
    <x v="0"/>
    <x v="3"/>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5"/>
    <x v="5"/>
    <x v="0"/>
    <x v="1"/>
    <x v="2"/>
    <x v="5"/>
    <x v="0"/>
    <x v="3"/>
    <x v="8"/>
    <x v="0"/>
    <x v="5"/>
    <x v="1"/>
    <n v="5"/>
    <n v="4"/>
    <n v="2"/>
    <n v="9"/>
    <m/>
    <m/>
    <m/>
    <m/>
    <m/>
    <n v="14"/>
    <n v="29"/>
    <n v="5"/>
    <n v="2"/>
    <n v="7"/>
    <n v="3"/>
    <n v="12"/>
    <n v="30"/>
    <n v="30"/>
    <m/>
    <m/>
    <n v="50"/>
    <n v="11"/>
    <n v="9"/>
    <m/>
    <n v="48"/>
    <n v="12"/>
    <n v="72"/>
    <n v="50"/>
    <n v="69"/>
    <m/>
    <m/>
    <n v="5"/>
    <m/>
    <n v="1"/>
    <m/>
    <n v="1"/>
    <n v="1"/>
    <n v="1"/>
    <n v="1"/>
    <n v="1"/>
    <m/>
    <m/>
    <n v="1"/>
    <n v="4"/>
    <n v="4"/>
    <m/>
    <m/>
    <m/>
    <m/>
    <m/>
    <m/>
    <m/>
    <m/>
    <m/>
    <m/>
    <m/>
    <m/>
    <m/>
    <m/>
    <m/>
    <m/>
    <m/>
    <m/>
    <m/>
    <m/>
    <m/>
    <m/>
    <m/>
    <m/>
    <m/>
    <n v="10"/>
    <n v="4"/>
    <m/>
    <m/>
    <n v="9"/>
    <m/>
    <n v="20"/>
    <m/>
    <n v="5"/>
    <m/>
    <m/>
    <m/>
    <m/>
    <m/>
    <n v="2"/>
    <m/>
    <m/>
    <n v="1"/>
    <n v="2"/>
    <n v="4"/>
    <n v="2"/>
    <n v="1"/>
    <m/>
    <m/>
    <m/>
    <n v="5"/>
    <m/>
    <n v="7"/>
    <m/>
    <m/>
    <m/>
    <n v="30"/>
    <m/>
    <m/>
    <m/>
    <n v="30"/>
    <m/>
    <m/>
    <m/>
    <m/>
    <m/>
    <m/>
    <m/>
    <m/>
    <m/>
    <m/>
    <n v="30"/>
    <m/>
    <m/>
    <n v="20"/>
    <m/>
    <m/>
    <m/>
    <m/>
    <m/>
    <m/>
    <m/>
    <m/>
    <m/>
    <m/>
    <m/>
    <m/>
    <m/>
    <m/>
    <m/>
    <m/>
  </r>
  <r>
    <x v="5"/>
    <x v="5"/>
    <x v="0"/>
    <x v="1"/>
    <x v="2"/>
    <x v="5"/>
    <x v="0"/>
    <x v="3"/>
    <x v="8"/>
    <x v="0"/>
    <x v="5"/>
    <x v="2"/>
    <n v="1"/>
    <n v="3"/>
    <n v="6"/>
    <m/>
    <n v="2"/>
    <m/>
    <m/>
    <m/>
    <n v="3"/>
    <m/>
    <n v="9"/>
    <n v="6"/>
    <m/>
    <n v="2"/>
    <n v="5"/>
    <n v="9"/>
    <n v="17"/>
    <m/>
    <n v="3"/>
    <n v="6"/>
    <n v="12"/>
    <n v="10"/>
    <n v="2"/>
    <n v="3"/>
    <n v="15"/>
    <n v="7"/>
    <n v="26"/>
    <n v="21"/>
    <n v="27"/>
    <m/>
    <m/>
    <n v="1"/>
    <m/>
    <m/>
    <n v="2"/>
    <n v="1"/>
    <m/>
    <m/>
    <n v="1"/>
    <n v="2"/>
    <n v="1"/>
    <n v="2"/>
    <m/>
    <m/>
    <m/>
    <m/>
    <m/>
    <m/>
    <m/>
    <n v="2"/>
    <m/>
    <m/>
    <m/>
    <m/>
    <m/>
    <m/>
    <m/>
    <m/>
    <m/>
    <m/>
    <m/>
    <m/>
    <m/>
    <m/>
    <m/>
    <n v="1"/>
    <m/>
    <n v="2"/>
    <m/>
    <m/>
    <m/>
    <m/>
    <m/>
    <m/>
    <n v="8"/>
    <m/>
    <n v="1"/>
    <m/>
    <n v="2"/>
    <n v="4"/>
    <m/>
    <m/>
    <m/>
    <m/>
    <m/>
    <n v="1"/>
    <m/>
    <n v="1"/>
    <m/>
    <m/>
    <n v="1"/>
    <n v="3"/>
    <m/>
    <n v="1"/>
    <m/>
    <n v="5"/>
    <m/>
    <n v="4"/>
    <m/>
    <m/>
    <m/>
    <n v="16"/>
    <n v="1"/>
    <m/>
    <m/>
    <m/>
    <m/>
    <m/>
    <n v="2"/>
    <n v="1"/>
    <m/>
    <n v="6"/>
    <m/>
    <m/>
    <m/>
    <m/>
    <n v="5"/>
    <n v="3"/>
    <n v="1"/>
    <n v="3"/>
    <m/>
    <m/>
    <m/>
    <m/>
    <m/>
    <m/>
    <m/>
    <m/>
    <m/>
    <m/>
    <m/>
    <m/>
    <m/>
    <m/>
    <m/>
    <m/>
  </r>
  <r>
    <x v="5"/>
    <x v="5"/>
    <x v="0"/>
    <x v="1"/>
    <x v="2"/>
    <x v="5"/>
    <x v="0"/>
    <x v="3"/>
    <x v="8"/>
    <x v="0"/>
    <x v="5"/>
    <x v="3"/>
    <n v="6"/>
    <n v="6"/>
    <n v="2"/>
    <n v="12"/>
    <n v="11"/>
    <n v="11"/>
    <n v="11"/>
    <n v="11"/>
    <n v="8"/>
    <n v="21"/>
    <n v="18"/>
    <n v="4"/>
    <n v="1"/>
    <n v="6"/>
    <n v="1"/>
    <n v="6"/>
    <n v="3"/>
    <n v="30"/>
    <n v="24"/>
    <n v="4"/>
    <n v="38"/>
    <n v="2"/>
    <n v="11"/>
    <n v="8"/>
    <n v="4"/>
    <n v="1"/>
    <n v="30"/>
    <n v="38"/>
    <n v="1"/>
    <n v="2"/>
    <n v="4"/>
    <n v="6"/>
    <n v="6"/>
    <n v="6"/>
    <n v="5"/>
    <n v="5"/>
    <n v="5"/>
    <n v="6"/>
    <n v="6"/>
    <n v="5"/>
    <n v="4"/>
    <n v="2"/>
    <n v="4"/>
    <n v="7"/>
    <n v="10"/>
    <n v="12"/>
    <n v="12"/>
    <n v="12"/>
    <n v="12"/>
    <n v="10"/>
    <n v="11"/>
    <n v="11"/>
    <n v="11"/>
    <n v="11"/>
    <n v="11"/>
    <n v="11"/>
    <n v="11"/>
    <n v="11"/>
    <n v="11"/>
    <n v="11"/>
    <n v="11"/>
    <n v="11"/>
    <n v="11"/>
    <n v="11"/>
    <n v="11"/>
    <n v="10"/>
    <n v="10"/>
    <n v="8"/>
    <n v="8"/>
    <n v="8"/>
    <n v="8"/>
    <n v="8"/>
    <n v="21"/>
    <n v="21"/>
    <n v="5"/>
    <n v="4"/>
    <n v="18"/>
    <n v="18"/>
    <n v="8"/>
    <n v="4"/>
    <n v="4"/>
    <n v="2"/>
    <n v="2"/>
    <n v="2"/>
    <n v="1"/>
    <m/>
    <n v="-1"/>
    <n v="1"/>
    <n v="4"/>
    <n v="6"/>
    <n v="6"/>
    <n v="1"/>
    <n v="2"/>
    <n v="1"/>
    <n v="1"/>
    <n v="2"/>
    <n v="1"/>
    <n v="6"/>
    <n v="6"/>
    <n v="6"/>
    <n v="6"/>
    <n v="3"/>
    <n v="3"/>
    <n v="3"/>
    <n v="3"/>
    <n v="30"/>
    <n v="30"/>
    <n v="30"/>
    <n v="23"/>
    <n v="22"/>
    <n v="24"/>
    <n v="4"/>
    <n v="4"/>
    <n v="4"/>
    <n v="4"/>
    <n v="4"/>
    <n v="25"/>
    <n v="21"/>
    <n v="20"/>
    <n v="38"/>
    <m/>
    <m/>
    <m/>
    <m/>
    <m/>
    <m/>
    <m/>
    <m/>
    <m/>
    <m/>
    <m/>
    <m/>
    <m/>
    <m/>
    <m/>
    <m/>
  </r>
  <r>
    <x v="5"/>
    <x v="5"/>
    <x v="0"/>
    <x v="1"/>
    <x v="2"/>
    <x v="5"/>
    <x v="0"/>
    <x v="3"/>
    <x v="8"/>
    <x v="0"/>
    <x v="5"/>
    <x v="4"/>
    <n v="10"/>
    <n v="5"/>
    <m/>
    <n v="30"/>
    <m/>
    <m/>
    <m/>
    <n v="18.3"/>
    <m/>
    <n v="11.7"/>
    <n v="15"/>
    <n v="20"/>
    <n v="2.5"/>
    <n v="6"/>
    <n v="0.6"/>
    <n v="1.8"/>
    <m/>
    <n v="16.7"/>
    <n v="20"/>
    <n v="1.7"/>
    <m/>
    <m/>
    <m/>
    <m/>
    <n v="20"/>
    <n v="0.6"/>
    <n v="16.7"/>
    <m/>
    <n v="0.6"/>
    <n v="3.3"/>
    <n v="5"/>
    <n v="10"/>
    <n v="10"/>
    <n v="7.5"/>
    <n v="6.3"/>
    <n v="6.3"/>
    <n v="4.2"/>
    <n v="5"/>
    <n v="6"/>
    <n v="8.3000000000000007"/>
    <n v="10"/>
    <m/>
    <m/>
    <m/>
    <n v="25"/>
    <n v="30"/>
    <n v="30"/>
    <n v="30"/>
    <n v="30"/>
    <m/>
    <m/>
    <m/>
    <m/>
    <m/>
    <m/>
    <m/>
    <m/>
    <m/>
    <m/>
    <m/>
    <n v="55"/>
    <n v="55"/>
    <n v="18.3"/>
    <n v="18.3"/>
    <n v="18.3"/>
    <n v="25"/>
    <n v="25"/>
    <m/>
    <m/>
    <n v="5"/>
    <n v="5"/>
    <n v="4.4000000000000004"/>
    <n v="11.7"/>
    <n v="9.5"/>
    <n v="3.6"/>
    <n v="2.9"/>
    <n v="15"/>
    <n v="15"/>
    <n v="10"/>
    <m/>
    <n v="20"/>
    <n v="10"/>
    <n v="5"/>
    <n v="5"/>
    <n v="2.5"/>
    <m/>
    <n v="-1"/>
    <n v="1.3"/>
    <n v="4"/>
    <n v="6"/>
    <n v="3.3"/>
    <n v="0.8"/>
    <n v="1"/>
    <n v="0.6"/>
    <n v="0.6"/>
    <n v="2.5"/>
    <n v="0.3"/>
    <n v="1.8"/>
    <n v="1.8"/>
    <n v="1.8"/>
    <n v="1.8"/>
    <n v="15"/>
    <m/>
    <n v="7.5"/>
    <n v="5"/>
    <n v="50"/>
    <n v="16.7"/>
    <n v="16.7"/>
    <n v="16.399999999999999"/>
    <n v="18.3"/>
    <n v="20"/>
    <n v="4"/>
    <n v="2.5"/>
    <n v="2.2000000000000002"/>
    <n v="1.7"/>
    <n v="1.7"/>
    <n v="17.899999999999999"/>
    <n v="26.3"/>
    <n v="33.299999999999997"/>
    <m/>
    <m/>
    <m/>
    <m/>
    <m/>
    <m/>
    <m/>
    <m/>
    <m/>
    <m/>
    <m/>
    <m/>
    <m/>
    <m/>
    <m/>
    <m/>
    <m/>
  </r>
  <r>
    <x v="8"/>
    <x v="8"/>
    <x v="0"/>
    <x v="1"/>
    <x v="2"/>
    <x v="8"/>
    <x v="0"/>
    <x v="6"/>
    <x v="8"/>
    <x v="0"/>
    <x v="0"/>
    <x v="0"/>
    <m/>
    <m/>
    <m/>
    <m/>
    <m/>
    <m/>
    <m/>
    <m/>
    <m/>
    <m/>
    <m/>
    <m/>
    <m/>
    <m/>
    <m/>
    <m/>
    <m/>
    <m/>
    <m/>
    <m/>
    <m/>
    <m/>
    <m/>
    <m/>
    <m/>
    <m/>
    <m/>
    <m/>
    <m/>
    <n v="5"/>
    <m/>
    <m/>
    <m/>
    <m/>
    <n v="5"/>
    <n v="5"/>
    <n v="5"/>
    <m/>
    <m/>
    <n v="5"/>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8"/>
    <x v="0"/>
    <x v="0"/>
    <x v="1"/>
    <m/>
    <m/>
    <m/>
    <n v="6"/>
    <n v="8"/>
    <n v="7"/>
    <n v="5"/>
    <n v="3"/>
    <n v="4"/>
    <n v="5"/>
    <n v="6"/>
    <n v="6"/>
    <n v="5"/>
    <n v="4"/>
    <n v="4"/>
    <m/>
    <m/>
    <m/>
    <m/>
    <m/>
    <m/>
    <m/>
    <n v="21"/>
    <n v="12"/>
    <n v="17"/>
    <n v="13"/>
    <m/>
    <m/>
    <n v="63"/>
    <m/>
    <m/>
    <m/>
    <m/>
    <m/>
    <m/>
    <m/>
    <m/>
    <m/>
    <m/>
    <m/>
    <m/>
    <m/>
    <n v="1"/>
    <n v="1"/>
    <n v="1"/>
    <n v="3"/>
    <n v="3"/>
    <n v="1"/>
    <n v="1"/>
    <n v="3"/>
    <m/>
    <n v="3"/>
    <n v="1"/>
    <n v="1"/>
    <n v="2"/>
    <n v="2"/>
    <n v="2"/>
    <n v="1"/>
    <m/>
    <m/>
    <n v="1"/>
    <m/>
    <n v="1"/>
    <n v="1"/>
    <n v="1"/>
    <n v="1"/>
    <n v="1"/>
    <n v="1"/>
    <n v="1"/>
    <n v="1"/>
    <n v="1"/>
    <n v="1"/>
    <n v="1"/>
    <n v="1"/>
    <n v="1"/>
    <n v="2"/>
    <n v="2"/>
    <n v="1"/>
    <n v="2"/>
    <n v="2"/>
    <n v="1"/>
    <n v="1"/>
    <n v="1"/>
    <n v="1"/>
    <n v="1"/>
    <n v="1"/>
    <n v="1"/>
    <n v="1"/>
    <n v="1"/>
    <n v="1"/>
    <n v="1"/>
    <n v="1"/>
    <n v="1"/>
    <n v="1"/>
    <m/>
    <m/>
    <m/>
    <m/>
    <m/>
    <m/>
    <m/>
    <m/>
    <m/>
    <m/>
    <m/>
    <m/>
    <m/>
    <m/>
    <m/>
    <m/>
    <m/>
    <m/>
    <m/>
    <m/>
    <m/>
    <m/>
    <m/>
    <m/>
    <m/>
    <m/>
    <m/>
    <m/>
    <m/>
    <m/>
    <m/>
    <m/>
    <m/>
    <m/>
    <m/>
    <m/>
    <m/>
    <m/>
    <m/>
    <m/>
    <m/>
    <m/>
  </r>
  <r>
    <x v="8"/>
    <x v="8"/>
    <x v="0"/>
    <x v="1"/>
    <x v="2"/>
    <x v="8"/>
    <x v="0"/>
    <x v="6"/>
    <x v="8"/>
    <x v="0"/>
    <x v="0"/>
    <x v="2"/>
    <m/>
    <m/>
    <m/>
    <n v="6"/>
    <n v="8"/>
    <n v="7"/>
    <n v="5"/>
    <n v="3"/>
    <n v="4"/>
    <n v="5"/>
    <n v="6"/>
    <n v="6"/>
    <n v="5"/>
    <n v="4"/>
    <n v="4"/>
    <n v="4"/>
    <n v="7"/>
    <m/>
    <m/>
    <m/>
    <m/>
    <m/>
    <n v="21"/>
    <n v="12"/>
    <n v="17"/>
    <n v="13"/>
    <n v="11"/>
    <m/>
    <n v="63"/>
    <m/>
    <m/>
    <m/>
    <m/>
    <m/>
    <m/>
    <m/>
    <m/>
    <m/>
    <m/>
    <m/>
    <m/>
    <m/>
    <n v="1"/>
    <n v="1"/>
    <n v="1"/>
    <n v="3"/>
    <n v="3"/>
    <n v="1"/>
    <n v="1"/>
    <n v="3"/>
    <m/>
    <n v="3"/>
    <n v="1"/>
    <n v="1"/>
    <n v="2"/>
    <n v="2"/>
    <n v="2"/>
    <n v="1"/>
    <m/>
    <m/>
    <n v="1"/>
    <m/>
    <n v="1"/>
    <n v="1"/>
    <n v="1"/>
    <n v="1"/>
    <n v="1"/>
    <n v="1"/>
    <n v="1"/>
    <n v="1"/>
    <n v="1"/>
    <n v="1"/>
    <n v="1"/>
    <n v="1"/>
    <n v="1"/>
    <n v="2"/>
    <n v="2"/>
    <n v="1"/>
    <n v="2"/>
    <n v="2"/>
    <n v="1"/>
    <n v="1"/>
    <n v="1"/>
    <n v="1"/>
    <n v="1"/>
    <n v="1"/>
    <n v="1"/>
    <n v="1"/>
    <n v="1"/>
    <n v="1"/>
    <n v="1"/>
    <n v="1"/>
    <n v="1"/>
    <n v="1"/>
    <n v="1"/>
    <n v="1"/>
    <n v="1"/>
    <n v="1"/>
    <n v="1"/>
    <n v="1"/>
    <n v="1"/>
    <n v="2"/>
    <n v="2"/>
    <m/>
    <m/>
    <m/>
    <m/>
    <m/>
    <m/>
    <m/>
    <m/>
    <m/>
    <m/>
    <m/>
    <m/>
    <m/>
    <m/>
    <m/>
    <m/>
    <m/>
    <m/>
    <m/>
    <m/>
    <m/>
    <m/>
    <m/>
    <m/>
    <m/>
    <m/>
    <m/>
    <m/>
    <m/>
    <m/>
    <m/>
    <m/>
    <m/>
  </r>
  <r>
    <x v="8"/>
    <x v="8"/>
    <x v="0"/>
    <x v="1"/>
    <x v="2"/>
    <x v="8"/>
    <x v="0"/>
    <x v="6"/>
    <x v="8"/>
    <x v="0"/>
    <x v="0"/>
    <x v="3"/>
    <m/>
    <m/>
    <m/>
    <n v="22"/>
    <n v="22"/>
    <n v="22"/>
    <n v="22"/>
    <n v="22"/>
    <n v="22"/>
    <n v="22"/>
    <n v="22"/>
    <n v="22"/>
    <n v="22"/>
    <n v="22"/>
    <n v="22"/>
    <n v="18"/>
    <n v="11"/>
    <m/>
    <m/>
    <m/>
    <m/>
    <m/>
    <n v="22"/>
    <n v="22"/>
    <n v="22"/>
    <n v="22"/>
    <n v="11"/>
    <m/>
    <n v="22"/>
    <m/>
    <m/>
    <m/>
    <m/>
    <m/>
    <m/>
    <m/>
    <m/>
    <m/>
    <m/>
    <m/>
    <m/>
    <m/>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2"/>
    <n v="21"/>
    <n v="20"/>
    <n v="19"/>
    <n v="18"/>
    <n v="17"/>
    <n v="16"/>
    <n v="15"/>
    <n v="13"/>
    <n v="11"/>
    <m/>
    <m/>
    <m/>
    <m/>
    <m/>
    <m/>
    <m/>
    <m/>
    <m/>
    <m/>
    <m/>
    <m/>
    <m/>
    <m/>
    <m/>
    <m/>
    <m/>
    <m/>
    <m/>
    <m/>
    <m/>
    <m/>
    <m/>
    <m/>
    <m/>
    <m/>
    <m/>
    <m/>
    <m/>
    <m/>
    <m/>
    <m/>
    <m/>
  </r>
  <r>
    <x v="8"/>
    <x v="8"/>
    <x v="0"/>
    <x v="1"/>
    <x v="2"/>
    <x v="8"/>
    <x v="0"/>
    <x v="6"/>
    <x v="8"/>
    <x v="0"/>
    <x v="0"/>
    <x v="4"/>
    <m/>
    <m/>
    <m/>
    <n v="13.8"/>
    <n v="12.2"/>
    <n v="22"/>
    <n v="36.700000000000003"/>
    <n v="22"/>
    <n v="22"/>
    <n v="15.7"/>
    <n v="15.7"/>
    <n v="22"/>
    <n v="22"/>
    <n v="22"/>
    <n v="22"/>
    <n v="12.9"/>
    <m/>
    <m/>
    <m/>
    <m/>
    <m/>
    <m/>
    <n v="22"/>
    <n v="22"/>
    <n v="22"/>
    <n v="22"/>
    <m/>
    <m/>
    <n v="22"/>
    <m/>
    <m/>
    <m/>
    <m/>
    <m/>
    <m/>
    <m/>
    <m/>
    <m/>
    <m/>
    <m/>
    <m/>
    <m/>
    <n v="12.2"/>
    <n v="12.2"/>
    <n v="10"/>
    <n v="13.8"/>
    <n v="13.8"/>
    <n v="13.8"/>
    <n v="13.8"/>
    <n v="15.7"/>
    <n v="12.2"/>
    <n v="13.8"/>
    <n v="13.8"/>
    <n v="15.7"/>
    <n v="22"/>
    <n v="27.5"/>
    <n v="55"/>
    <n v="55"/>
    <n v="36.700000000000003"/>
    <n v="27.5"/>
    <n v="27.5"/>
    <n v="22"/>
    <n v="22"/>
    <n v="22"/>
    <n v="22"/>
    <n v="22"/>
    <n v="22"/>
    <n v="22"/>
    <n v="22"/>
    <n v="22"/>
    <n v="18.3"/>
    <n v="15.7"/>
    <n v="15.7"/>
    <n v="13.8"/>
    <n v="12.2"/>
    <n v="13.8"/>
    <n v="15.7"/>
    <n v="15.7"/>
    <n v="18.3"/>
    <n v="22"/>
    <n v="22"/>
    <n v="22"/>
    <n v="22"/>
    <n v="22"/>
    <n v="22"/>
    <n v="22"/>
    <n v="22"/>
    <n v="22"/>
    <n v="22"/>
    <n v="22"/>
    <n v="22"/>
    <n v="22"/>
    <n v="22"/>
    <n v="22"/>
    <n v="21"/>
    <n v="20"/>
    <n v="15.8"/>
    <n v="12.9"/>
    <n v="14.2"/>
    <n v="16"/>
    <n v="18.8"/>
    <n v="32.5"/>
    <m/>
    <m/>
    <m/>
    <m/>
    <m/>
    <m/>
    <m/>
    <m/>
    <m/>
    <m/>
    <m/>
    <m/>
    <m/>
    <m/>
    <m/>
    <m/>
    <m/>
    <m/>
    <m/>
    <m/>
    <m/>
    <m/>
    <m/>
    <m/>
    <m/>
    <m/>
    <m/>
    <m/>
    <m/>
    <m/>
    <m/>
    <m/>
    <m/>
    <m/>
  </r>
  <r>
    <x v="8"/>
    <x v="8"/>
    <x v="0"/>
    <x v="1"/>
    <x v="2"/>
    <x v="8"/>
    <x v="0"/>
    <x v="6"/>
    <x v="8"/>
    <x v="0"/>
    <x v="1"/>
    <x v="5"/>
    <n v="10"/>
    <n v="20"/>
    <n v="10"/>
    <m/>
    <n v="5"/>
    <n v="10"/>
    <n v="10"/>
    <n v="10"/>
    <n v="5"/>
    <n v="20"/>
    <n v="34"/>
    <n v="10"/>
    <m/>
    <m/>
    <m/>
    <m/>
    <m/>
    <m/>
    <m/>
    <m/>
    <m/>
    <n v="40"/>
    <n v="15"/>
    <n v="25"/>
    <n v="64"/>
    <m/>
    <m/>
    <m/>
    <n v="104"/>
    <m/>
    <m/>
    <m/>
    <n v="10"/>
    <m/>
    <n v="10"/>
    <m/>
    <n v="10"/>
    <m/>
    <n v="10"/>
    <m/>
    <m/>
    <m/>
    <m/>
    <m/>
    <m/>
    <m/>
    <m/>
    <m/>
    <m/>
    <n v="5"/>
    <m/>
    <m/>
    <n v="5"/>
    <m/>
    <n v="5"/>
    <m/>
    <n v="5"/>
    <m/>
    <n v="5"/>
    <m/>
    <n v="5"/>
    <m/>
    <n v="5"/>
    <m/>
    <m/>
    <n v="5"/>
    <m/>
    <m/>
    <m/>
    <m/>
    <n v="10"/>
    <n v="10"/>
    <m/>
    <n v="10"/>
    <n v="4"/>
    <n v="10"/>
    <n v="10"/>
    <m/>
    <m/>
    <m/>
    <n v="10"/>
    <m/>
    <m/>
    <m/>
    <m/>
    <m/>
    <m/>
    <m/>
    <m/>
    <m/>
    <m/>
    <m/>
    <m/>
    <m/>
    <m/>
    <m/>
    <m/>
    <m/>
    <m/>
    <m/>
    <m/>
    <m/>
    <m/>
    <m/>
    <m/>
    <m/>
    <m/>
    <m/>
    <m/>
    <m/>
    <m/>
    <m/>
    <m/>
    <m/>
    <m/>
    <m/>
    <m/>
    <m/>
    <m/>
    <m/>
    <m/>
    <m/>
    <m/>
    <m/>
    <m/>
    <m/>
    <m/>
    <m/>
    <m/>
    <m/>
    <m/>
    <m/>
    <m/>
    <m/>
    <m/>
    <m/>
  </r>
  <r>
    <x v="8"/>
    <x v="8"/>
    <x v="0"/>
    <x v="1"/>
    <x v="2"/>
    <x v="8"/>
    <x v="0"/>
    <x v="6"/>
    <x v="8"/>
    <x v="0"/>
    <x v="1"/>
    <x v="1"/>
    <n v="10"/>
    <n v="20"/>
    <n v="10"/>
    <m/>
    <n v="5"/>
    <n v="10"/>
    <n v="10"/>
    <n v="10"/>
    <n v="5"/>
    <n v="20"/>
    <n v="34"/>
    <n v="10"/>
    <n v="7"/>
    <n v="2"/>
    <n v="14"/>
    <n v="15"/>
    <n v="15"/>
    <n v="13"/>
    <n v="14"/>
    <n v="17"/>
    <n v="13"/>
    <n v="40"/>
    <n v="15"/>
    <n v="25"/>
    <n v="64"/>
    <n v="23"/>
    <n v="43"/>
    <n v="44"/>
    <n v="127"/>
    <m/>
    <m/>
    <m/>
    <n v="10"/>
    <m/>
    <n v="10"/>
    <m/>
    <n v="10"/>
    <m/>
    <n v="10"/>
    <m/>
    <m/>
    <m/>
    <m/>
    <m/>
    <m/>
    <m/>
    <m/>
    <m/>
    <m/>
    <n v="5"/>
    <m/>
    <m/>
    <n v="5"/>
    <m/>
    <n v="5"/>
    <m/>
    <n v="5"/>
    <m/>
    <n v="5"/>
    <m/>
    <n v="5"/>
    <m/>
    <n v="5"/>
    <m/>
    <m/>
    <n v="5"/>
    <m/>
    <m/>
    <m/>
    <m/>
    <n v="10"/>
    <n v="10"/>
    <m/>
    <n v="10"/>
    <n v="4"/>
    <n v="10"/>
    <n v="10"/>
    <m/>
    <m/>
    <m/>
    <n v="10"/>
    <m/>
    <m/>
    <m/>
    <n v="7"/>
    <m/>
    <m/>
    <m/>
    <m/>
    <n v="2"/>
    <n v="2"/>
    <n v="4"/>
    <n v="4"/>
    <n v="4"/>
    <n v="4"/>
    <n v="4"/>
    <n v="4"/>
    <n v="3"/>
    <n v="3"/>
    <n v="3"/>
    <n v="3"/>
    <n v="3"/>
    <n v="3"/>
    <n v="3"/>
    <n v="3"/>
    <n v="3"/>
    <n v="4"/>
    <n v="4"/>
    <n v="3"/>
    <n v="4"/>
    <n v="3"/>
    <n v="3"/>
    <n v="3"/>
    <n v="3"/>
    <n v="4"/>
    <n v="4"/>
    <n v="4"/>
    <n v="3"/>
    <n v="3"/>
    <n v="3"/>
    <m/>
    <m/>
    <m/>
    <m/>
    <m/>
    <m/>
    <m/>
    <m/>
    <m/>
    <m/>
    <m/>
    <m/>
    <m/>
    <m/>
    <m/>
    <m/>
  </r>
  <r>
    <x v="8"/>
    <x v="8"/>
    <x v="0"/>
    <x v="1"/>
    <x v="2"/>
    <x v="8"/>
    <x v="0"/>
    <x v="6"/>
    <x v="8"/>
    <x v="0"/>
    <x v="1"/>
    <x v="2"/>
    <n v="7"/>
    <n v="18"/>
    <n v="7"/>
    <n v="5"/>
    <n v="5"/>
    <n v="8"/>
    <n v="4"/>
    <n v="6"/>
    <n v="11"/>
    <n v="19"/>
    <n v="25"/>
    <n v="20"/>
    <n v="14"/>
    <n v="8"/>
    <n v="14"/>
    <n v="15"/>
    <n v="15"/>
    <n v="13"/>
    <n v="14"/>
    <n v="17"/>
    <n v="13"/>
    <n v="32"/>
    <n v="18"/>
    <n v="21"/>
    <n v="64"/>
    <n v="36"/>
    <n v="43"/>
    <n v="44"/>
    <n v="139"/>
    <n v="4"/>
    <n v="3"/>
    <m/>
    <m/>
    <n v="3"/>
    <n v="2"/>
    <n v="2"/>
    <n v="7"/>
    <n v="4"/>
    <n v="2"/>
    <n v="2"/>
    <n v="2"/>
    <n v="1"/>
    <m/>
    <n v="1"/>
    <n v="2"/>
    <n v="2"/>
    <m/>
    <n v="2"/>
    <n v="1"/>
    <n v="1"/>
    <n v="1"/>
    <n v="2"/>
    <n v="3"/>
    <n v="2"/>
    <n v="1"/>
    <n v="1"/>
    <n v="2"/>
    <m/>
    <n v="1"/>
    <n v="1"/>
    <n v="1"/>
    <m/>
    <m/>
    <n v="4"/>
    <n v="3"/>
    <n v="4"/>
    <n v="2"/>
    <n v="2"/>
    <n v="5"/>
    <n v="2"/>
    <n v="4"/>
    <n v="5"/>
    <n v="3"/>
    <n v="2"/>
    <n v="3"/>
    <n v="5"/>
    <n v="15"/>
    <n v="16"/>
    <n v="4"/>
    <m/>
    <m/>
    <n v="6"/>
    <n v="2"/>
    <n v="2"/>
    <n v="2"/>
    <n v="2"/>
    <n v="3"/>
    <n v="2"/>
    <n v="1"/>
    <n v="2"/>
    <n v="2"/>
    <n v="4"/>
    <n v="4"/>
    <n v="4"/>
    <n v="4"/>
    <n v="4"/>
    <n v="4"/>
    <n v="3"/>
    <n v="3"/>
    <n v="3"/>
    <n v="3"/>
    <n v="3"/>
    <n v="3"/>
    <n v="3"/>
    <n v="3"/>
    <n v="3"/>
    <n v="4"/>
    <n v="4"/>
    <n v="3"/>
    <n v="4"/>
    <n v="3"/>
    <n v="3"/>
    <n v="3"/>
    <n v="3"/>
    <n v="4"/>
    <n v="4"/>
    <n v="4"/>
    <n v="3"/>
    <n v="3"/>
    <n v="3"/>
    <m/>
    <m/>
    <m/>
    <m/>
    <m/>
    <m/>
    <m/>
    <m/>
    <m/>
    <m/>
    <m/>
    <m/>
    <m/>
    <m/>
    <m/>
    <m/>
  </r>
  <r>
    <x v="8"/>
    <x v="8"/>
    <x v="0"/>
    <x v="1"/>
    <x v="2"/>
    <x v="8"/>
    <x v="0"/>
    <x v="6"/>
    <x v="8"/>
    <x v="0"/>
    <x v="1"/>
    <x v="3"/>
    <n v="17"/>
    <n v="22"/>
    <n v="21"/>
    <n v="11"/>
    <n v="10"/>
    <n v="12"/>
    <n v="17"/>
    <n v="21"/>
    <n v="13"/>
    <n v="16"/>
    <n v="23"/>
    <n v="13"/>
    <n v="6"/>
    <m/>
    <m/>
    <m/>
    <m/>
    <m/>
    <m/>
    <m/>
    <m/>
    <n v="21"/>
    <n v="12"/>
    <n v="13"/>
    <n v="13"/>
    <m/>
    <m/>
    <m/>
    <m/>
    <n v="8"/>
    <n v="7"/>
    <n v="7"/>
    <n v="17"/>
    <n v="14"/>
    <n v="22"/>
    <n v="21"/>
    <n v="22"/>
    <n v="22"/>
    <n v="30"/>
    <n v="26"/>
    <n v="24"/>
    <n v="21"/>
    <n v="21"/>
    <n v="15"/>
    <n v="13"/>
    <n v="11"/>
    <n v="11"/>
    <n v="9"/>
    <n v="8"/>
    <n v="11"/>
    <n v="10"/>
    <n v="8"/>
    <n v="9"/>
    <n v="8"/>
    <n v="12"/>
    <n v="13"/>
    <n v="13"/>
    <n v="13"/>
    <n v="17"/>
    <n v="16"/>
    <n v="20"/>
    <n v="20"/>
    <n v="25"/>
    <n v="21"/>
    <n v="17"/>
    <n v="18"/>
    <n v="16"/>
    <n v="13"/>
    <n v="7"/>
    <n v="5"/>
    <n v="12"/>
    <n v="19"/>
    <n v="16"/>
    <n v="32"/>
    <n v="27"/>
    <n v="39"/>
    <n v="23"/>
    <n v="8"/>
    <n v="4"/>
    <n v="4"/>
    <n v="13"/>
    <n v="7"/>
    <n v="5"/>
    <n v="3"/>
    <n v="8"/>
    <n v="6"/>
    <n v="3"/>
    <n v="1"/>
    <m/>
    <m/>
    <m/>
    <m/>
    <m/>
    <m/>
    <m/>
    <m/>
    <m/>
    <m/>
    <m/>
    <m/>
    <m/>
    <m/>
    <m/>
    <m/>
    <m/>
    <m/>
    <m/>
    <m/>
    <m/>
    <m/>
    <m/>
    <m/>
    <m/>
    <m/>
    <m/>
    <m/>
    <m/>
    <m/>
    <m/>
    <m/>
    <m/>
    <m/>
    <m/>
    <m/>
    <m/>
    <m/>
    <m/>
    <m/>
    <m/>
    <m/>
    <m/>
    <m/>
    <m/>
    <m/>
    <m/>
    <m/>
  </r>
  <r>
    <x v="8"/>
    <x v="8"/>
    <x v="0"/>
    <x v="1"/>
    <x v="2"/>
    <x v="8"/>
    <x v="0"/>
    <x v="6"/>
    <x v="8"/>
    <x v="0"/>
    <x v="1"/>
    <x v="4"/>
    <n v="4.7"/>
    <n v="15.7"/>
    <n v="21"/>
    <n v="11"/>
    <n v="5.6"/>
    <n v="12"/>
    <n v="14.2"/>
    <n v="6.6"/>
    <n v="3.4"/>
    <n v="2"/>
    <n v="4.4000000000000004"/>
    <n v="4.5999999999999996"/>
    <n v="3"/>
    <m/>
    <m/>
    <m/>
    <m/>
    <m/>
    <m/>
    <m/>
    <m/>
    <n v="21"/>
    <n v="12"/>
    <n v="3.4"/>
    <n v="4.5999999999999996"/>
    <m/>
    <m/>
    <m/>
    <m/>
    <n v="5"/>
    <n v="5"/>
    <n v="2.5"/>
    <n v="4.7"/>
    <n v="4.0999999999999996"/>
    <n v="6.5"/>
    <n v="6.2"/>
    <n v="10"/>
    <n v="15.7"/>
    <n v="25"/>
    <n v="21.7"/>
    <n v="20"/>
    <n v="21"/>
    <n v="15"/>
    <n v="10.7"/>
    <n v="10.8"/>
    <n v="11"/>
    <n v="7.9"/>
    <n v="5.6"/>
    <n v="4.4000000000000004"/>
    <n v="6.1"/>
    <n v="5.6"/>
    <n v="4.4000000000000004"/>
    <n v="7.5"/>
    <n v="8"/>
    <n v="12"/>
    <n v="13"/>
    <n v="21.7"/>
    <n v="21.7"/>
    <n v="14.2"/>
    <n v="10"/>
    <n v="9.1"/>
    <n v="7.7"/>
    <n v="8.3000000000000007"/>
    <n v="6.6"/>
    <n v="5.7"/>
    <n v="6"/>
    <n v="4.4000000000000004"/>
    <n v="3.4"/>
    <n v="2.2000000000000002"/>
    <n v="1.5"/>
    <n v="3.3"/>
    <n v="3.4"/>
    <n v="2"/>
    <n v="3.7"/>
    <n v="3.4"/>
    <n v="5.6"/>
    <n v="4.4000000000000004"/>
    <n v="3.3"/>
    <n v="2"/>
    <n v="1.7"/>
    <n v="4.5999999999999996"/>
    <n v="3.2"/>
    <n v="2.2999999999999998"/>
    <n v="1.5"/>
    <n v="4"/>
    <n v="3"/>
    <n v="1.4"/>
    <n v="0.4"/>
    <m/>
    <m/>
    <m/>
    <m/>
    <m/>
    <m/>
    <m/>
    <m/>
    <m/>
    <m/>
    <m/>
    <m/>
    <m/>
    <m/>
    <m/>
    <m/>
    <m/>
    <m/>
    <m/>
    <m/>
    <m/>
    <m/>
    <m/>
    <m/>
    <m/>
    <m/>
    <m/>
    <m/>
    <m/>
    <m/>
    <m/>
    <m/>
    <m/>
    <m/>
    <m/>
    <m/>
    <m/>
    <m/>
    <m/>
    <m/>
    <m/>
    <m/>
    <m/>
    <m/>
    <m/>
    <m/>
    <m/>
    <m/>
  </r>
  <r>
    <x v="8"/>
    <x v="8"/>
    <x v="0"/>
    <x v="1"/>
    <x v="2"/>
    <x v="8"/>
    <x v="0"/>
    <x v="6"/>
    <x v="8"/>
    <x v="0"/>
    <x v="2"/>
    <x v="0"/>
    <m/>
    <m/>
    <m/>
    <m/>
    <m/>
    <m/>
    <m/>
    <m/>
    <m/>
    <m/>
    <m/>
    <m/>
    <m/>
    <m/>
    <m/>
    <m/>
    <m/>
    <m/>
    <m/>
    <m/>
    <m/>
    <m/>
    <m/>
    <m/>
    <m/>
    <m/>
    <m/>
    <m/>
    <m/>
    <n v="5"/>
    <m/>
    <m/>
    <m/>
    <m/>
    <n v="5"/>
    <n v="5"/>
    <n v="5"/>
    <m/>
    <m/>
    <n v="5"/>
    <n v="5"/>
    <n v="5"/>
    <m/>
    <m/>
    <m/>
    <m/>
    <m/>
    <m/>
    <m/>
    <m/>
    <m/>
    <m/>
    <m/>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8"/>
    <x v="0"/>
    <x v="2"/>
    <x v="1"/>
    <n v="10"/>
    <n v="20"/>
    <n v="10"/>
    <m/>
    <n v="5"/>
    <n v="10"/>
    <n v="10"/>
    <n v="10"/>
    <n v="5"/>
    <n v="20"/>
    <n v="34"/>
    <n v="6"/>
    <n v="5"/>
    <n v="4"/>
    <n v="4"/>
    <m/>
    <m/>
    <m/>
    <m/>
    <m/>
    <m/>
    <n v="40"/>
    <n v="15"/>
    <n v="25"/>
    <n v="60"/>
    <n v="13"/>
    <m/>
    <m/>
    <n v="113"/>
    <m/>
    <m/>
    <m/>
    <n v="10"/>
    <m/>
    <n v="10"/>
    <m/>
    <n v="10"/>
    <m/>
    <n v="10"/>
    <m/>
    <m/>
    <m/>
    <m/>
    <m/>
    <m/>
    <m/>
    <m/>
    <m/>
    <m/>
    <n v="5"/>
    <m/>
    <m/>
    <n v="5"/>
    <m/>
    <n v="5"/>
    <m/>
    <n v="5"/>
    <m/>
    <n v="5"/>
    <m/>
    <n v="5"/>
    <m/>
    <n v="5"/>
    <m/>
    <m/>
    <n v="5"/>
    <m/>
    <m/>
    <m/>
    <m/>
    <n v="10"/>
    <n v="10"/>
    <m/>
    <n v="10"/>
    <n v="4"/>
    <n v="10"/>
    <n v="10"/>
    <n v="1"/>
    <n v="2"/>
    <n v="2"/>
    <n v="1"/>
    <n v="1"/>
    <n v="1"/>
    <n v="1"/>
    <n v="1"/>
    <n v="1"/>
    <n v="1"/>
    <n v="1"/>
    <n v="1"/>
    <n v="1"/>
    <n v="1"/>
    <n v="1"/>
    <n v="1"/>
    <n v="1"/>
    <m/>
    <m/>
    <m/>
    <m/>
    <m/>
    <m/>
    <m/>
    <m/>
    <m/>
    <m/>
    <m/>
    <m/>
    <m/>
    <m/>
    <m/>
    <m/>
    <m/>
    <m/>
    <m/>
    <m/>
    <m/>
    <m/>
    <m/>
    <m/>
    <m/>
    <m/>
    <m/>
    <m/>
    <m/>
    <m/>
    <m/>
    <m/>
    <m/>
    <m/>
    <m/>
    <m/>
    <m/>
    <m/>
    <m/>
    <m/>
    <m/>
    <m/>
  </r>
  <r>
    <x v="8"/>
    <x v="8"/>
    <x v="0"/>
    <x v="1"/>
    <x v="2"/>
    <x v="8"/>
    <x v="0"/>
    <x v="6"/>
    <x v="8"/>
    <x v="0"/>
    <x v="2"/>
    <x v="2"/>
    <n v="7"/>
    <n v="18"/>
    <n v="7"/>
    <n v="5"/>
    <n v="5"/>
    <n v="8"/>
    <n v="4"/>
    <n v="6"/>
    <n v="11"/>
    <n v="19"/>
    <n v="20"/>
    <n v="28"/>
    <n v="12"/>
    <n v="16"/>
    <n v="7"/>
    <m/>
    <m/>
    <m/>
    <m/>
    <m/>
    <m/>
    <n v="32"/>
    <n v="18"/>
    <n v="21"/>
    <n v="67"/>
    <n v="35"/>
    <m/>
    <m/>
    <n v="141"/>
    <n v="4"/>
    <n v="3"/>
    <m/>
    <m/>
    <n v="3"/>
    <n v="2"/>
    <n v="2"/>
    <n v="7"/>
    <n v="4"/>
    <n v="2"/>
    <n v="2"/>
    <n v="2"/>
    <n v="1"/>
    <m/>
    <n v="1"/>
    <n v="2"/>
    <n v="2"/>
    <m/>
    <n v="2"/>
    <n v="1"/>
    <n v="1"/>
    <n v="1"/>
    <n v="2"/>
    <n v="3"/>
    <n v="2"/>
    <n v="1"/>
    <n v="1"/>
    <n v="2"/>
    <m/>
    <n v="1"/>
    <n v="1"/>
    <n v="1"/>
    <m/>
    <m/>
    <n v="4"/>
    <n v="3"/>
    <n v="4"/>
    <n v="2"/>
    <n v="2"/>
    <n v="5"/>
    <n v="2"/>
    <n v="4"/>
    <n v="5"/>
    <n v="3"/>
    <n v="2"/>
    <n v="3"/>
    <n v="5"/>
    <n v="10"/>
    <n v="5"/>
    <n v="11"/>
    <n v="8"/>
    <n v="4"/>
    <n v="5"/>
    <n v="3"/>
    <m/>
    <m/>
    <n v="4"/>
    <n v="2"/>
    <n v="2"/>
    <n v="7"/>
    <n v="5"/>
    <n v="2"/>
    <n v="2"/>
    <n v="2"/>
    <n v="1"/>
    <m/>
    <m/>
    <m/>
    <m/>
    <m/>
    <m/>
    <m/>
    <m/>
    <m/>
    <m/>
    <m/>
    <m/>
    <m/>
    <m/>
    <m/>
    <m/>
    <m/>
    <m/>
    <m/>
    <m/>
    <m/>
    <m/>
    <m/>
    <m/>
    <m/>
    <m/>
    <m/>
    <m/>
    <m/>
    <m/>
    <m/>
    <m/>
    <m/>
    <m/>
    <m/>
    <m/>
    <m/>
    <m/>
    <m/>
    <m/>
    <m/>
    <m/>
  </r>
  <r>
    <x v="8"/>
    <x v="8"/>
    <x v="0"/>
    <x v="1"/>
    <x v="2"/>
    <x v="8"/>
    <x v="0"/>
    <x v="6"/>
    <x v="8"/>
    <x v="0"/>
    <x v="2"/>
    <x v="3"/>
    <m/>
    <n v="19"/>
    <n v="21"/>
    <n v="11"/>
    <n v="11"/>
    <m/>
    <n v="17"/>
    <n v="25"/>
    <n v="16"/>
    <m/>
    <n v="30"/>
    <n v="8"/>
    <n v="1"/>
    <n v="-11"/>
    <n v="-14"/>
    <m/>
    <m/>
    <m/>
    <m/>
    <m/>
    <m/>
    <n v="21"/>
    <m/>
    <n v="16"/>
    <n v="8"/>
    <n v="-14"/>
    <m/>
    <m/>
    <n v="-14"/>
    <m/>
    <m/>
    <m/>
    <m/>
    <n v="12"/>
    <n v="20"/>
    <n v="19"/>
    <n v="20"/>
    <n v="19"/>
    <n v="30"/>
    <n v="26"/>
    <n v="24"/>
    <n v="21"/>
    <n v="21"/>
    <n v="15"/>
    <n v="13"/>
    <n v="11"/>
    <n v="11"/>
    <n v="9"/>
    <n v="8"/>
    <n v="12"/>
    <n v="11"/>
    <m/>
    <m/>
    <m/>
    <m/>
    <n v="13"/>
    <n v="13"/>
    <n v="14"/>
    <n v="17"/>
    <n v="16"/>
    <n v="20"/>
    <n v="20"/>
    <n v="25"/>
    <n v="25"/>
    <n v="17"/>
    <n v="18"/>
    <n v="16"/>
    <n v="16"/>
    <n v="7"/>
    <n v="5"/>
    <n v="12"/>
    <n v="19"/>
    <m/>
    <n v="32"/>
    <n v="27"/>
    <n v="30"/>
    <n v="30"/>
    <n v="26"/>
    <n v="17"/>
    <n v="11"/>
    <n v="8"/>
    <n v="4"/>
    <n v="2"/>
    <n v="3"/>
    <n v="4"/>
    <n v="1"/>
    <m/>
    <n v="-1"/>
    <n v="-7"/>
    <n v="-11"/>
    <n v="-12"/>
    <n v="-13"/>
    <n v="-14"/>
    <n v="-14"/>
    <m/>
    <m/>
    <m/>
    <m/>
    <m/>
    <m/>
    <m/>
    <m/>
    <m/>
    <m/>
    <m/>
    <m/>
    <m/>
    <m/>
    <m/>
    <m/>
    <m/>
    <m/>
    <m/>
    <m/>
    <m/>
    <m/>
    <m/>
    <m/>
    <m/>
    <m/>
    <m/>
    <m/>
    <m/>
    <m/>
    <m/>
    <m/>
    <m/>
    <m/>
    <m/>
    <m/>
    <m/>
    <m/>
    <m/>
    <m/>
    <m/>
    <m/>
  </r>
  <r>
    <x v="8"/>
    <x v="8"/>
    <x v="0"/>
    <x v="1"/>
    <x v="2"/>
    <x v="8"/>
    <x v="0"/>
    <x v="6"/>
    <x v="8"/>
    <x v="0"/>
    <x v="2"/>
    <x v="4"/>
    <m/>
    <n v="13.6"/>
    <n v="21"/>
    <n v="11"/>
    <n v="6.1"/>
    <m/>
    <n v="14.2"/>
    <n v="7.8"/>
    <n v="4.2"/>
    <m/>
    <n v="4.5"/>
    <n v="3.3"/>
    <n v="0.3"/>
    <n v="-7.9"/>
    <m/>
    <m/>
    <m/>
    <m/>
    <m/>
    <m/>
    <m/>
    <n v="21"/>
    <m/>
    <n v="4.2"/>
    <n v="3.3"/>
    <m/>
    <m/>
    <m/>
    <m/>
    <m/>
    <m/>
    <m/>
    <m/>
    <n v="3.5"/>
    <n v="5.9"/>
    <n v="5.6"/>
    <n v="9.1"/>
    <n v="13.6"/>
    <n v="25"/>
    <n v="21.7"/>
    <n v="20"/>
    <n v="21"/>
    <n v="15"/>
    <n v="10.7"/>
    <n v="10.8"/>
    <n v="11"/>
    <n v="7.9"/>
    <n v="5.6"/>
    <n v="4.4000000000000004"/>
    <n v="6.7"/>
    <n v="6.1"/>
    <m/>
    <m/>
    <m/>
    <m/>
    <n v="13"/>
    <n v="21.7"/>
    <n v="23.3"/>
    <n v="14.2"/>
    <n v="10"/>
    <n v="9.1"/>
    <n v="7.7"/>
    <n v="8.3000000000000007"/>
    <n v="7.8"/>
    <n v="5.7"/>
    <n v="6"/>
    <n v="4.4000000000000004"/>
    <n v="4.2"/>
    <n v="2.2000000000000002"/>
    <n v="1.5"/>
    <n v="3.3"/>
    <n v="4.0999999999999996"/>
    <m/>
    <n v="4.7"/>
    <n v="3.5"/>
    <n v="3.9"/>
    <n v="4.5"/>
    <n v="4.2"/>
    <n v="4.3"/>
    <n v="4.5999999999999996"/>
    <n v="3.3"/>
    <n v="2.2000000000000002"/>
    <n v="1.3"/>
    <n v="1"/>
    <n v="1"/>
    <n v="0.3"/>
    <m/>
    <n v="-0.3"/>
    <n v="-2.9"/>
    <n v="-7.9"/>
    <n v="-12"/>
    <n v="-21.7"/>
    <n v="-70"/>
    <m/>
    <m/>
    <m/>
    <m/>
    <m/>
    <m/>
    <m/>
    <m/>
    <m/>
    <m/>
    <m/>
    <m/>
    <m/>
    <m/>
    <m/>
    <m/>
    <m/>
    <m/>
    <m/>
    <m/>
    <m/>
    <m/>
    <m/>
    <m/>
    <m/>
    <m/>
    <m/>
    <m/>
    <m/>
    <m/>
    <m/>
    <m/>
    <m/>
    <m/>
    <m/>
    <m/>
    <m/>
    <m/>
    <m/>
    <m/>
    <m/>
    <m/>
    <m/>
  </r>
  <r>
    <x v="8"/>
    <x v="8"/>
    <x v="0"/>
    <x v="1"/>
    <x v="2"/>
    <x v="8"/>
    <x v="0"/>
    <x v="6"/>
    <x v="8"/>
    <x v="0"/>
    <x v="3"/>
    <x v="6"/>
    <m/>
    <m/>
    <m/>
    <m/>
    <m/>
    <m/>
    <m/>
    <m/>
    <m/>
    <m/>
    <m/>
    <m/>
    <m/>
    <m/>
    <m/>
    <m/>
    <m/>
    <m/>
    <m/>
    <m/>
    <m/>
    <m/>
    <m/>
    <m/>
    <m/>
    <m/>
    <m/>
    <m/>
    <m/>
    <n v="5"/>
    <m/>
    <m/>
    <m/>
    <m/>
    <n v="5"/>
    <n v="5"/>
    <n v="5"/>
    <m/>
    <m/>
    <n v="5"/>
    <n v="5"/>
    <n v="5"/>
    <m/>
    <m/>
    <m/>
    <m/>
    <m/>
    <m/>
    <m/>
    <m/>
    <m/>
    <n v="0"/>
    <n v="0"/>
    <m/>
    <n v="0"/>
    <n v="0"/>
    <n v="0"/>
    <n v="0"/>
    <n v="0"/>
    <n v="0"/>
    <n v="0"/>
    <n v="0"/>
    <n v="5"/>
    <n v="5"/>
    <n v="5"/>
    <n v="5"/>
    <n v="0"/>
    <n v="0"/>
    <n v="0"/>
    <n v="5"/>
    <n v="5"/>
    <n v="5"/>
    <n v="0"/>
    <n v="0"/>
    <n v="8"/>
    <n v="8"/>
    <n v="8"/>
    <n v="5"/>
    <n v="10"/>
    <n v="10"/>
    <n v="10"/>
    <n v="5"/>
    <n v="0"/>
    <n v="0"/>
    <n v="0"/>
    <n v="0"/>
    <n v="0"/>
    <n v="0"/>
    <n v="0"/>
    <n v="5"/>
    <n v="5"/>
    <n v="5"/>
    <n v="5"/>
    <n v="5"/>
    <m/>
    <m/>
    <m/>
    <m/>
    <m/>
    <m/>
    <m/>
    <m/>
    <m/>
    <m/>
    <m/>
    <m/>
    <m/>
    <m/>
    <m/>
    <m/>
    <m/>
    <m/>
    <m/>
    <m/>
    <m/>
    <m/>
    <m/>
    <m/>
    <m/>
    <m/>
    <m/>
    <m/>
    <m/>
    <m/>
    <m/>
    <m/>
    <m/>
    <m/>
    <m/>
    <m/>
    <m/>
    <m/>
    <m/>
    <m/>
    <m/>
    <m/>
  </r>
  <r>
    <x v="8"/>
    <x v="8"/>
    <x v="0"/>
    <x v="1"/>
    <x v="2"/>
    <x v="8"/>
    <x v="0"/>
    <x v="6"/>
    <x v="8"/>
    <x v="0"/>
    <x v="3"/>
    <x v="1"/>
    <n v="10"/>
    <n v="20"/>
    <n v="10"/>
    <n v="0"/>
    <n v="5"/>
    <n v="10"/>
    <n v="10"/>
    <n v="10"/>
    <n v="5"/>
    <n v="20"/>
    <n v="34"/>
    <n v="10"/>
    <n v="4"/>
    <n v="4"/>
    <n v="4"/>
    <n v="0"/>
    <n v="0"/>
    <n v="0"/>
    <n v="0"/>
    <n v="0"/>
    <n v="0"/>
    <n v="40"/>
    <n v="15"/>
    <n v="25"/>
    <n v="64"/>
    <n v="12"/>
    <n v="0"/>
    <n v="0"/>
    <n v="116"/>
    <m/>
    <m/>
    <m/>
    <n v="10"/>
    <m/>
    <n v="10"/>
    <m/>
    <n v="10"/>
    <m/>
    <n v="10"/>
    <m/>
    <m/>
    <m/>
    <m/>
    <m/>
    <m/>
    <m/>
    <m/>
    <m/>
    <m/>
    <n v="5"/>
    <m/>
    <m/>
    <n v="5"/>
    <m/>
    <n v="5"/>
    <m/>
    <n v="5"/>
    <m/>
    <n v="5"/>
    <m/>
    <n v="5"/>
    <m/>
    <n v="5"/>
    <m/>
    <m/>
    <n v="5"/>
    <m/>
    <m/>
    <m/>
    <m/>
    <n v="10"/>
    <n v="10"/>
    <m/>
    <n v="10"/>
    <n v="4"/>
    <n v="10"/>
    <n v="10"/>
    <m/>
    <m/>
    <m/>
    <n v="10"/>
    <m/>
    <n v="1"/>
    <n v="1"/>
    <n v="1"/>
    <n v="1"/>
    <n v="1"/>
    <n v="1"/>
    <n v="1"/>
    <n v="1"/>
    <n v="1"/>
    <n v="1"/>
    <n v="1"/>
    <n v="1"/>
    <n v="0"/>
    <n v="0"/>
    <n v="0"/>
    <n v="0"/>
    <n v="0"/>
    <n v="0"/>
    <n v="0"/>
    <n v="0"/>
    <n v="0"/>
    <n v="0"/>
    <n v="0"/>
    <n v="0"/>
    <n v="0"/>
    <n v="0"/>
    <n v="0"/>
    <n v="0"/>
    <n v="0"/>
    <n v="0"/>
    <n v="0"/>
    <n v="0"/>
    <n v="0"/>
    <n v="0"/>
    <n v="0"/>
    <n v="0"/>
    <n v="0"/>
    <n v="0"/>
    <m/>
    <m/>
    <m/>
    <m/>
    <m/>
    <m/>
    <m/>
    <m/>
    <m/>
    <m/>
    <m/>
    <m/>
    <m/>
    <m/>
    <m/>
    <m/>
  </r>
  <r>
    <x v="8"/>
    <x v="8"/>
    <x v="0"/>
    <x v="1"/>
    <x v="2"/>
    <x v="8"/>
    <x v="0"/>
    <x v="6"/>
    <x v="8"/>
    <x v="0"/>
    <x v="3"/>
    <x v="2"/>
    <n v="7"/>
    <n v="18"/>
    <n v="7"/>
    <n v="5"/>
    <n v="5"/>
    <n v="8"/>
    <n v="4"/>
    <n v="6"/>
    <n v="11"/>
    <n v="19"/>
    <n v="25"/>
    <n v="20"/>
    <n v="15"/>
    <n v="21"/>
    <n v="11"/>
    <n v="7"/>
    <n v="5"/>
    <n v="8"/>
    <n v="4"/>
    <n v="7"/>
    <n v="13"/>
    <n v="32"/>
    <n v="18"/>
    <n v="21"/>
    <n v="64"/>
    <n v="47"/>
    <n v="20"/>
    <n v="24"/>
    <n v="150"/>
    <n v="4"/>
    <n v="3"/>
    <m/>
    <m/>
    <n v="3"/>
    <n v="2"/>
    <n v="2"/>
    <n v="7"/>
    <n v="4"/>
    <n v="2"/>
    <n v="2"/>
    <n v="2"/>
    <n v="1"/>
    <m/>
    <n v="1"/>
    <n v="2"/>
    <n v="2"/>
    <m/>
    <n v="2"/>
    <n v="1"/>
    <n v="1"/>
    <n v="1"/>
    <n v="2"/>
    <n v="3"/>
    <n v="2"/>
    <n v="1"/>
    <n v="1"/>
    <n v="2"/>
    <m/>
    <n v="1"/>
    <n v="1"/>
    <n v="1"/>
    <m/>
    <m/>
    <n v="4"/>
    <n v="3"/>
    <n v="4"/>
    <n v="2"/>
    <n v="2"/>
    <n v="5"/>
    <n v="2"/>
    <n v="4"/>
    <n v="5"/>
    <n v="3"/>
    <n v="2"/>
    <n v="3"/>
    <n v="5"/>
    <n v="15"/>
    <n v="16"/>
    <n v="4"/>
    <m/>
    <m/>
    <n v="6"/>
    <n v="4"/>
    <n v="0"/>
    <n v="0"/>
    <n v="5"/>
    <n v="3"/>
    <n v="3"/>
    <n v="9"/>
    <n v="6"/>
    <n v="4"/>
    <n v="3"/>
    <n v="3"/>
    <n v="1"/>
    <n v="0"/>
    <n v="1"/>
    <n v="3"/>
    <n v="3"/>
    <n v="0"/>
    <n v="2"/>
    <n v="1"/>
    <n v="1"/>
    <n v="1"/>
    <n v="2"/>
    <n v="3"/>
    <n v="2"/>
    <n v="1"/>
    <n v="1"/>
    <n v="2"/>
    <n v="0"/>
    <n v="1"/>
    <n v="1"/>
    <n v="1"/>
    <n v="0"/>
    <n v="0"/>
    <n v="5"/>
    <n v="4"/>
    <n v="5"/>
    <n v="2"/>
    <n v="2"/>
    <m/>
    <m/>
    <m/>
    <m/>
    <m/>
    <m/>
    <m/>
    <m/>
    <m/>
    <m/>
    <m/>
    <m/>
    <m/>
    <m/>
    <m/>
    <m/>
  </r>
  <r>
    <x v="8"/>
    <x v="8"/>
    <x v="0"/>
    <x v="1"/>
    <x v="2"/>
    <x v="8"/>
    <x v="0"/>
    <x v="6"/>
    <x v="8"/>
    <x v="0"/>
    <x v="3"/>
    <x v="3"/>
    <n v="17"/>
    <n v="22"/>
    <n v="21"/>
    <n v="11"/>
    <n v="10"/>
    <n v="12"/>
    <n v="17"/>
    <n v="21"/>
    <n v="13"/>
    <n v="16"/>
    <n v="23"/>
    <n v="13"/>
    <n v="2"/>
    <n v="-15"/>
    <n v="-22"/>
    <n v="-29"/>
    <n v="-34"/>
    <n v="-42"/>
    <n v="-46"/>
    <n v="-53"/>
    <n v="-66"/>
    <n v="21"/>
    <n v="12"/>
    <n v="13"/>
    <n v="13"/>
    <n v="-22"/>
    <n v="-42"/>
    <n v="-66"/>
    <n v="-22"/>
    <n v="8"/>
    <n v="7"/>
    <n v="7"/>
    <n v="17"/>
    <n v="14"/>
    <n v="22"/>
    <n v="21"/>
    <n v="22"/>
    <n v="22"/>
    <n v="30"/>
    <n v="26"/>
    <n v="24"/>
    <n v="21"/>
    <n v="21"/>
    <n v="15"/>
    <n v="13"/>
    <n v="11"/>
    <n v="11"/>
    <n v="9"/>
    <n v="8"/>
    <n v="11"/>
    <n v="10"/>
    <n v="8"/>
    <n v="9"/>
    <n v="8"/>
    <n v="12"/>
    <n v="13"/>
    <n v="13"/>
    <n v="13"/>
    <n v="17"/>
    <n v="16"/>
    <n v="20"/>
    <n v="20"/>
    <n v="25"/>
    <n v="21"/>
    <n v="17"/>
    <n v="18"/>
    <n v="16"/>
    <n v="13"/>
    <n v="7"/>
    <n v="5"/>
    <n v="12"/>
    <n v="19"/>
    <n v="16"/>
    <n v="32"/>
    <n v="27"/>
    <n v="39"/>
    <n v="23"/>
    <n v="8"/>
    <n v="4"/>
    <n v="4"/>
    <n v="13"/>
    <n v="7"/>
    <n v="4"/>
    <n v="5"/>
    <n v="6"/>
    <n v="2"/>
    <n v="0"/>
    <n v="-2"/>
    <n v="-10"/>
    <n v="-15"/>
    <n v="-18"/>
    <n v="-20"/>
    <n v="-22"/>
    <n v="-22"/>
    <n v="-22"/>
    <n v="-23"/>
    <n v="-26"/>
    <n v="-29"/>
    <n v="-29"/>
    <n v="-31"/>
    <n v="-32"/>
    <n v="-33"/>
    <n v="-34"/>
    <n v="-36"/>
    <n v="-39"/>
    <n v="-41"/>
    <n v="-42"/>
    <n v="-43"/>
    <n v="-45"/>
    <n v="-45"/>
    <n v="-46"/>
    <n v="-47"/>
    <n v="-48"/>
    <n v="-48"/>
    <n v="-48"/>
    <n v="-53"/>
    <n v="-57"/>
    <n v="-62"/>
    <n v="-64"/>
    <n v="-66"/>
    <m/>
    <m/>
    <m/>
    <m/>
    <m/>
    <m/>
    <m/>
    <m/>
    <m/>
    <m/>
    <m/>
    <m/>
    <m/>
    <m/>
    <m/>
    <m/>
  </r>
  <r>
    <x v="8"/>
    <x v="8"/>
    <x v="0"/>
    <x v="1"/>
    <x v="2"/>
    <x v="8"/>
    <x v="0"/>
    <x v="6"/>
    <x v="8"/>
    <x v="0"/>
    <x v="3"/>
    <x v="4"/>
    <n v="4.7222222222222223"/>
    <n v="15.714285714285714"/>
    <n v="21"/>
    <n v="11"/>
    <n v="5.5555555555555554"/>
    <n v="12"/>
    <n v="14.166666666666668"/>
    <n v="6.5625"/>
    <n v="3.4210526315789473"/>
    <n v="1.9512195121951219"/>
    <n v="4.4230769230769234"/>
    <n v="4.3333333333333339"/>
    <n v="0.4"/>
    <n v="-6.8181818181818175"/>
    <n v="-15.714285714285714"/>
    <n v="-29"/>
    <n v="-18.888888888888889"/>
    <n v="-42"/>
    <n v="-32.857142857142854"/>
    <n v="-20.384615384615383"/>
    <n v="0"/>
    <n v="21"/>
    <n v="12"/>
    <n v="3.4210526315789473"/>
    <n v="4.3333333333333339"/>
    <n v="-15.714285714285714"/>
    <n v="-42"/>
    <n v="0"/>
    <n v="-15.714285714285714"/>
    <n v="5"/>
    <n v="5"/>
    <n v="2.5"/>
    <n v="4.7222222222222223"/>
    <n v="4.117647058823529"/>
    <n v="6.4705882352941178"/>
    <n v="6.1764705882352944"/>
    <n v="10"/>
    <n v="15.714285714285714"/>
    <n v="25"/>
    <n v="21.666666666666664"/>
    <n v="20"/>
    <n v="21"/>
    <n v="15"/>
    <n v="10.714285714285714"/>
    <n v="10.833333333333332"/>
    <n v="11"/>
    <n v="7.8571428571428568"/>
    <n v="5.625"/>
    <n v="4.4444444444444446"/>
    <n v="6.1111111111111116"/>
    <n v="5.5555555555555554"/>
    <n v="4.4444444444444446"/>
    <n v="7.5"/>
    <n v="8"/>
    <n v="12"/>
    <n v="13"/>
    <n v="21.666666666666664"/>
    <n v="21.666666666666664"/>
    <n v="14.166666666666668"/>
    <n v="10"/>
    <n v="9.0909090909090899"/>
    <n v="7.6923076923076925"/>
    <n v="8.3333333333333339"/>
    <n v="6.5625"/>
    <n v="5.6666666666666661"/>
    <n v="6"/>
    <n v="4.4444444444444446"/>
    <n v="3.4210526315789473"/>
    <n v="2.1875"/>
    <n v="1.4705882352941178"/>
    <n v="3.333333333333333"/>
    <n v="3.3928571428571432"/>
    <n v="1.9512195121951219"/>
    <n v="3.7209302325581395"/>
    <n v="3.375"/>
    <n v="5.5714285714285712"/>
    <n v="4.4230769230769234"/>
    <n v="2.8571428571428568"/>
    <n v="2"/>
    <n v="2"/>
    <n v="4.3333333333333339"/>
    <n v="2.916666666666667"/>
    <n v="1.8181818181818183"/>
    <n v="1.25"/>
    <n v="1.153846153846154"/>
    <n v="0.4"/>
    <n v="0"/>
    <n v="-0.4"/>
    <n v="-2.9411764705882355"/>
    <n v="-6.8181818181818175"/>
    <n v="-11.25"/>
    <n v="-12.5"/>
    <n v="-13.75"/>
    <n v="-15.714285714285714"/>
    <n v="-12.222222222222223"/>
    <n v="-12.777777777777777"/>
    <n v="-18.571428571428573"/>
    <n v="-29"/>
    <n v="-20.714285714285715"/>
    <n v="-19.375"/>
    <n v="-17.777777777777779"/>
    <n v="-18.333333333333332"/>
    <n v="-18.888888888888889"/>
    <n v="-20"/>
    <n v="-32.5"/>
    <n v="-41"/>
    <n v="-42"/>
    <n v="-43"/>
    <n v="-75"/>
    <n v="-75"/>
    <n v="-32.857142857142854"/>
    <n v="-23.5"/>
    <n v="-17.142857142857142"/>
    <n v="-15"/>
    <n v="-13.333333333333332"/>
    <n v="-20.384615384615383"/>
    <n v="-31.666666666666664"/>
    <n v="-77.5"/>
    <n v="-160"/>
    <n v="0"/>
    <m/>
    <m/>
    <m/>
    <m/>
    <m/>
    <m/>
    <m/>
    <m/>
    <m/>
    <m/>
    <m/>
    <m/>
    <m/>
    <m/>
    <m/>
    <m/>
  </r>
  <r>
    <x v="8"/>
    <x v="8"/>
    <x v="0"/>
    <x v="1"/>
    <x v="2"/>
    <x v="8"/>
    <x v="0"/>
    <x v="6"/>
    <x v="8"/>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8"/>
    <x v="8"/>
    <x v="0"/>
    <x v="1"/>
    <x v="2"/>
    <x v="8"/>
    <x v="0"/>
    <x v="6"/>
    <x v="8"/>
    <x v="0"/>
    <x v="3"/>
    <x v="8"/>
    <m/>
    <m/>
    <m/>
    <m/>
    <m/>
    <m/>
    <m/>
    <m/>
    <m/>
    <m/>
    <m/>
    <m/>
    <m/>
    <m/>
    <m/>
    <m/>
    <m/>
    <m/>
    <m/>
    <m/>
    <m/>
    <m/>
    <m/>
    <m/>
    <m/>
    <m/>
    <m/>
    <m/>
    <m/>
    <m/>
    <m/>
    <m/>
    <m/>
    <m/>
    <m/>
    <m/>
    <m/>
    <n v="0"/>
    <n v="10"/>
    <n v="0"/>
    <n v="0"/>
    <n v="0"/>
    <n v="0"/>
    <m/>
    <m/>
    <m/>
    <n v="0"/>
    <n v="0"/>
    <n v="0"/>
    <n v="5"/>
    <n v="6"/>
    <m/>
    <n v="5"/>
    <m/>
    <n v="5"/>
    <n v="1"/>
    <n v="5"/>
    <n v="2"/>
    <n v="5"/>
    <n v="0"/>
    <n v="5"/>
    <n v="0"/>
    <n v="5"/>
    <n v="0"/>
    <n v="0"/>
    <n v="2"/>
    <n v="2"/>
    <n v="2"/>
    <n v="0"/>
    <n v="0"/>
    <n v="10"/>
    <n v="10"/>
    <n v="0"/>
    <n v="10"/>
    <n v="4"/>
    <n v="4"/>
    <n v="10"/>
    <m/>
    <m/>
    <m/>
    <m/>
    <m/>
    <m/>
    <m/>
    <m/>
    <m/>
    <m/>
    <m/>
    <m/>
    <m/>
    <m/>
    <m/>
    <m/>
    <m/>
    <n v="0"/>
    <n v="0"/>
    <n v="0"/>
    <n v="0"/>
    <n v="0"/>
    <n v="0"/>
    <n v="0"/>
    <n v="0"/>
    <n v="0"/>
    <n v="0"/>
    <n v="0"/>
    <n v="0"/>
    <n v="0"/>
    <n v="0"/>
    <n v="0"/>
    <n v="0"/>
    <n v="0"/>
    <n v="0"/>
    <n v="0"/>
    <n v="0"/>
    <n v="0"/>
    <n v="0"/>
    <n v="0"/>
    <n v="0"/>
    <n v="0"/>
    <n v="0"/>
    <m/>
    <m/>
    <m/>
    <m/>
    <m/>
    <m/>
    <m/>
    <m/>
    <m/>
    <m/>
    <m/>
    <m/>
    <m/>
    <m/>
    <m/>
    <m/>
  </r>
  <r>
    <x v="8"/>
    <x v="8"/>
    <x v="0"/>
    <x v="1"/>
    <x v="2"/>
    <x v="8"/>
    <x v="0"/>
    <x v="6"/>
    <x v="8"/>
    <x v="0"/>
    <x v="3"/>
    <x v="9"/>
    <m/>
    <m/>
    <m/>
    <m/>
    <m/>
    <m/>
    <m/>
    <m/>
    <m/>
    <m/>
    <m/>
    <m/>
    <m/>
    <m/>
    <m/>
    <m/>
    <m/>
    <m/>
    <m/>
    <m/>
    <m/>
    <m/>
    <m/>
    <m/>
    <m/>
    <m/>
    <m/>
    <m/>
    <m/>
    <m/>
    <m/>
    <m/>
    <m/>
    <m/>
    <m/>
    <m/>
    <m/>
    <m/>
    <m/>
    <m/>
    <m/>
    <m/>
    <m/>
    <m/>
    <m/>
    <m/>
    <m/>
    <m/>
    <m/>
    <m/>
    <m/>
    <m/>
    <m/>
    <m/>
    <m/>
    <m/>
    <m/>
    <m/>
    <m/>
    <m/>
    <m/>
    <m/>
    <m/>
    <m/>
    <m/>
    <m/>
    <m/>
    <m/>
    <m/>
    <m/>
    <m/>
    <m/>
    <m/>
    <m/>
    <m/>
    <m/>
    <m/>
    <m/>
    <m/>
    <n v="10"/>
    <n v="5"/>
    <n v="6"/>
    <n v="4"/>
    <n v="0"/>
    <n v="0"/>
    <n v="5"/>
    <n v="3"/>
    <n v="3"/>
    <n v="9"/>
    <n v="6"/>
    <n v="4"/>
    <n v="3"/>
    <n v="3"/>
    <n v="1"/>
    <n v="0"/>
    <n v="1"/>
    <n v="3"/>
    <n v="3"/>
    <n v="0"/>
    <n v="2"/>
    <n v="1"/>
    <n v="1"/>
    <n v="1"/>
    <n v="2"/>
    <n v="3"/>
    <n v="2"/>
    <n v="1"/>
    <n v="1"/>
    <n v="2"/>
    <n v="0"/>
    <n v="1"/>
    <n v="1"/>
    <n v="1"/>
    <n v="0"/>
    <n v="0"/>
    <n v="5"/>
    <n v="4"/>
    <n v="5"/>
    <n v="2"/>
    <n v="2"/>
    <n v="5"/>
    <n v="2"/>
    <n v="5"/>
    <n v="7"/>
    <n v="4"/>
    <n v="3"/>
    <n v="5"/>
    <n v="13.65"/>
    <n v="21"/>
    <n v="20"/>
    <n v="5"/>
    <n v="7"/>
    <n v="3"/>
    <m/>
    <m/>
    <m/>
  </r>
  <r>
    <x v="8"/>
    <x v="8"/>
    <x v="0"/>
    <x v="1"/>
    <x v="2"/>
    <x v="8"/>
    <x v="0"/>
    <x v="6"/>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8"/>
    <x v="0"/>
    <x v="3"/>
    <x v="12"/>
    <m/>
    <m/>
    <m/>
    <m/>
    <m/>
    <m/>
    <m/>
    <m/>
    <m/>
    <m/>
    <m/>
    <m/>
    <m/>
    <m/>
    <m/>
    <m/>
    <m/>
    <m/>
    <m/>
    <m/>
    <m/>
    <m/>
    <m/>
    <m/>
    <m/>
    <m/>
    <m/>
    <m/>
    <m/>
    <m/>
    <m/>
    <m/>
    <m/>
    <m/>
    <m/>
    <m/>
    <m/>
    <m/>
    <m/>
    <m/>
    <m/>
    <m/>
    <n v="0"/>
    <n v="0"/>
    <n v="0"/>
    <n v="0"/>
    <n v="0"/>
    <n v="0"/>
    <n v="0"/>
    <n v="0"/>
    <s v="6units shifted from Regional"/>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8"/>
    <x v="8"/>
    <x v="0"/>
    <x v="1"/>
    <x v="2"/>
    <x v="8"/>
    <x v="0"/>
    <x v="6"/>
    <x v="8"/>
    <x v="0"/>
    <x v="4"/>
    <x v="0"/>
    <m/>
    <m/>
    <m/>
    <m/>
    <m/>
    <m/>
    <m/>
    <m/>
    <m/>
    <m/>
    <m/>
    <m/>
    <m/>
    <m/>
    <m/>
    <m/>
    <m/>
    <m/>
    <m/>
    <m/>
    <m/>
    <m/>
    <m/>
    <m/>
    <m/>
    <m/>
    <m/>
    <m/>
    <m/>
    <n v="5"/>
    <m/>
    <m/>
    <n v="5"/>
    <n v="5"/>
    <m/>
    <n v="5"/>
    <m/>
    <m/>
    <m/>
    <m/>
    <n v="5"/>
    <n v="5"/>
    <n v="5"/>
    <n v="5"/>
    <n v="5"/>
    <n v="5"/>
    <m/>
    <m/>
    <m/>
    <n v="5"/>
    <n v="5"/>
    <n v="5"/>
    <n v="5"/>
    <m/>
    <m/>
    <n v="5"/>
    <n v="10"/>
    <n v="5"/>
    <m/>
    <m/>
    <m/>
    <m/>
    <n v="5"/>
    <n v="5"/>
    <n v="5"/>
    <n v="5"/>
    <m/>
    <m/>
    <m/>
    <n v="5"/>
    <n v="5"/>
    <n v="5"/>
    <m/>
    <m/>
    <n v="8"/>
    <n v="8"/>
    <n v="8"/>
    <n v="5"/>
    <n v="10"/>
    <n v="10"/>
    <n v="10"/>
    <n v="5"/>
    <m/>
    <m/>
    <m/>
    <m/>
    <n v="5"/>
    <n v="5"/>
    <n v="5"/>
    <m/>
    <m/>
    <n v="5"/>
    <n v="5"/>
    <n v="5"/>
    <m/>
    <m/>
    <m/>
    <m/>
    <m/>
    <m/>
    <m/>
    <m/>
    <m/>
    <m/>
    <m/>
    <m/>
    <m/>
    <m/>
    <m/>
    <m/>
    <m/>
    <m/>
    <m/>
    <m/>
    <m/>
    <m/>
    <m/>
    <m/>
    <m/>
    <m/>
    <m/>
    <m/>
    <m/>
    <m/>
    <m/>
    <m/>
    <m/>
    <m/>
    <m/>
    <m/>
    <m/>
    <m/>
    <m/>
    <m/>
    <m/>
    <m/>
  </r>
  <r>
    <x v="8"/>
    <x v="8"/>
    <x v="0"/>
    <x v="1"/>
    <x v="2"/>
    <x v="8"/>
    <x v="0"/>
    <x v="6"/>
    <x v="8"/>
    <x v="0"/>
    <x v="4"/>
    <x v="1"/>
    <m/>
    <n v="8"/>
    <n v="2"/>
    <n v="8"/>
    <n v="27"/>
    <m/>
    <m/>
    <m/>
    <n v="10"/>
    <n v="20"/>
    <m/>
    <n v="25"/>
    <n v="10"/>
    <n v="20"/>
    <n v="10"/>
    <m/>
    <n v="5"/>
    <n v="2"/>
    <n v="11"/>
    <n v="10"/>
    <n v="10"/>
    <n v="10"/>
    <n v="35"/>
    <n v="10"/>
    <n v="45"/>
    <n v="40"/>
    <n v="7"/>
    <n v="31"/>
    <n v="130"/>
    <m/>
    <m/>
    <m/>
    <m/>
    <m/>
    <m/>
    <m/>
    <n v="5"/>
    <n v="3"/>
    <n v="2"/>
    <m/>
    <m/>
    <m/>
    <n v="1"/>
    <m/>
    <n v="7"/>
    <m/>
    <n v="7"/>
    <m/>
    <m/>
    <n v="20"/>
    <m/>
    <m/>
    <m/>
    <m/>
    <m/>
    <m/>
    <m/>
    <m/>
    <m/>
    <m/>
    <m/>
    <m/>
    <m/>
    <m/>
    <m/>
    <n v="10"/>
    <m/>
    <m/>
    <m/>
    <m/>
    <m/>
    <m/>
    <n v="20"/>
    <m/>
    <m/>
    <m/>
    <m/>
    <m/>
    <n v="15"/>
    <m/>
    <n v="10"/>
    <m/>
    <m/>
    <m/>
    <n v="10"/>
    <m/>
    <n v="10"/>
    <m/>
    <n v="10"/>
    <m/>
    <n v="10"/>
    <m/>
    <m/>
    <m/>
    <m/>
    <m/>
    <m/>
    <m/>
    <m/>
    <m/>
    <m/>
    <n v="5"/>
    <m/>
    <m/>
    <m/>
    <m/>
    <n v="2"/>
    <n v="2"/>
    <n v="4"/>
    <n v="2"/>
    <n v="3"/>
    <n v="3"/>
    <n v="2"/>
    <n v="2"/>
    <n v="1"/>
    <n v="2"/>
    <n v="3"/>
    <n v="3"/>
    <n v="2"/>
    <n v="2"/>
    <m/>
    <m/>
    <m/>
    <m/>
    <m/>
    <m/>
    <m/>
    <m/>
    <m/>
    <m/>
    <m/>
    <m/>
    <m/>
    <m/>
    <m/>
    <m/>
  </r>
  <r>
    <x v="8"/>
    <x v="8"/>
    <x v="0"/>
    <x v="1"/>
    <x v="2"/>
    <x v="8"/>
    <x v="0"/>
    <x v="6"/>
    <x v="8"/>
    <x v="0"/>
    <x v="4"/>
    <x v="2"/>
    <n v="6"/>
    <n v="3"/>
    <n v="7"/>
    <n v="6"/>
    <n v="8"/>
    <n v="7"/>
    <n v="5"/>
    <n v="3"/>
    <n v="6"/>
    <n v="7"/>
    <n v="19"/>
    <n v="20"/>
    <n v="7"/>
    <n v="18"/>
    <n v="7"/>
    <n v="3"/>
    <n v="8"/>
    <n v="7"/>
    <n v="11"/>
    <n v="10"/>
    <n v="10"/>
    <n v="16"/>
    <n v="21"/>
    <n v="14"/>
    <n v="46"/>
    <n v="32"/>
    <n v="18"/>
    <n v="31"/>
    <n v="113"/>
    <m/>
    <n v="2"/>
    <m/>
    <n v="4"/>
    <n v="1"/>
    <m/>
    <m/>
    <n v="1"/>
    <n v="1"/>
    <n v="1"/>
    <m/>
    <n v="4"/>
    <n v="2"/>
    <n v="1"/>
    <n v="1"/>
    <n v="1"/>
    <n v="3"/>
    <n v="3"/>
    <n v="1"/>
    <n v="1"/>
    <n v="3"/>
    <m/>
    <n v="3"/>
    <n v="1"/>
    <n v="1"/>
    <n v="2"/>
    <n v="2"/>
    <n v="2"/>
    <n v="1"/>
    <m/>
    <m/>
    <n v="1"/>
    <m/>
    <n v="1"/>
    <n v="1"/>
    <n v="3"/>
    <m/>
    <n v="1"/>
    <n v="2"/>
    <n v="1"/>
    <n v="1"/>
    <n v="2"/>
    <n v="2"/>
    <n v="1"/>
    <n v="1"/>
    <n v="7"/>
    <n v="4"/>
    <n v="7"/>
    <n v="3"/>
    <n v="8"/>
    <n v="6"/>
    <n v="3"/>
    <n v="4"/>
    <n v="3"/>
    <m/>
    <m/>
    <n v="3"/>
    <n v="2"/>
    <n v="2"/>
    <n v="7"/>
    <n v="4"/>
    <n v="2"/>
    <n v="2"/>
    <n v="2"/>
    <n v="1"/>
    <m/>
    <n v="1"/>
    <n v="1"/>
    <n v="1"/>
    <n v="1"/>
    <n v="1"/>
    <n v="1"/>
    <n v="2"/>
    <n v="3"/>
    <n v="2"/>
    <n v="2"/>
    <n v="1"/>
    <n v="2"/>
    <n v="2"/>
    <n v="4"/>
    <n v="2"/>
    <n v="3"/>
    <n v="3"/>
    <n v="2"/>
    <n v="2"/>
    <n v="1"/>
    <n v="2"/>
    <n v="3"/>
    <n v="3"/>
    <n v="2"/>
    <n v="2"/>
    <m/>
    <m/>
    <m/>
    <m/>
    <m/>
    <m/>
    <m/>
    <m/>
    <m/>
    <m/>
    <m/>
    <m/>
    <m/>
    <m/>
    <m/>
    <m/>
  </r>
  <r>
    <x v="8"/>
    <x v="8"/>
    <x v="0"/>
    <x v="1"/>
    <x v="2"/>
    <x v="8"/>
    <x v="0"/>
    <x v="6"/>
    <x v="8"/>
    <x v="0"/>
    <x v="4"/>
    <x v="3"/>
    <n v="3"/>
    <n v="6"/>
    <n v="1"/>
    <n v="4"/>
    <n v="24"/>
    <n v="18"/>
    <n v="13"/>
    <n v="12"/>
    <n v="16"/>
    <n v="27"/>
    <n v="8"/>
    <n v="14"/>
    <n v="17"/>
    <n v="22"/>
    <n v="21"/>
    <n v="13"/>
    <n v="10"/>
    <n v="5"/>
    <n v="5"/>
    <n v="5"/>
    <n v="5"/>
    <n v="1"/>
    <n v="18"/>
    <n v="16"/>
    <n v="14"/>
    <n v="21"/>
    <n v="5"/>
    <n v="5"/>
    <n v="21"/>
    <n v="11"/>
    <n v="9"/>
    <n v="9"/>
    <n v="3"/>
    <n v="2"/>
    <n v="1"/>
    <n v="3"/>
    <n v="7"/>
    <n v="6"/>
    <n v="7"/>
    <n v="7"/>
    <n v="3"/>
    <n v="1"/>
    <n v="1"/>
    <n v="2"/>
    <n v="7"/>
    <n v="4"/>
    <n v="8"/>
    <n v="7"/>
    <n v="6"/>
    <n v="23"/>
    <n v="24"/>
    <n v="22"/>
    <n v="21"/>
    <n v="20"/>
    <n v="18"/>
    <n v="16"/>
    <n v="14"/>
    <n v="13"/>
    <n v="13"/>
    <n v="13"/>
    <n v="12"/>
    <n v="-29"/>
    <n v="11"/>
    <n v="12"/>
    <n v="9"/>
    <n v="19"/>
    <n v="18"/>
    <n v="16"/>
    <n v="15"/>
    <n v="14"/>
    <n v="12"/>
    <n v="11"/>
    <n v="27"/>
    <n v="26"/>
    <n v="19"/>
    <n v="14"/>
    <n v="8"/>
    <n v="14"/>
    <n v="12"/>
    <n v="7"/>
    <n v="14"/>
    <n v="8"/>
    <n v="7"/>
    <n v="7"/>
    <n v="17"/>
    <n v="14"/>
    <n v="22"/>
    <n v="21"/>
    <n v="22"/>
    <n v="22"/>
    <n v="30"/>
    <n v="26"/>
    <n v="24"/>
    <n v="21"/>
    <n v="21"/>
    <n v="15"/>
    <n v="14"/>
    <n v="13"/>
    <n v="12"/>
    <n v="11"/>
    <n v="10"/>
    <n v="13"/>
    <n v="10"/>
    <n v="8"/>
    <n v="6"/>
    <n v="5"/>
    <n v="5"/>
    <n v="5"/>
    <n v="5"/>
    <n v="5"/>
    <n v="5"/>
    <n v="5"/>
    <n v="5"/>
    <n v="5"/>
    <n v="5"/>
    <n v="5"/>
    <n v="5"/>
    <n v="5"/>
    <n v="5"/>
    <n v="5"/>
    <m/>
    <m/>
    <m/>
    <m/>
    <m/>
    <m/>
    <m/>
    <m/>
    <m/>
    <m/>
    <m/>
    <m/>
    <m/>
    <m/>
    <m/>
    <m/>
  </r>
  <r>
    <x v="8"/>
    <x v="8"/>
    <x v="0"/>
    <x v="1"/>
    <x v="2"/>
    <x v="8"/>
    <x v="0"/>
    <x v="6"/>
    <x v="8"/>
    <x v="0"/>
    <x v="4"/>
    <x v="4"/>
    <n v="5"/>
    <n v="3.8"/>
    <n v="0.6"/>
    <n v="2.5"/>
    <n v="13.3"/>
    <n v="18"/>
    <n v="21.7"/>
    <n v="8.6"/>
    <n v="11.4"/>
    <n v="6.1"/>
    <n v="1.7"/>
    <n v="7"/>
    <n v="4.7"/>
    <n v="15.7"/>
    <n v="26.3"/>
    <n v="8.1"/>
    <n v="5.6"/>
    <n v="1.8"/>
    <n v="2.5"/>
    <n v="2.5"/>
    <m/>
    <n v="0.6"/>
    <n v="18"/>
    <n v="11.4"/>
    <n v="7"/>
    <n v="26.3"/>
    <n v="1.8"/>
    <m/>
    <n v="26.3"/>
    <n v="7.9"/>
    <n v="9"/>
    <n v="7.5"/>
    <n v="5"/>
    <n v="3.3"/>
    <n v="1.7"/>
    <n v="2.1"/>
    <n v="4.4000000000000004"/>
    <n v="3.8"/>
    <n v="4.4000000000000004"/>
    <n v="3.9"/>
    <n v="1.9"/>
    <n v="0.6"/>
    <n v="0.6"/>
    <n v="1.1000000000000001"/>
    <n v="3.2"/>
    <n v="2.5"/>
    <n v="5"/>
    <n v="4.4000000000000004"/>
    <n v="3.8"/>
    <n v="16.399999999999999"/>
    <n v="13.3"/>
    <n v="13.8"/>
    <n v="13.1"/>
    <n v="14.3"/>
    <n v="18"/>
    <n v="20"/>
    <n v="35"/>
    <n v="32.5"/>
    <n v="21.7"/>
    <n v="10.8"/>
    <n v="12"/>
    <n v="-24.2"/>
    <n v="7.9"/>
    <n v="8.6"/>
    <n v="9"/>
    <n v="13.6"/>
    <n v="11.3"/>
    <n v="11.4"/>
    <n v="10.7"/>
    <n v="5.4"/>
    <n v="4"/>
    <n v="2.8"/>
    <n v="6.1"/>
    <n v="4.5"/>
    <n v="3.4"/>
    <n v="2.6"/>
    <n v="1.7"/>
    <n v="2.9"/>
    <n v="3.8"/>
    <n v="3.5"/>
    <n v="7"/>
    <n v="5"/>
    <n v="5"/>
    <n v="2.5"/>
    <n v="4.7"/>
    <n v="4.0999999999999996"/>
    <n v="6.5"/>
    <n v="6.2"/>
    <n v="10"/>
    <n v="15.7"/>
    <n v="25"/>
    <n v="26"/>
    <n v="30"/>
    <n v="26.3"/>
    <n v="21"/>
    <n v="15"/>
    <n v="11.7"/>
    <n v="8.1"/>
    <n v="6.7"/>
    <n v="5.5"/>
    <n v="5"/>
    <n v="6.5"/>
    <n v="5.6"/>
    <n v="3.6"/>
    <n v="2.7"/>
    <n v="1.9"/>
    <n v="1.8"/>
    <n v="1.8"/>
    <n v="2.1"/>
    <n v="2.2999999999999998"/>
    <n v="2.5"/>
    <n v="2.5"/>
    <n v="2.2999999999999998"/>
    <n v="2.2999999999999998"/>
    <n v="2.1"/>
    <n v="2.5"/>
    <n v="3.6"/>
    <n v="6.3"/>
    <n v="12.5"/>
    <m/>
    <m/>
    <m/>
    <m/>
    <m/>
    <m/>
    <m/>
    <m/>
    <m/>
    <m/>
    <m/>
    <m/>
    <m/>
    <m/>
    <m/>
    <m/>
    <m/>
  </r>
  <r>
    <x v="8"/>
    <x v="8"/>
    <x v="0"/>
    <x v="1"/>
    <x v="2"/>
    <x v="8"/>
    <x v="0"/>
    <x v="6"/>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8"/>
    <x v="8"/>
    <x v="0"/>
    <x v="1"/>
    <x v="2"/>
    <x v="8"/>
    <x v="0"/>
    <x v="6"/>
    <x v="8"/>
    <x v="0"/>
    <x v="5"/>
    <x v="1"/>
    <n v="5"/>
    <n v="5"/>
    <n v="2"/>
    <n v="3"/>
    <n v="3"/>
    <n v="1"/>
    <n v="10"/>
    <n v="2"/>
    <n v="14"/>
    <n v="18"/>
    <n v="10"/>
    <m/>
    <m/>
    <n v="8"/>
    <n v="2"/>
    <n v="8"/>
    <n v="27"/>
    <m/>
    <m/>
    <m/>
    <n v="10"/>
    <n v="12"/>
    <n v="7"/>
    <n v="26"/>
    <n v="28"/>
    <n v="10"/>
    <n v="35"/>
    <n v="10"/>
    <n v="71"/>
    <n v="5"/>
    <m/>
    <m/>
    <m/>
    <n v="2"/>
    <n v="3"/>
    <m/>
    <m/>
    <m/>
    <m/>
    <n v="1"/>
    <n v="1"/>
    <m/>
    <m/>
    <n v="2"/>
    <n v="1"/>
    <m/>
    <m/>
    <n v="2"/>
    <n v="1"/>
    <m/>
    <m/>
    <m/>
    <m/>
    <m/>
    <n v="1"/>
    <n v="9"/>
    <n v="1"/>
    <m/>
    <m/>
    <m/>
    <m/>
    <m/>
    <m/>
    <n v="2"/>
    <m/>
    <n v="4"/>
    <n v="3"/>
    <n v="7"/>
    <m/>
    <n v="8"/>
    <n v="10"/>
    <m/>
    <m/>
    <m/>
    <n v="10"/>
    <m/>
    <m/>
    <m/>
    <m/>
    <m/>
    <m/>
    <m/>
    <m/>
    <m/>
    <m/>
    <m/>
    <m/>
    <m/>
    <n v="5"/>
    <n v="3"/>
    <n v="2"/>
    <m/>
    <m/>
    <m/>
    <n v="1"/>
    <m/>
    <n v="7"/>
    <m/>
    <n v="7"/>
    <m/>
    <m/>
    <n v="20"/>
    <m/>
    <m/>
    <m/>
    <m/>
    <m/>
    <m/>
    <m/>
    <m/>
    <m/>
    <m/>
    <m/>
    <m/>
    <m/>
    <m/>
    <m/>
    <n v="10"/>
    <m/>
    <m/>
    <m/>
    <m/>
    <m/>
    <m/>
    <m/>
    <m/>
    <m/>
    <m/>
    <m/>
    <m/>
    <m/>
    <m/>
    <m/>
    <m/>
    <m/>
    <m/>
  </r>
  <r>
    <x v="8"/>
    <x v="8"/>
    <x v="0"/>
    <x v="1"/>
    <x v="2"/>
    <x v="8"/>
    <x v="0"/>
    <x v="6"/>
    <x v="8"/>
    <x v="0"/>
    <x v="5"/>
    <x v="2"/>
    <n v="4"/>
    <n v="3"/>
    <n v="3"/>
    <n v="2"/>
    <n v="1"/>
    <n v="4"/>
    <n v="2"/>
    <n v="7"/>
    <n v="3"/>
    <n v="5"/>
    <n v="10"/>
    <n v="14"/>
    <n v="6"/>
    <n v="3"/>
    <n v="7"/>
    <n v="6"/>
    <n v="8"/>
    <n v="7"/>
    <n v="5"/>
    <n v="3"/>
    <n v="6"/>
    <n v="10"/>
    <n v="7"/>
    <n v="12"/>
    <n v="29"/>
    <n v="16"/>
    <n v="21"/>
    <n v="14"/>
    <n v="64"/>
    <n v="1"/>
    <n v="2"/>
    <n v="1"/>
    <m/>
    <m/>
    <m/>
    <m/>
    <n v="2"/>
    <n v="1"/>
    <m/>
    <m/>
    <n v="2"/>
    <n v="1"/>
    <m/>
    <m/>
    <n v="1"/>
    <n v="1"/>
    <m/>
    <m/>
    <m/>
    <n v="1"/>
    <m/>
    <n v="1"/>
    <n v="2"/>
    <m/>
    <n v="1"/>
    <m/>
    <m/>
    <n v="2"/>
    <m/>
    <m/>
    <n v="3"/>
    <n v="1"/>
    <n v="2"/>
    <n v="1"/>
    <m/>
    <n v="1"/>
    <m/>
    <n v="2"/>
    <m/>
    <n v="1"/>
    <n v="2"/>
    <n v="2"/>
    <m/>
    <m/>
    <n v="2"/>
    <n v="3"/>
    <n v="5"/>
    <n v="4"/>
    <n v="3"/>
    <n v="4"/>
    <n v="3"/>
    <m/>
    <n v="2"/>
    <m/>
    <n v="4"/>
    <n v="1"/>
    <m/>
    <m/>
    <n v="1"/>
    <n v="1"/>
    <n v="1"/>
    <m/>
    <n v="4"/>
    <n v="2"/>
    <n v="1"/>
    <n v="1"/>
    <n v="1"/>
    <n v="3"/>
    <n v="3"/>
    <n v="1"/>
    <n v="1"/>
    <n v="3"/>
    <m/>
    <n v="3"/>
    <n v="1"/>
    <n v="1"/>
    <n v="2"/>
    <n v="2"/>
    <n v="2"/>
    <n v="1"/>
    <m/>
    <m/>
    <n v="1"/>
    <m/>
    <n v="1"/>
    <n v="1"/>
    <n v="3"/>
    <m/>
    <n v="1"/>
    <n v="2"/>
    <m/>
    <m/>
    <m/>
    <m/>
    <m/>
    <m/>
    <m/>
    <m/>
    <m/>
    <m/>
    <m/>
    <m/>
    <m/>
    <m/>
    <m/>
    <m/>
  </r>
  <r>
    <x v="8"/>
    <x v="8"/>
    <x v="0"/>
    <x v="1"/>
    <x v="2"/>
    <x v="8"/>
    <x v="0"/>
    <x v="6"/>
    <x v="8"/>
    <x v="0"/>
    <x v="5"/>
    <x v="3"/>
    <n v="1"/>
    <n v="4"/>
    <m/>
    <n v="1"/>
    <n v="3"/>
    <n v="1"/>
    <n v="8"/>
    <n v="1"/>
    <n v="7"/>
    <n v="22"/>
    <n v="24"/>
    <n v="11"/>
    <n v="3"/>
    <n v="6"/>
    <n v="1"/>
    <n v="4"/>
    <n v="24"/>
    <n v="18"/>
    <n v="13"/>
    <n v="12"/>
    <n v="16"/>
    <m/>
    <n v="1"/>
    <n v="7"/>
    <n v="11"/>
    <n v="1"/>
    <n v="18"/>
    <n v="16"/>
    <n v="1"/>
    <n v="3"/>
    <n v="1"/>
    <n v="1"/>
    <n v="1"/>
    <n v="3"/>
    <n v="5"/>
    <n v="7"/>
    <n v="5"/>
    <n v="4"/>
    <n v="3"/>
    <n v="5"/>
    <n v="2"/>
    <m/>
    <n v="-1"/>
    <n v="1"/>
    <n v="1"/>
    <n v="1"/>
    <n v="1"/>
    <n v="2"/>
    <n v="4"/>
    <n v="3"/>
    <n v="3"/>
    <n v="2"/>
    <n v="2"/>
    <n v="2"/>
    <n v="1"/>
    <n v="10"/>
    <n v="7"/>
    <n v="7"/>
    <n v="8"/>
    <n v="8"/>
    <n v="5"/>
    <n v="3"/>
    <n v="1"/>
    <n v="1"/>
    <n v="2"/>
    <n v="4"/>
    <n v="9"/>
    <n v="7"/>
    <n v="10"/>
    <n v="11"/>
    <n v="8"/>
    <n v="17"/>
    <n v="22"/>
    <n v="23"/>
    <n v="31"/>
    <n v="26"/>
    <n v="24"/>
    <n v="20"/>
    <n v="17"/>
    <n v="13"/>
    <n v="11"/>
    <n v="11"/>
    <n v="9"/>
    <n v="9"/>
    <n v="3"/>
    <n v="2"/>
    <n v="1"/>
    <n v="3"/>
    <n v="7"/>
    <n v="6"/>
    <n v="7"/>
    <n v="7"/>
    <n v="3"/>
    <n v="1"/>
    <n v="1"/>
    <n v="2"/>
    <n v="7"/>
    <n v="4"/>
    <n v="8"/>
    <n v="7"/>
    <n v="6"/>
    <n v="23"/>
    <n v="24"/>
    <n v="22"/>
    <n v="21"/>
    <n v="20"/>
    <n v="18"/>
    <n v="16"/>
    <n v="14"/>
    <n v="13"/>
    <n v="13"/>
    <n v="13"/>
    <n v="12"/>
    <n v="-29"/>
    <n v="11"/>
    <n v="12"/>
    <n v="9"/>
    <n v="19"/>
    <n v="18"/>
    <n v="16"/>
    <m/>
    <m/>
    <m/>
    <m/>
    <m/>
    <m/>
    <m/>
    <m/>
    <m/>
    <m/>
    <m/>
    <m/>
    <m/>
    <m/>
    <m/>
    <m/>
  </r>
  <r>
    <x v="8"/>
    <x v="8"/>
    <x v="0"/>
    <x v="1"/>
    <x v="2"/>
    <x v="8"/>
    <x v="0"/>
    <x v="6"/>
    <x v="8"/>
    <x v="0"/>
    <x v="5"/>
    <x v="4"/>
    <n v="1.7"/>
    <n v="6.7"/>
    <m/>
    <n v="5"/>
    <n v="3.8"/>
    <n v="2.5"/>
    <n v="5.7"/>
    <n v="1.7"/>
    <n v="7"/>
    <n v="7.9"/>
    <n v="8.6"/>
    <n v="7.9"/>
    <n v="5"/>
    <n v="3.8"/>
    <n v="0.6"/>
    <n v="2.5"/>
    <n v="13.3"/>
    <n v="18"/>
    <n v="21.7"/>
    <n v="10"/>
    <m/>
    <m/>
    <n v="2.5"/>
    <n v="7"/>
    <n v="7.9"/>
    <n v="0.6"/>
    <n v="18"/>
    <m/>
    <n v="0.6"/>
    <n v="5"/>
    <n v="5"/>
    <n v="2.5"/>
    <n v="1.7"/>
    <n v="5"/>
    <n v="8.3000000000000007"/>
    <n v="7"/>
    <n v="6.3"/>
    <n v="6.7"/>
    <n v="5"/>
    <n v="6.3"/>
    <n v="3.3"/>
    <m/>
    <n v="-2.5"/>
    <n v="2.5"/>
    <n v="2.5"/>
    <n v="5"/>
    <n v="2.5"/>
    <n v="2.5"/>
    <n v="5"/>
    <n v="3.8"/>
    <n v="3.8"/>
    <n v="3.3"/>
    <n v="3.3"/>
    <n v="3.3"/>
    <n v="2.5"/>
    <n v="10"/>
    <n v="5.8"/>
    <n v="5.8"/>
    <n v="5.7"/>
    <n v="5.7"/>
    <n v="5"/>
    <n v="3.8"/>
    <n v="1.3"/>
    <n v="1.7"/>
    <n v="2.5"/>
    <n v="4"/>
    <n v="6.4"/>
    <n v="7"/>
    <n v="10"/>
    <n v="9.1999999999999993"/>
    <n v="5.7"/>
    <n v="8.5"/>
    <n v="7.9"/>
    <n v="6.8"/>
    <n v="8.1999999999999993"/>
    <n v="6.8"/>
    <n v="8.6"/>
    <n v="8.3000000000000007"/>
    <n v="9.4"/>
    <n v="7.2"/>
    <n v="7.9"/>
    <n v="7.9"/>
    <n v="9"/>
    <n v="7.5"/>
    <n v="5"/>
    <n v="3.3"/>
    <n v="1.7"/>
    <n v="2.1"/>
    <n v="4.4000000000000004"/>
    <n v="3.8"/>
    <n v="4.4000000000000004"/>
    <n v="3.9"/>
    <n v="1.9"/>
    <n v="0.6"/>
    <n v="0.6"/>
    <n v="1.1000000000000001"/>
    <n v="3.2"/>
    <n v="2.5"/>
    <n v="5"/>
    <n v="4.4000000000000004"/>
    <n v="3.8"/>
    <n v="16.399999999999999"/>
    <n v="13.3"/>
    <n v="13.8"/>
    <n v="13.1"/>
    <n v="14.3"/>
    <n v="18"/>
    <n v="20"/>
    <n v="35"/>
    <n v="32.5"/>
    <n v="21.7"/>
    <n v="10.8"/>
    <n v="12"/>
    <n v="-24.2"/>
    <n v="7.9"/>
    <n v="10"/>
    <n v="15"/>
    <n v="31.7"/>
    <n v="45"/>
    <m/>
    <m/>
    <m/>
    <m/>
    <m/>
    <m/>
    <m/>
    <m/>
    <m/>
    <m/>
    <m/>
    <m/>
    <m/>
    <m/>
    <m/>
    <m/>
    <m/>
  </r>
  <r>
    <x v="6"/>
    <x v="6"/>
    <x v="0"/>
    <x v="2"/>
    <x v="3"/>
    <x v="6"/>
    <x v="0"/>
    <x v="4"/>
    <x v="8"/>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0"/>
    <x v="1"/>
    <m/>
    <m/>
    <m/>
    <n v="3"/>
    <n v="9"/>
    <n v="4"/>
    <n v="7"/>
    <n v="6"/>
    <n v="5"/>
    <n v="9"/>
    <n v="7"/>
    <n v="6"/>
    <n v="5"/>
    <n v="4"/>
    <n v="4"/>
    <m/>
    <m/>
    <m/>
    <m/>
    <m/>
    <m/>
    <m/>
    <n v="16"/>
    <n v="18"/>
    <n v="22"/>
    <n v="13"/>
    <m/>
    <m/>
    <n v="69"/>
    <m/>
    <m/>
    <m/>
    <m/>
    <m/>
    <m/>
    <m/>
    <m/>
    <m/>
    <m/>
    <m/>
    <m/>
    <m/>
    <n v="1"/>
    <m/>
    <n v="1"/>
    <n v="1"/>
    <n v="5"/>
    <m/>
    <n v="1"/>
    <n v="1"/>
    <n v="2"/>
    <m/>
    <n v="2"/>
    <n v="2"/>
    <m/>
    <n v="2"/>
    <n v="1"/>
    <n v="4"/>
    <m/>
    <n v="1"/>
    <m/>
    <n v="4"/>
    <n v="1"/>
    <m/>
    <n v="1"/>
    <n v="1"/>
    <n v="1"/>
    <n v="2"/>
    <n v="2"/>
    <n v="2"/>
    <n v="3"/>
    <n v="1"/>
    <n v="1"/>
    <n v="1"/>
    <n v="1"/>
    <n v="3"/>
    <n v="2"/>
    <n v="2"/>
    <n v="2"/>
    <n v="1"/>
    <n v="1"/>
    <n v="1"/>
    <n v="1"/>
    <n v="1"/>
    <n v="1"/>
    <n v="1"/>
    <n v="1"/>
    <n v="1"/>
    <n v="1"/>
    <n v="1"/>
    <n v="1"/>
    <n v="1"/>
    <n v="1"/>
    <n v="1"/>
    <m/>
    <m/>
    <m/>
    <m/>
    <m/>
    <m/>
    <m/>
    <m/>
    <m/>
    <m/>
    <m/>
    <m/>
    <m/>
    <m/>
    <m/>
    <m/>
    <m/>
    <m/>
    <m/>
    <m/>
    <m/>
    <m/>
    <m/>
    <m/>
    <m/>
    <m/>
    <m/>
    <m/>
    <m/>
    <m/>
    <m/>
    <m/>
    <m/>
    <m/>
    <m/>
    <m/>
    <m/>
    <m/>
    <m/>
    <m/>
    <m/>
    <m/>
  </r>
  <r>
    <x v="6"/>
    <x v="6"/>
    <x v="0"/>
    <x v="2"/>
    <x v="3"/>
    <x v="6"/>
    <x v="0"/>
    <x v="4"/>
    <x v="8"/>
    <x v="0"/>
    <x v="0"/>
    <x v="2"/>
    <m/>
    <m/>
    <m/>
    <n v="4"/>
    <n v="10"/>
    <n v="4"/>
    <n v="9"/>
    <n v="10"/>
    <n v="5"/>
    <n v="9"/>
    <n v="7"/>
    <n v="6"/>
    <n v="5"/>
    <n v="4"/>
    <n v="4"/>
    <m/>
    <m/>
    <m/>
    <m/>
    <m/>
    <m/>
    <m/>
    <n v="18"/>
    <n v="24"/>
    <n v="22"/>
    <n v="13"/>
    <m/>
    <m/>
    <n v="77"/>
    <m/>
    <m/>
    <m/>
    <m/>
    <m/>
    <m/>
    <m/>
    <m/>
    <m/>
    <m/>
    <m/>
    <m/>
    <m/>
    <n v="1"/>
    <n v="1"/>
    <n v="1"/>
    <n v="1"/>
    <n v="5"/>
    <n v="1"/>
    <n v="1"/>
    <n v="1"/>
    <n v="2"/>
    <m/>
    <n v="2"/>
    <n v="2"/>
    <m/>
    <n v="2"/>
    <n v="1"/>
    <n v="4"/>
    <n v="2"/>
    <n v="1"/>
    <n v="2"/>
    <n v="4"/>
    <n v="1"/>
    <n v="2"/>
    <n v="1"/>
    <n v="1"/>
    <n v="1"/>
    <n v="2"/>
    <n v="2"/>
    <n v="2"/>
    <n v="3"/>
    <n v="1"/>
    <n v="1"/>
    <n v="1"/>
    <n v="1"/>
    <n v="3"/>
    <n v="2"/>
    <n v="2"/>
    <n v="2"/>
    <n v="1"/>
    <n v="1"/>
    <n v="1"/>
    <n v="1"/>
    <n v="1"/>
    <n v="1"/>
    <n v="1"/>
    <n v="1"/>
    <n v="1"/>
    <n v="1"/>
    <n v="1"/>
    <n v="1"/>
    <n v="1"/>
    <n v="1"/>
    <n v="1"/>
    <m/>
    <m/>
    <m/>
    <m/>
    <m/>
    <m/>
    <m/>
    <m/>
    <m/>
    <m/>
    <m/>
    <m/>
    <m/>
    <m/>
    <m/>
    <m/>
    <m/>
    <m/>
    <m/>
    <m/>
    <m/>
    <m/>
    <m/>
    <m/>
    <m/>
    <m/>
    <m/>
    <m/>
    <m/>
    <m/>
    <m/>
    <m/>
    <m/>
    <m/>
    <m/>
    <m/>
    <m/>
    <m/>
    <m/>
    <m/>
    <m/>
    <m/>
  </r>
  <r>
    <x v="6"/>
    <x v="6"/>
    <x v="0"/>
    <x v="2"/>
    <x v="3"/>
    <x v="6"/>
    <x v="0"/>
    <x v="4"/>
    <x v="8"/>
    <x v="0"/>
    <x v="0"/>
    <x v="3"/>
    <m/>
    <m/>
    <m/>
    <n v="33"/>
    <n v="32"/>
    <n v="32"/>
    <n v="30"/>
    <n v="26"/>
    <n v="26"/>
    <n v="26"/>
    <n v="26"/>
    <n v="26"/>
    <n v="26"/>
    <n v="26"/>
    <n v="26"/>
    <n v="26"/>
    <n v="26"/>
    <m/>
    <m/>
    <m/>
    <m/>
    <m/>
    <n v="32"/>
    <n v="26"/>
    <n v="26"/>
    <n v="26"/>
    <n v="26"/>
    <m/>
    <n v="26"/>
    <m/>
    <m/>
    <m/>
    <m/>
    <m/>
    <m/>
    <m/>
    <m/>
    <m/>
    <m/>
    <m/>
    <m/>
    <m/>
    <n v="34"/>
    <n v="33"/>
    <n v="33"/>
    <n v="33"/>
    <n v="33"/>
    <n v="32"/>
    <n v="32"/>
    <n v="32"/>
    <n v="32"/>
    <n v="32"/>
    <n v="32"/>
    <n v="32"/>
    <n v="32"/>
    <n v="32"/>
    <n v="32"/>
    <n v="32"/>
    <n v="30"/>
    <n v="30"/>
    <n v="28"/>
    <n v="28"/>
    <n v="28"/>
    <n v="26"/>
    <n v="26"/>
    <n v="26"/>
    <n v="26"/>
    <n v="26"/>
    <n v="26"/>
    <n v="26"/>
    <n v="26"/>
    <n v="26"/>
    <n v="26"/>
    <n v="26"/>
    <n v="26"/>
    <n v="26"/>
    <n v="26"/>
    <n v="26"/>
    <n v="26"/>
    <n v="26"/>
    <n v="26"/>
    <n v="26"/>
    <n v="26"/>
    <n v="26"/>
    <n v="26"/>
    <n v="26"/>
    <n v="26"/>
    <n v="26"/>
    <n v="26"/>
    <n v="26"/>
    <n v="26"/>
    <n v="26"/>
    <n v="26"/>
    <n v="26"/>
    <n v="26"/>
    <n v="26"/>
    <n v="26"/>
    <n v="26"/>
    <n v="26"/>
    <n v="26"/>
    <n v="26"/>
    <n v="26"/>
    <n v="26"/>
    <m/>
    <m/>
    <m/>
    <m/>
    <m/>
    <m/>
    <m/>
    <m/>
    <m/>
    <m/>
    <m/>
    <m/>
    <m/>
    <m/>
    <m/>
    <m/>
    <m/>
    <m/>
    <m/>
    <m/>
    <m/>
    <m/>
    <m/>
    <m/>
    <m/>
    <m/>
    <m/>
    <m/>
    <m/>
    <m/>
    <m/>
    <m/>
    <m/>
  </r>
  <r>
    <x v="6"/>
    <x v="6"/>
    <x v="0"/>
    <x v="2"/>
    <x v="3"/>
    <x v="6"/>
    <x v="0"/>
    <x v="4"/>
    <x v="8"/>
    <x v="0"/>
    <x v="0"/>
    <x v="4"/>
    <m/>
    <m/>
    <m/>
    <n v="16.5"/>
    <n v="26.7"/>
    <n v="16"/>
    <n v="15"/>
    <n v="18.600000000000001"/>
    <n v="14.4"/>
    <n v="14.4"/>
    <n v="18.600000000000001"/>
    <n v="26"/>
    <n v="26"/>
    <n v="32.5"/>
    <m/>
    <m/>
    <m/>
    <m/>
    <m/>
    <m/>
    <m/>
    <m/>
    <n v="16"/>
    <n v="14.4"/>
    <n v="26"/>
    <m/>
    <m/>
    <m/>
    <m/>
    <m/>
    <m/>
    <m/>
    <m/>
    <m/>
    <m/>
    <m/>
    <m/>
    <m/>
    <m/>
    <m/>
    <m/>
    <m/>
    <n v="18.899999999999999"/>
    <n v="18.3"/>
    <n v="18.3"/>
    <n v="16.5"/>
    <n v="33"/>
    <n v="26.7"/>
    <n v="22.9"/>
    <n v="26.7"/>
    <n v="26.7"/>
    <n v="22.9"/>
    <n v="17.8"/>
    <n v="17.8"/>
    <n v="16"/>
    <n v="16"/>
    <n v="12.3"/>
    <n v="16"/>
    <n v="15"/>
    <n v="15"/>
    <n v="15.6"/>
    <n v="23.3"/>
    <n v="20"/>
    <n v="18.600000000000001"/>
    <n v="16.3"/>
    <n v="13"/>
    <n v="13"/>
    <n v="14.4"/>
    <n v="16.3"/>
    <n v="18.600000000000001"/>
    <n v="18.600000000000001"/>
    <n v="16.3"/>
    <n v="14.4"/>
    <n v="13"/>
    <n v="13"/>
    <n v="16.3"/>
    <n v="18.600000000000001"/>
    <n v="21.7"/>
    <n v="26"/>
    <n v="26"/>
    <n v="26"/>
    <n v="26"/>
    <n v="26"/>
    <n v="26"/>
    <n v="26"/>
    <n v="26"/>
    <n v="26"/>
    <n v="26"/>
    <n v="26"/>
    <n v="32.5"/>
    <n v="43.3"/>
    <n v="65"/>
    <n v="130"/>
    <m/>
    <m/>
    <m/>
    <m/>
    <m/>
    <m/>
    <m/>
    <m/>
    <m/>
    <m/>
    <m/>
    <m/>
    <m/>
    <m/>
    <m/>
    <m/>
    <m/>
    <m/>
    <m/>
    <m/>
    <m/>
    <m/>
    <m/>
    <m/>
    <m/>
    <m/>
    <m/>
    <m/>
    <m/>
    <m/>
    <m/>
    <m/>
    <m/>
    <m/>
    <m/>
    <m/>
    <m/>
    <m/>
    <m/>
    <m/>
    <m/>
    <m/>
    <m/>
  </r>
  <r>
    <x v="6"/>
    <x v="6"/>
    <x v="0"/>
    <x v="2"/>
    <x v="3"/>
    <x v="6"/>
    <x v="0"/>
    <x v="4"/>
    <x v="8"/>
    <x v="0"/>
    <x v="1"/>
    <x v="5"/>
    <n v="10"/>
    <n v="20"/>
    <n v="20"/>
    <m/>
    <n v="11"/>
    <n v="15"/>
    <n v="10"/>
    <n v="30"/>
    <n v="10"/>
    <n v="30"/>
    <n v="70"/>
    <m/>
    <m/>
    <n v="3"/>
    <n v="2"/>
    <m/>
    <m/>
    <m/>
    <m/>
    <m/>
    <m/>
    <n v="50"/>
    <n v="26"/>
    <n v="50"/>
    <n v="100"/>
    <n v="5"/>
    <m/>
    <m/>
    <n v="181"/>
    <m/>
    <m/>
    <m/>
    <n v="10"/>
    <m/>
    <n v="10"/>
    <m/>
    <n v="10"/>
    <m/>
    <n v="9"/>
    <n v="1"/>
    <m/>
    <n v="10"/>
    <m/>
    <m/>
    <m/>
    <m/>
    <m/>
    <m/>
    <m/>
    <n v="1"/>
    <n v="10"/>
    <m/>
    <n v="10"/>
    <m/>
    <n v="5"/>
    <m/>
    <n v="5"/>
    <m/>
    <n v="5"/>
    <n v="10"/>
    <n v="5"/>
    <n v="5"/>
    <n v="5"/>
    <n v="5"/>
    <m/>
    <m/>
    <n v="10"/>
    <m/>
    <m/>
    <n v="10"/>
    <n v="10"/>
    <m/>
    <n v="10"/>
    <m/>
    <n v="50"/>
    <n v="10"/>
    <n v="10"/>
    <m/>
    <m/>
    <m/>
    <m/>
    <m/>
    <m/>
    <m/>
    <m/>
    <m/>
    <m/>
    <m/>
    <n v="1"/>
    <n v="2"/>
    <n v="2"/>
    <m/>
    <m/>
    <m/>
    <m/>
    <m/>
    <m/>
    <m/>
    <m/>
    <m/>
    <m/>
    <m/>
    <m/>
    <m/>
    <m/>
    <m/>
    <m/>
    <m/>
    <m/>
    <m/>
    <m/>
    <m/>
    <m/>
    <m/>
    <m/>
    <m/>
    <m/>
    <m/>
    <m/>
    <m/>
    <m/>
    <m/>
    <m/>
    <m/>
    <m/>
    <m/>
    <m/>
    <m/>
    <m/>
    <m/>
    <m/>
    <m/>
    <m/>
    <m/>
    <m/>
    <m/>
  </r>
  <r>
    <x v="6"/>
    <x v="6"/>
    <x v="0"/>
    <x v="2"/>
    <x v="3"/>
    <x v="6"/>
    <x v="0"/>
    <x v="4"/>
    <x v="8"/>
    <x v="0"/>
    <x v="1"/>
    <x v="1"/>
    <n v="10"/>
    <n v="20"/>
    <n v="20"/>
    <m/>
    <n v="11"/>
    <n v="15"/>
    <n v="10"/>
    <n v="30"/>
    <n v="10"/>
    <n v="30"/>
    <n v="70"/>
    <m/>
    <m/>
    <n v="3"/>
    <n v="14"/>
    <n v="15"/>
    <n v="15"/>
    <n v="13"/>
    <n v="14"/>
    <n v="17"/>
    <n v="13"/>
    <n v="50"/>
    <n v="26"/>
    <n v="50"/>
    <n v="100"/>
    <n v="17"/>
    <n v="43"/>
    <n v="44"/>
    <n v="193"/>
    <m/>
    <m/>
    <m/>
    <n v="10"/>
    <m/>
    <n v="10"/>
    <m/>
    <n v="10"/>
    <m/>
    <n v="9"/>
    <n v="1"/>
    <m/>
    <n v="10"/>
    <m/>
    <m/>
    <m/>
    <m/>
    <m/>
    <m/>
    <m/>
    <n v="1"/>
    <n v="10"/>
    <m/>
    <n v="10"/>
    <m/>
    <n v="5"/>
    <m/>
    <n v="5"/>
    <m/>
    <n v="5"/>
    <n v="10"/>
    <n v="5"/>
    <n v="5"/>
    <n v="5"/>
    <n v="5"/>
    <m/>
    <m/>
    <n v="10"/>
    <m/>
    <m/>
    <n v="10"/>
    <n v="10"/>
    <m/>
    <n v="10"/>
    <m/>
    <n v="50"/>
    <n v="10"/>
    <n v="10"/>
    <m/>
    <m/>
    <m/>
    <m/>
    <m/>
    <m/>
    <m/>
    <m/>
    <m/>
    <m/>
    <m/>
    <n v="1"/>
    <n v="2"/>
    <n v="2"/>
    <n v="4"/>
    <n v="4"/>
    <n v="4"/>
    <n v="4"/>
    <n v="4"/>
    <n v="4"/>
    <n v="3"/>
    <n v="3"/>
    <n v="3"/>
    <n v="3"/>
    <n v="3"/>
    <n v="3"/>
    <n v="3"/>
    <n v="3"/>
    <n v="3"/>
    <n v="4"/>
    <n v="4"/>
    <n v="3"/>
    <n v="4"/>
    <n v="3"/>
    <n v="3"/>
    <n v="3"/>
    <n v="3"/>
    <n v="4"/>
    <n v="4"/>
    <n v="4"/>
    <n v="3"/>
    <n v="3"/>
    <n v="3"/>
    <m/>
    <m/>
    <m/>
    <m/>
    <m/>
    <m/>
    <m/>
    <m/>
    <m/>
    <m/>
    <m/>
    <m/>
    <m/>
    <m/>
    <m/>
    <m/>
  </r>
  <r>
    <x v="6"/>
    <x v="6"/>
    <x v="0"/>
    <x v="2"/>
    <x v="3"/>
    <x v="6"/>
    <x v="0"/>
    <x v="4"/>
    <x v="8"/>
    <x v="0"/>
    <x v="1"/>
    <x v="2"/>
    <n v="8"/>
    <n v="13"/>
    <n v="8"/>
    <n v="17"/>
    <n v="5"/>
    <n v="13"/>
    <n v="16"/>
    <n v="17"/>
    <n v="11"/>
    <n v="17"/>
    <n v="25"/>
    <n v="24"/>
    <n v="12"/>
    <n v="8"/>
    <n v="14"/>
    <n v="15"/>
    <n v="15"/>
    <n v="13"/>
    <n v="14"/>
    <n v="17"/>
    <n v="13"/>
    <n v="29"/>
    <n v="35"/>
    <n v="44"/>
    <n v="66"/>
    <n v="34"/>
    <n v="43"/>
    <n v="44"/>
    <n v="179"/>
    <n v="2"/>
    <n v="3"/>
    <m/>
    <n v="3"/>
    <n v="6"/>
    <m/>
    <n v="1"/>
    <n v="3"/>
    <n v="3"/>
    <n v="1"/>
    <n v="3"/>
    <n v="3"/>
    <n v="1"/>
    <n v="8"/>
    <n v="2"/>
    <n v="2"/>
    <n v="5"/>
    <n v="2"/>
    <m/>
    <m/>
    <n v="1"/>
    <n v="2"/>
    <n v="6"/>
    <n v="1"/>
    <n v="5"/>
    <n v="1"/>
    <n v="8"/>
    <n v="4"/>
    <m/>
    <n v="4"/>
    <n v="2"/>
    <n v="4"/>
    <n v="4"/>
    <n v="4"/>
    <n v="3"/>
    <n v="4"/>
    <n v="5"/>
    <n v="2"/>
    <m/>
    <m/>
    <n v="4"/>
    <n v="3"/>
    <n v="8"/>
    <n v="2"/>
    <n v="8"/>
    <n v="7"/>
    <n v="2"/>
    <n v="8"/>
    <n v="3"/>
    <n v="8"/>
    <n v="6"/>
    <n v="7"/>
    <n v="3"/>
    <n v="2"/>
    <n v="2"/>
    <n v="2"/>
    <n v="3"/>
    <n v="3"/>
    <n v="2"/>
    <n v="1"/>
    <n v="2"/>
    <n v="2"/>
    <n v="4"/>
    <n v="4"/>
    <n v="4"/>
    <n v="4"/>
    <n v="4"/>
    <n v="4"/>
    <n v="3"/>
    <n v="3"/>
    <n v="3"/>
    <n v="3"/>
    <n v="3"/>
    <n v="3"/>
    <n v="3"/>
    <n v="3"/>
    <n v="3"/>
    <n v="4"/>
    <n v="4"/>
    <n v="3"/>
    <n v="4"/>
    <n v="3"/>
    <n v="3"/>
    <n v="3"/>
    <n v="3"/>
    <n v="4"/>
    <n v="4"/>
    <n v="4"/>
    <n v="3"/>
    <n v="3"/>
    <n v="3"/>
    <m/>
    <m/>
    <m/>
    <m/>
    <m/>
    <m/>
    <m/>
    <m/>
    <m/>
    <m/>
    <m/>
    <m/>
    <m/>
    <m/>
    <m/>
    <m/>
  </r>
  <r>
    <x v="6"/>
    <x v="6"/>
    <x v="0"/>
    <x v="2"/>
    <x v="3"/>
    <x v="6"/>
    <x v="0"/>
    <x v="4"/>
    <x v="8"/>
    <x v="0"/>
    <x v="1"/>
    <x v="3"/>
    <n v="499"/>
    <n v="501"/>
    <n v="24"/>
    <n v="6"/>
    <n v="11"/>
    <n v="10"/>
    <n v="5"/>
    <n v="18"/>
    <n v="18"/>
    <n v="31"/>
    <n v="41"/>
    <n v="17"/>
    <n v="5"/>
    <m/>
    <m/>
    <m/>
    <m/>
    <m/>
    <m/>
    <m/>
    <m/>
    <n v="24"/>
    <n v="10"/>
    <n v="18"/>
    <n v="17"/>
    <m/>
    <m/>
    <m/>
    <m/>
    <n v="493"/>
    <n v="492"/>
    <n v="492"/>
    <n v="499"/>
    <n v="491"/>
    <n v="501"/>
    <n v="501"/>
    <n v="505"/>
    <n v="501"/>
    <n v="509"/>
    <n v="17"/>
    <n v="16"/>
    <n v="24"/>
    <n v="16"/>
    <n v="13"/>
    <n v="10"/>
    <n v="6"/>
    <n v="4"/>
    <n v="4"/>
    <n v="4"/>
    <n v="3"/>
    <n v="11"/>
    <n v="3"/>
    <n v="12"/>
    <n v="7"/>
    <n v="10"/>
    <n v="1"/>
    <n v="2"/>
    <n v="3"/>
    <n v="5"/>
    <n v="8"/>
    <n v="9"/>
    <n v="16"/>
    <n v="16"/>
    <n v="18"/>
    <n v="14"/>
    <n v="9"/>
    <n v="16"/>
    <n v="18"/>
    <n v="17"/>
    <n v="20"/>
    <n v="30"/>
    <n v="22"/>
    <n v="31"/>
    <n v="-9"/>
    <n v="31"/>
    <n v="39"/>
    <n v="41"/>
    <n v="38"/>
    <n v="30"/>
    <n v="25"/>
    <n v="17"/>
    <n v="14"/>
    <n v="12"/>
    <n v="10"/>
    <n v="8"/>
    <n v="5"/>
    <n v="2"/>
    <m/>
    <m/>
    <m/>
    <m/>
    <m/>
    <m/>
    <m/>
    <m/>
    <m/>
    <m/>
    <m/>
    <m/>
    <m/>
    <m/>
    <m/>
    <m/>
    <m/>
    <m/>
    <m/>
    <m/>
    <m/>
    <m/>
    <m/>
    <m/>
    <m/>
    <m/>
    <m/>
    <m/>
    <m/>
    <m/>
    <m/>
    <m/>
    <m/>
    <m/>
    <m/>
    <m/>
    <m/>
    <m/>
    <m/>
    <m/>
    <m/>
    <m/>
    <m/>
    <m/>
    <m/>
    <m/>
    <m/>
    <m/>
    <m/>
  </r>
  <r>
    <x v="6"/>
    <x v="6"/>
    <x v="0"/>
    <x v="2"/>
    <x v="3"/>
    <x v="6"/>
    <x v="0"/>
    <x v="4"/>
    <x v="8"/>
    <x v="0"/>
    <x v="1"/>
    <x v="4"/>
    <n v="191.9"/>
    <n v="156.6"/>
    <n v="6.3"/>
    <n v="6"/>
    <n v="2.6"/>
    <n v="2.8"/>
    <n v="1.5"/>
    <n v="8.1999999999999993"/>
    <n v="5.3"/>
    <n v="5.5"/>
    <n v="7.6"/>
    <n v="7.1"/>
    <n v="2.5"/>
    <m/>
    <m/>
    <m/>
    <m/>
    <m/>
    <m/>
    <m/>
    <m/>
    <n v="6.3"/>
    <n v="2.8"/>
    <n v="5.3"/>
    <n v="7.1"/>
    <m/>
    <m/>
    <m/>
    <m/>
    <n v="205.4"/>
    <n v="246"/>
    <n v="189.2"/>
    <n v="191.9"/>
    <n v="306.89999999999998"/>
    <n v="227.7"/>
    <n v="192.7"/>
    <n v="229.5"/>
    <n v="156.6"/>
    <n v="149.69999999999999"/>
    <n v="5.3"/>
    <n v="4.4000000000000004"/>
    <n v="6.3"/>
    <n v="7.3"/>
    <n v="7.2"/>
    <n v="6.3"/>
    <n v="6"/>
    <n v="2.2000000000000002"/>
    <n v="2"/>
    <n v="1.3"/>
    <n v="1"/>
    <n v="2.6"/>
    <n v="0.8"/>
    <n v="3.3"/>
    <n v="2.1"/>
    <n v="2.8"/>
    <n v="0.4"/>
    <n v="0.7"/>
    <n v="0.8"/>
    <n v="1.5"/>
    <n v="2.1"/>
    <n v="2.2999999999999998"/>
    <n v="4.4000000000000004"/>
    <n v="5.7"/>
    <n v="8.1999999999999993"/>
    <n v="6.4"/>
    <n v="5"/>
    <n v="5.3"/>
    <n v="5.3"/>
    <n v="3.4"/>
    <n v="3.6"/>
    <n v="5.6"/>
    <n v="4.0999999999999996"/>
    <n v="5.5"/>
    <n v="-1.6"/>
    <n v="5.7"/>
    <n v="6.1"/>
    <n v="7.6"/>
    <n v="7.3"/>
    <n v="7.5"/>
    <n v="7.8"/>
    <n v="7.1"/>
    <n v="5.8"/>
    <n v="5"/>
    <n v="4.5"/>
    <n v="3.6"/>
    <n v="2.5"/>
    <n v="0.9"/>
    <m/>
    <m/>
    <m/>
    <m/>
    <m/>
    <m/>
    <m/>
    <m/>
    <m/>
    <m/>
    <m/>
    <m/>
    <m/>
    <m/>
    <m/>
    <m/>
    <m/>
    <m/>
    <m/>
    <m/>
    <m/>
    <m/>
    <m/>
    <m/>
    <m/>
    <m/>
    <m/>
    <m/>
    <m/>
    <m/>
    <m/>
    <m/>
    <m/>
    <m/>
    <m/>
    <m/>
    <m/>
    <m/>
    <m/>
    <m/>
    <m/>
    <m/>
    <m/>
    <m/>
    <m/>
    <m/>
    <m/>
    <m/>
    <m/>
  </r>
  <r>
    <x v="6"/>
    <x v="6"/>
    <x v="0"/>
    <x v="2"/>
    <x v="3"/>
    <x v="6"/>
    <x v="0"/>
    <x v="4"/>
    <x v="8"/>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2"/>
    <x v="1"/>
    <n v="10"/>
    <n v="20"/>
    <n v="20"/>
    <m/>
    <n v="11"/>
    <n v="15"/>
    <n v="10"/>
    <n v="30"/>
    <n v="10"/>
    <n v="30"/>
    <n v="70"/>
    <n v="6"/>
    <n v="5"/>
    <n v="4"/>
    <n v="4"/>
    <n v="37"/>
    <n v="5"/>
    <n v="13"/>
    <n v="16"/>
    <n v="14"/>
    <n v="10"/>
    <n v="50"/>
    <n v="26"/>
    <n v="50"/>
    <n v="106"/>
    <n v="13"/>
    <n v="55"/>
    <n v="40"/>
    <n v="195"/>
    <m/>
    <m/>
    <m/>
    <n v="10"/>
    <m/>
    <n v="10"/>
    <m/>
    <n v="10"/>
    <m/>
    <n v="9"/>
    <n v="1"/>
    <m/>
    <n v="10"/>
    <m/>
    <m/>
    <m/>
    <m/>
    <m/>
    <m/>
    <m/>
    <n v="1"/>
    <n v="10"/>
    <m/>
    <n v="10"/>
    <m/>
    <n v="5"/>
    <m/>
    <n v="5"/>
    <m/>
    <n v="5"/>
    <n v="10"/>
    <n v="5"/>
    <n v="5"/>
    <n v="5"/>
    <n v="5"/>
    <m/>
    <m/>
    <n v="10"/>
    <m/>
    <m/>
    <n v="10"/>
    <n v="10"/>
    <m/>
    <n v="10"/>
    <m/>
    <n v="50"/>
    <n v="10"/>
    <n v="10"/>
    <n v="2"/>
    <n v="2"/>
    <n v="1"/>
    <n v="1"/>
    <n v="1"/>
    <n v="1"/>
    <n v="1"/>
    <n v="1"/>
    <n v="1"/>
    <n v="1"/>
    <n v="1"/>
    <n v="1"/>
    <n v="1"/>
    <n v="1"/>
    <n v="1"/>
    <n v="1"/>
    <n v="1"/>
    <n v="28"/>
    <n v="2"/>
    <n v="2"/>
    <n v="5"/>
    <n v="2"/>
    <m/>
    <m/>
    <n v="1"/>
    <n v="2"/>
    <n v="6"/>
    <n v="1"/>
    <n v="5"/>
    <n v="1"/>
    <n v="8"/>
    <n v="4"/>
    <m/>
    <n v="4"/>
    <n v="2"/>
    <n v="4"/>
    <n v="4"/>
    <n v="4"/>
    <m/>
    <n v="2"/>
    <n v="2"/>
    <n v="2"/>
    <n v="4"/>
    <m/>
    <m/>
    <m/>
    <m/>
    <m/>
    <m/>
    <m/>
    <m/>
    <m/>
    <m/>
    <m/>
    <m/>
    <m/>
    <m/>
    <m/>
    <m/>
  </r>
  <r>
    <x v="6"/>
    <x v="6"/>
    <x v="0"/>
    <x v="2"/>
    <x v="3"/>
    <x v="6"/>
    <x v="0"/>
    <x v="4"/>
    <x v="8"/>
    <x v="0"/>
    <x v="2"/>
    <x v="2"/>
    <n v="8"/>
    <n v="13"/>
    <n v="8"/>
    <n v="17"/>
    <n v="5"/>
    <n v="13"/>
    <n v="16"/>
    <n v="17"/>
    <n v="11"/>
    <n v="17"/>
    <n v="40"/>
    <n v="45"/>
    <n v="32"/>
    <n v="16"/>
    <n v="18"/>
    <n v="17"/>
    <n v="5"/>
    <n v="13"/>
    <n v="16"/>
    <n v="14"/>
    <n v="10"/>
    <n v="29"/>
    <n v="35"/>
    <n v="44"/>
    <n v="102"/>
    <n v="66"/>
    <n v="35"/>
    <n v="40"/>
    <n v="247"/>
    <n v="2"/>
    <n v="3"/>
    <m/>
    <n v="3"/>
    <n v="6"/>
    <m/>
    <n v="1"/>
    <n v="3"/>
    <n v="3"/>
    <n v="1"/>
    <n v="3"/>
    <n v="3"/>
    <n v="1"/>
    <n v="8"/>
    <n v="2"/>
    <n v="2"/>
    <n v="5"/>
    <n v="2"/>
    <m/>
    <m/>
    <n v="1"/>
    <n v="2"/>
    <n v="6"/>
    <n v="1"/>
    <n v="5"/>
    <n v="1"/>
    <n v="8"/>
    <n v="4"/>
    <m/>
    <n v="4"/>
    <n v="2"/>
    <n v="4"/>
    <n v="4"/>
    <n v="4"/>
    <n v="3"/>
    <n v="4"/>
    <n v="5"/>
    <n v="2"/>
    <m/>
    <m/>
    <n v="4"/>
    <n v="3"/>
    <n v="8"/>
    <n v="2"/>
    <n v="8"/>
    <n v="7"/>
    <n v="2"/>
    <n v="23"/>
    <n v="11"/>
    <n v="15"/>
    <n v="6"/>
    <n v="13"/>
    <n v="5"/>
    <n v="7"/>
    <m/>
    <n v="7"/>
    <n v="13"/>
    <m/>
    <n v="2"/>
    <n v="7"/>
    <n v="7"/>
    <n v="2"/>
    <n v="7"/>
    <n v="7"/>
    <n v="2"/>
    <n v="8"/>
    <n v="2"/>
    <n v="2"/>
    <n v="5"/>
    <n v="2"/>
    <m/>
    <m/>
    <n v="1"/>
    <n v="2"/>
    <n v="6"/>
    <n v="1"/>
    <n v="5"/>
    <n v="1"/>
    <n v="8"/>
    <n v="4"/>
    <m/>
    <n v="4"/>
    <n v="2"/>
    <n v="4"/>
    <n v="4"/>
    <n v="4"/>
    <m/>
    <n v="2"/>
    <n v="2"/>
    <n v="2"/>
    <n v="4"/>
    <m/>
    <m/>
    <m/>
    <m/>
    <m/>
    <m/>
    <m/>
    <m/>
    <m/>
    <m/>
    <m/>
    <m/>
    <m/>
    <m/>
    <m/>
    <m/>
  </r>
  <r>
    <x v="6"/>
    <x v="6"/>
    <x v="0"/>
    <x v="2"/>
    <x v="3"/>
    <x v="6"/>
    <x v="0"/>
    <x v="4"/>
    <x v="8"/>
    <x v="0"/>
    <x v="2"/>
    <x v="3"/>
    <m/>
    <n v="12"/>
    <n v="24"/>
    <n v="6"/>
    <n v="12"/>
    <m/>
    <n v="6"/>
    <n v="19"/>
    <n v="15"/>
    <m/>
    <n v="26"/>
    <n v="-13"/>
    <n v="-40"/>
    <n v="-52"/>
    <n v="-66"/>
    <n v="20"/>
    <n v="20"/>
    <n v="20"/>
    <n v="20"/>
    <n v="20"/>
    <n v="20"/>
    <n v="24"/>
    <m/>
    <n v="15"/>
    <n v="-13"/>
    <n v="-66"/>
    <n v="20"/>
    <n v="20"/>
    <n v="-66"/>
    <m/>
    <m/>
    <m/>
    <m/>
    <n v="10"/>
    <n v="20"/>
    <n v="20"/>
    <n v="24"/>
    <n v="12"/>
    <n v="509"/>
    <n v="17"/>
    <n v="16"/>
    <n v="24"/>
    <n v="16"/>
    <n v="13"/>
    <n v="10"/>
    <n v="6"/>
    <n v="4"/>
    <n v="4"/>
    <n v="4"/>
    <n v="4"/>
    <n v="12"/>
    <m/>
    <m/>
    <m/>
    <m/>
    <n v="1"/>
    <n v="2"/>
    <n v="6"/>
    <n v="6"/>
    <n v="8"/>
    <n v="9"/>
    <n v="16"/>
    <n v="14"/>
    <n v="19"/>
    <n v="14"/>
    <n v="9"/>
    <n v="17"/>
    <n v="15"/>
    <n v="17"/>
    <n v="20"/>
    <n v="28"/>
    <n v="23"/>
    <m/>
    <n v="-9"/>
    <n v="31"/>
    <n v="39"/>
    <n v="26"/>
    <n v="17"/>
    <n v="4"/>
    <n v="-1"/>
    <n v="-13"/>
    <n v="-17"/>
    <n v="-23"/>
    <n v="-22"/>
    <n v="-28"/>
    <n v="-40"/>
    <n v="-39"/>
    <n v="-40"/>
    <n v="-46"/>
    <n v="-52"/>
    <n v="-53"/>
    <n v="-59"/>
    <n v="-65"/>
    <n v="-66"/>
    <n v="20"/>
    <n v="20"/>
    <n v="20"/>
    <n v="20"/>
    <n v="20"/>
    <n v="20"/>
    <n v="20"/>
    <n v="20"/>
    <n v="20"/>
    <n v="20"/>
    <n v="20"/>
    <n v="20"/>
    <n v="20"/>
    <n v="20"/>
    <n v="20"/>
    <n v="20"/>
    <n v="20"/>
    <n v="20"/>
    <n v="20"/>
    <n v="20"/>
    <n v="20"/>
    <n v="20"/>
    <n v="20"/>
    <n v="20"/>
    <n v="20"/>
    <n v="20"/>
    <m/>
    <m/>
    <m/>
    <m/>
    <m/>
    <m/>
    <m/>
    <m/>
    <m/>
    <m/>
    <m/>
    <m/>
    <m/>
    <m/>
    <m/>
    <m/>
  </r>
  <r>
    <x v="6"/>
    <x v="6"/>
    <x v="0"/>
    <x v="2"/>
    <x v="3"/>
    <x v="6"/>
    <x v="0"/>
    <x v="4"/>
    <x v="8"/>
    <x v="0"/>
    <x v="2"/>
    <x v="4"/>
    <m/>
    <n v="3.8"/>
    <n v="6.3"/>
    <n v="6"/>
    <n v="2.9"/>
    <m/>
    <n v="1.8"/>
    <n v="8.6"/>
    <n v="4.4000000000000004"/>
    <m/>
    <n v="2.6"/>
    <n v="-2"/>
    <n v="-11.1"/>
    <n v="-10"/>
    <n v="-17.399999999999999"/>
    <n v="20"/>
    <n v="4.8"/>
    <n v="5.6"/>
    <n v="7.1"/>
    <n v="10"/>
    <m/>
    <n v="6.3"/>
    <m/>
    <n v="4.4000000000000004"/>
    <n v="-2"/>
    <n v="-17.399999999999999"/>
    <n v="5.6"/>
    <m/>
    <n v="-17.399999999999999"/>
    <m/>
    <m/>
    <m/>
    <m/>
    <n v="6.3"/>
    <n v="9.1"/>
    <n v="7.7"/>
    <n v="10.9"/>
    <n v="3.8"/>
    <n v="149.69999999999999"/>
    <n v="5.3"/>
    <n v="4.4000000000000004"/>
    <n v="6.3"/>
    <n v="7.3"/>
    <n v="7.2"/>
    <n v="6.3"/>
    <n v="6"/>
    <n v="2.2000000000000002"/>
    <n v="2"/>
    <n v="1.3"/>
    <n v="1.3"/>
    <n v="2.9"/>
    <m/>
    <m/>
    <m/>
    <m/>
    <n v="0.4"/>
    <n v="0.7"/>
    <n v="1.7"/>
    <n v="1.8"/>
    <n v="2.1"/>
    <n v="2.2999999999999998"/>
    <n v="4.4000000000000004"/>
    <n v="5"/>
    <n v="8.6"/>
    <n v="6.4"/>
    <n v="5"/>
    <n v="5.7"/>
    <n v="4.4000000000000004"/>
    <n v="3.4"/>
    <n v="3.6"/>
    <n v="5.2"/>
    <n v="2.7"/>
    <m/>
    <n v="-0.8"/>
    <n v="2.7"/>
    <n v="2.9"/>
    <n v="2.6"/>
    <n v="1.8"/>
    <n v="0.6"/>
    <n v="-0.2"/>
    <n v="-2"/>
    <n v="-3.1"/>
    <n v="-5.2"/>
    <n v="-3.8"/>
    <n v="-4.8"/>
    <n v="-11.1"/>
    <n v="-7.8"/>
    <n v="-6.7"/>
    <n v="-9.1999999999999993"/>
    <n v="-10"/>
    <n v="-10.199999999999999"/>
    <n v="-14"/>
    <n v="-17.100000000000001"/>
    <n v="-17.399999999999999"/>
    <n v="9.1"/>
    <n v="11.1"/>
    <n v="12.5"/>
    <n v="20"/>
    <n v="11.1"/>
    <n v="10"/>
    <n v="6.7"/>
    <n v="6.7"/>
    <n v="4.8"/>
    <n v="5.3"/>
    <n v="5.6"/>
    <n v="5.9"/>
    <n v="5.6"/>
    <n v="7.1"/>
    <n v="7.1"/>
    <n v="5.6"/>
    <n v="7.1"/>
    <n v="7.1"/>
    <n v="8.3000000000000007"/>
    <n v="10"/>
    <n v="10"/>
    <n v="10"/>
    <n v="12.5"/>
    <n v="16.7"/>
    <n v="25"/>
    <m/>
    <m/>
    <m/>
    <m/>
    <m/>
    <m/>
    <m/>
    <m/>
    <m/>
    <m/>
    <m/>
    <m/>
    <m/>
    <m/>
    <m/>
    <m/>
    <m/>
  </r>
  <r>
    <x v="6"/>
    <x v="6"/>
    <x v="0"/>
    <x v="2"/>
    <x v="3"/>
    <x v="6"/>
    <x v="0"/>
    <x v="4"/>
    <x v="8"/>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3"/>
    <x v="1"/>
    <n v="10"/>
    <n v="20"/>
    <n v="20"/>
    <n v="0"/>
    <n v="11"/>
    <n v="15"/>
    <n v="10"/>
    <n v="30"/>
    <n v="10"/>
    <n v="30"/>
    <n v="70"/>
    <n v="0"/>
    <n v="4"/>
    <n v="4"/>
    <n v="4"/>
    <n v="15"/>
    <n v="15"/>
    <n v="13"/>
    <n v="14"/>
    <n v="17"/>
    <n v="13"/>
    <n v="50"/>
    <n v="26"/>
    <n v="50"/>
    <n v="100"/>
    <n v="12"/>
    <n v="43"/>
    <n v="44"/>
    <n v="188"/>
    <m/>
    <m/>
    <m/>
    <n v="10"/>
    <m/>
    <n v="10"/>
    <m/>
    <n v="10"/>
    <m/>
    <n v="9"/>
    <n v="1"/>
    <m/>
    <n v="10"/>
    <m/>
    <m/>
    <m/>
    <m/>
    <m/>
    <m/>
    <m/>
    <n v="1"/>
    <n v="10"/>
    <m/>
    <n v="10"/>
    <m/>
    <n v="5"/>
    <m/>
    <n v="5"/>
    <m/>
    <n v="5"/>
    <n v="10"/>
    <n v="5"/>
    <n v="5"/>
    <n v="5"/>
    <n v="5"/>
    <m/>
    <m/>
    <n v="10"/>
    <m/>
    <m/>
    <n v="10"/>
    <n v="10"/>
    <m/>
    <n v="10"/>
    <m/>
    <n v="50"/>
    <n v="10"/>
    <n v="10"/>
    <m/>
    <m/>
    <m/>
    <m/>
    <m/>
    <n v="1"/>
    <n v="1"/>
    <n v="1"/>
    <n v="1"/>
    <n v="1"/>
    <n v="1"/>
    <n v="1"/>
    <n v="1"/>
    <n v="1"/>
    <n v="1"/>
    <n v="1"/>
    <n v="1"/>
    <n v="4"/>
    <n v="4"/>
    <n v="4"/>
    <n v="3"/>
    <n v="3"/>
    <n v="3"/>
    <n v="3"/>
    <n v="3"/>
    <n v="3"/>
    <n v="3"/>
    <n v="3"/>
    <n v="3"/>
    <n v="4"/>
    <n v="4"/>
    <n v="3"/>
    <n v="4"/>
    <n v="3"/>
    <n v="3"/>
    <n v="3"/>
    <n v="3"/>
    <n v="4"/>
    <n v="4"/>
    <n v="4"/>
    <n v="3"/>
    <n v="3"/>
    <n v="3"/>
    <m/>
    <m/>
    <m/>
    <m/>
    <m/>
    <m/>
    <m/>
    <m/>
    <m/>
    <m/>
    <m/>
    <m/>
    <m/>
    <m/>
    <m/>
    <m/>
  </r>
  <r>
    <x v="6"/>
    <x v="6"/>
    <x v="0"/>
    <x v="2"/>
    <x v="3"/>
    <x v="6"/>
    <x v="0"/>
    <x v="4"/>
    <x v="8"/>
    <x v="0"/>
    <x v="3"/>
    <x v="2"/>
    <n v="8"/>
    <n v="13"/>
    <n v="8"/>
    <n v="17"/>
    <n v="5"/>
    <n v="13"/>
    <n v="16"/>
    <n v="17"/>
    <n v="11"/>
    <n v="17"/>
    <n v="25"/>
    <n v="24"/>
    <n v="17"/>
    <n v="7"/>
    <n v="10"/>
    <n v="16"/>
    <n v="5"/>
    <n v="15"/>
    <n v="16"/>
    <n v="11"/>
    <n v="6"/>
    <n v="29"/>
    <n v="35"/>
    <n v="44"/>
    <n v="66"/>
    <n v="34"/>
    <n v="36"/>
    <n v="33"/>
    <n v="179"/>
    <n v="2"/>
    <n v="3"/>
    <m/>
    <n v="3"/>
    <n v="6"/>
    <m/>
    <n v="1"/>
    <n v="3"/>
    <n v="3"/>
    <n v="1"/>
    <n v="3"/>
    <n v="3"/>
    <n v="1"/>
    <n v="8"/>
    <n v="2"/>
    <n v="2"/>
    <n v="5"/>
    <n v="2"/>
    <m/>
    <m/>
    <n v="1"/>
    <n v="2"/>
    <n v="6"/>
    <n v="1"/>
    <n v="5"/>
    <n v="1"/>
    <n v="8"/>
    <n v="4"/>
    <m/>
    <n v="4"/>
    <n v="2"/>
    <n v="4"/>
    <n v="4"/>
    <n v="4"/>
    <n v="3"/>
    <n v="4"/>
    <n v="5"/>
    <n v="2"/>
    <m/>
    <m/>
    <n v="4"/>
    <n v="3"/>
    <n v="8"/>
    <n v="2"/>
    <n v="8"/>
    <n v="7"/>
    <n v="2"/>
    <n v="8"/>
    <n v="3"/>
    <n v="8"/>
    <n v="6"/>
    <n v="7"/>
    <n v="3"/>
    <n v="3"/>
    <n v="0"/>
    <n v="4"/>
    <n v="7"/>
    <n v="0"/>
    <n v="1"/>
    <n v="3"/>
    <n v="3"/>
    <n v="1"/>
    <n v="4"/>
    <n v="4"/>
    <n v="1"/>
    <n v="8"/>
    <n v="1"/>
    <n v="2"/>
    <n v="5"/>
    <n v="2"/>
    <n v="0"/>
    <n v="0"/>
    <n v="1"/>
    <n v="2"/>
    <n v="7"/>
    <n v="1"/>
    <n v="6"/>
    <n v="1"/>
    <n v="9"/>
    <n v="4"/>
    <n v="0"/>
    <n v="3"/>
    <n v="1"/>
    <n v="3"/>
    <n v="3"/>
    <n v="2"/>
    <n v="2"/>
    <n v="2"/>
    <n v="3"/>
    <n v="1"/>
    <n v="0"/>
    <m/>
    <m/>
    <m/>
    <m/>
    <m/>
    <m/>
    <m/>
    <m/>
    <m/>
    <m/>
    <m/>
    <m/>
    <m/>
    <m/>
    <m/>
    <m/>
  </r>
  <r>
    <x v="6"/>
    <x v="6"/>
    <x v="0"/>
    <x v="2"/>
    <x v="3"/>
    <x v="6"/>
    <x v="0"/>
    <x v="4"/>
    <x v="8"/>
    <x v="0"/>
    <x v="3"/>
    <x v="3"/>
    <n v="499"/>
    <n v="501"/>
    <n v="24"/>
    <n v="6"/>
    <n v="11"/>
    <n v="10"/>
    <n v="5"/>
    <n v="18"/>
    <n v="18"/>
    <n v="31"/>
    <n v="41"/>
    <n v="17"/>
    <n v="4"/>
    <n v="1"/>
    <n v="-5"/>
    <n v="-6"/>
    <n v="4"/>
    <n v="2"/>
    <n v="0"/>
    <n v="6"/>
    <n v="13"/>
    <n v="24"/>
    <n v="10"/>
    <n v="18"/>
    <n v="17"/>
    <n v="-5"/>
    <n v="2"/>
    <n v="13"/>
    <n v="-5"/>
    <n v="493"/>
    <n v="492"/>
    <n v="492"/>
    <n v="499"/>
    <n v="491"/>
    <n v="501"/>
    <n v="501"/>
    <n v="505"/>
    <n v="501"/>
    <n v="509"/>
    <n v="17"/>
    <n v="16"/>
    <n v="24"/>
    <n v="16"/>
    <n v="13"/>
    <n v="10"/>
    <n v="6"/>
    <n v="4"/>
    <n v="4"/>
    <n v="4"/>
    <n v="3"/>
    <n v="11"/>
    <n v="3"/>
    <n v="12"/>
    <n v="7"/>
    <n v="10"/>
    <n v="1"/>
    <n v="2"/>
    <n v="3"/>
    <n v="5"/>
    <n v="8"/>
    <n v="9"/>
    <n v="16"/>
    <n v="16"/>
    <n v="18"/>
    <n v="14"/>
    <n v="9"/>
    <n v="16"/>
    <n v="18"/>
    <n v="17"/>
    <n v="20"/>
    <n v="30"/>
    <n v="22"/>
    <n v="31"/>
    <n v="-9"/>
    <n v="31"/>
    <n v="39"/>
    <n v="41"/>
    <n v="38"/>
    <n v="30"/>
    <n v="25"/>
    <n v="17"/>
    <n v="14"/>
    <n v="12"/>
    <n v="13"/>
    <n v="10"/>
    <n v="4"/>
    <n v="5"/>
    <n v="5"/>
    <n v="3"/>
    <n v="1"/>
    <n v="1"/>
    <n v="-2"/>
    <n v="-5"/>
    <n v="-5"/>
    <n v="-9"/>
    <n v="-6"/>
    <n v="-4"/>
    <n v="-6"/>
    <n v="-5"/>
    <n v="-2"/>
    <n v="1"/>
    <n v="3"/>
    <n v="4"/>
    <n v="0"/>
    <n v="2"/>
    <n v="-1"/>
    <n v="2"/>
    <n v="-3"/>
    <n v="-4"/>
    <n v="0"/>
    <n v="0"/>
    <n v="2"/>
    <n v="2"/>
    <n v="2"/>
    <n v="4"/>
    <n v="6"/>
    <n v="8"/>
    <n v="8"/>
    <n v="10"/>
    <n v="13"/>
    <m/>
    <m/>
    <m/>
    <m/>
    <m/>
    <m/>
    <m/>
    <m/>
    <m/>
    <m/>
    <m/>
    <m/>
    <m/>
    <m/>
    <m/>
    <m/>
  </r>
  <r>
    <x v="6"/>
    <x v="6"/>
    <x v="0"/>
    <x v="2"/>
    <x v="3"/>
    <x v="6"/>
    <x v="0"/>
    <x v="4"/>
    <x v="8"/>
    <x v="0"/>
    <x v="3"/>
    <x v="4"/>
    <n v="191.92307692307693"/>
    <n v="156.5625"/>
    <n v="6.3157894736842106"/>
    <n v="6"/>
    <n v="2.6190476190476191"/>
    <n v="2.7777777777777777"/>
    <n v="1.4705882352941178"/>
    <n v="8.1818181818181817"/>
    <n v="5.2941176470588234"/>
    <n v="5.5357142857142865"/>
    <n v="7.5925925925925934"/>
    <n v="5"/>
    <n v="2.5"/>
    <n v="0.27777777777777779"/>
    <n v="-1.3888888888888888"/>
    <n v="-6"/>
    <n v="0.83333333333333326"/>
    <n v="0.58823529411764708"/>
    <n v="0"/>
    <n v="5"/>
    <n v="0"/>
    <n v="6.3157894736842106"/>
    <n v="2.7777777777777777"/>
    <n v="5.2941176470588234"/>
    <n v="5"/>
    <n v="-1.3888888888888888"/>
    <n v="0.58823529411764708"/>
    <n v="0"/>
    <n v="-1.3888888888888888"/>
    <n v="205.4"/>
    <n v="246"/>
    <n v="189.23076923076923"/>
    <n v="191.92307692307693"/>
    <n v="306.875"/>
    <n v="227.72727272727275"/>
    <n v="192.69230769230771"/>
    <n v="229.54545454545453"/>
    <n v="156.5625"/>
    <n v="149.70588235294119"/>
    <n v="5.3125"/>
    <n v="4.4444444444444446"/>
    <n v="6.3157894736842106"/>
    <n v="7.2727272727272734"/>
    <n v="7.2222222222222223"/>
    <n v="6.25"/>
    <n v="6"/>
    <n v="2.2222222222222223"/>
    <n v="2"/>
    <n v="1.3333333333333333"/>
    <n v="1"/>
    <n v="2.6190476190476191"/>
    <n v="0.78947368421052633"/>
    <n v="3.333333333333333"/>
    <n v="2.0588235294117645"/>
    <n v="2.7777777777777777"/>
    <n v="0.3571428571428571"/>
    <n v="0.71428571428571419"/>
    <n v="0.83333333333333326"/>
    <n v="1.4705882352941178"/>
    <n v="2.1052631578947367"/>
    <n v="2.25"/>
    <n v="4.4444444444444446"/>
    <n v="5.7142857142857135"/>
    <n v="8.1818181818181817"/>
    <n v="6.3636363636363633"/>
    <n v="5"/>
    <n v="5.333333333333333"/>
    <n v="5.2941176470588234"/>
    <n v="3.4000000000000004"/>
    <n v="3.5714285714285716"/>
    <n v="5.5555555555555554"/>
    <n v="4.0740740740740735"/>
    <n v="5.5357142857142865"/>
    <n v="-1.6071428571428572"/>
    <n v="5.7407407407407405"/>
    <n v="6.09375"/>
    <n v="7.5925925925925934"/>
    <n v="7.0370370370370372"/>
    <n v="7.8947368421052637"/>
    <n v="7.3529411764705888"/>
    <n v="5"/>
    <n v="5"/>
    <n v="5"/>
    <n v="4.3333333333333339"/>
    <n v="3.5714285714285716"/>
    <n v="2.5"/>
    <n v="2.0833333333333335"/>
    <n v="1.6666666666666665"/>
    <n v="1.153846153846154"/>
    <n v="0.27777777777777779"/>
    <n v="0.27777777777777779"/>
    <n v="-0.625"/>
    <n v="-1.4705882352941178"/>
    <n v="-1.3888888888888888"/>
    <n v="-4.5"/>
    <n v="-3.333333333333333"/>
    <n v="-2.5"/>
    <n v="-6"/>
    <n v="-2.5"/>
    <n v="-0.90909090909090917"/>
    <n v="0.29411764705882354"/>
    <n v="0.88235294117647067"/>
    <n v="0.83333333333333326"/>
    <n v="0"/>
    <n v="0.5"/>
    <n v="-0.29411764705882354"/>
    <n v="0.58823529411764708"/>
    <n v="-1.3636363636363635"/>
    <n v="-2"/>
    <n v="0"/>
    <n v="0"/>
    <n v="0.83333333333333326"/>
    <n v="0.83333333333333326"/>
    <n v="1"/>
    <n v="2.5"/>
    <n v="5"/>
    <n v="10"/>
    <n v="40"/>
    <n v="0"/>
    <n v="0"/>
    <m/>
    <m/>
    <m/>
    <m/>
    <m/>
    <m/>
    <m/>
    <m/>
    <m/>
    <m/>
    <m/>
    <m/>
    <m/>
    <m/>
    <m/>
    <m/>
  </r>
  <r>
    <x v="6"/>
    <x v="6"/>
    <x v="0"/>
    <x v="2"/>
    <x v="3"/>
    <x v="6"/>
    <x v="0"/>
    <x v="4"/>
    <x v="8"/>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6"/>
    <x v="6"/>
    <x v="0"/>
    <x v="2"/>
    <x v="3"/>
    <x v="6"/>
    <x v="0"/>
    <x v="4"/>
    <x v="8"/>
    <x v="0"/>
    <x v="3"/>
    <x v="8"/>
    <m/>
    <m/>
    <m/>
    <m/>
    <m/>
    <m/>
    <m/>
    <m/>
    <m/>
    <m/>
    <m/>
    <m/>
    <m/>
    <m/>
    <m/>
    <m/>
    <m/>
    <m/>
    <m/>
    <m/>
    <m/>
    <m/>
    <m/>
    <m/>
    <m/>
    <m/>
    <m/>
    <m/>
    <m/>
    <m/>
    <m/>
    <m/>
    <m/>
    <m/>
    <m/>
    <m/>
    <m/>
    <n v="0"/>
    <n v="0"/>
    <n v="10"/>
    <n v="0"/>
    <n v="10"/>
    <n v="0"/>
    <m/>
    <m/>
    <m/>
    <n v="10"/>
    <m/>
    <n v="0"/>
    <n v="0"/>
    <n v="10"/>
    <m/>
    <n v="10"/>
    <m/>
    <n v="5"/>
    <m/>
    <n v="5"/>
    <n v="2"/>
    <n v="3"/>
    <n v="3"/>
    <n v="3"/>
    <m/>
    <m/>
    <m/>
    <m/>
    <m/>
    <m/>
    <m/>
    <n v="0"/>
    <n v="10"/>
    <n v="10"/>
    <n v="0"/>
    <n v="10"/>
    <n v="0"/>
    <n v="10"/>
    <n v="0"/>
    <n v="10"/>
    <m/>
    <m/>
    <m/>
    <m/>
    <m/>
    <m/>
    <m/>
    <m/>
    <m/>
    <m/>
    <m/>
    <m/>
    <m/>
    <m/>
    <m/>
    <m/>
    <m/>
    <n v="4"/>
    <n v="4"/>
    <n v="4"/>
    <n v="3"/>
    <n v="3"/>
    <n v="3"/>
    <n v="3"/>
    <n v="3"/>
    <n v="3"/>
    <n v="3"/>
    <n v="3"/>
    <n v="3"/>
    <n v="4"/>
    <n v="4"/>
    <n v="3"/>
    <n v="4"/>
    <n v="3"/>
    <n v="3"/>
    <n v="3"/>
    <n v="3"/>
    <n v="4"/>
    <n v="4"/>
    <n v="4"/>
    <n v="3"/>
    <n v="3"/>
    <n v="3"/>
    <m/>
    <m/>
    <m/>
    <m/>
    <m/>
    <m/>
    <m/>
    <m/>
    <m/>
    <m/>
    <m/>
    <m/>
    <m/>
    <m/>
    <m/>
    <m/>
  </r>
  <r>
    <x v="6"/>
    <x v="6"/>
    <x v="0"/>
    <x v="2"/>
    <x v="3"/>
    <x v="6"/>
    <x v="0"/>
    <x v="4"/>
    <x v="8"/>
    <x v="0"/>
    <x v="3"/>
    <x v="9"/>
    <m/>
    <m/>
    <m/>
    <m/>
    <m/>
    <m/>
    <m/>
    <m/>
    <m/>
    <m/>
    <m/>
    <m/>
    <m/>
    <m/>
    <m/>
    <m/>
    <m/>
    <m/>
    <m/>
    <m/>
    <m/>
    <m/>
    <m/>
    <m/>
    <m/>
    <m/>
    <m/>
    <m/>
    <m/>
    <m/>
    <m/>
    <m/>
    <m/>
    <m/>
    <m/>
    <m/>
    <m/>
    <m/>
    <m/>
    <m/>
    <m/>
    <m/>
    <m/>
    <m/>
    <m/>
    <m/>
    <m/>
    <m/>
    <m/>
    <m/>
    <m/>
    <m/>
    <m/>
    <m/>
    <m/>
    <m/>
    <m/>
    <m/>
    <m/>
    <m/>
    <m/>
    <m/>
    <m/>
    <m/>
    <m/>
    <m/>
    <m/>
    <m/>
    <m/>
    <m/>
    <m/>
    <m/>
    <m/>
    <m/>
    <m/>
    <m/>
    <m/>
    <m/>
    <m/>
    <n v="3"/>
    <n v="7"/>
    <n v="2"/>
    <n v="3"/>
    <n v="0"/>
    <n v="4"/>
    <n v="7"/>
    <n v="0"/>
    <n v="1"/>
    <n v="3"/>
    <n v="3"/>
    <n v="1"/>
    <n v="4"/>
    <n v="4"/>
    <n v="1"/>
    <n v="8"/>
    <n v="1"/>
    <n v="2"/>
    <n v="5"/>
    <n v="2"/>
    <n v="0"/>
    <n v="0"/>
    <n v="1"/>
    <n v="2"/>
    <n v="7"/>
    <n v="1"/>
    <n v="6"/>
    <n v="1"/>
    <n v="9"/>
    <n v="4"/>
    <n v="0"/>
    <n v="3"/>
    <n v="1"/>
    <n v="3"/>
    <n v="3"/>
    <n v="2"/>
    <n v="2"/>
    <n v="2"/>
    <n v="3"/>
    <n v="1"/>
    <n v="0"/>
    <n v="0"/>
    <n v="3"/>
    <n v="3"/>
    <n v="9"/>
    <n v="2"/>
    <n v="9"/>
    <n v="8"/>
    <n v="5.85"/>
    <n v="9"/>
    <n v="3"/>
    <n v="9"/>
    <n v="2"/>
    <n v="6"/>
    <m/>
    <m/>
    <m/>
  </r>
  <r>
    <x v="6"/>
    <x v="6"/>
    <x v="0"/>
    <x v="2"/>
    <x v="3"/>
    <x v="6"/>
    <x v="0"/>
    <x v="4"/>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3"/>
    <x v="12"/>
    <m/>
    <m/>
    <m/>
    <m/>
    <m/>
    <m/>
    <m/>
    <m/>
    <m/>
    <m/>
    <m/>
    <m/>
    <m/>
    <m/>
    <m/>
    <m/>
    <m/>
    <m/>
    <m/>
    <m/>
    <m/>
    <m/>
    <m/>
    <m/>
    <m/>
    <m/>
    <m/>
    <m/>
    <m/>
    <m/>
    <m/>
    <m/>
    <m/>
    <m/>
    <m/>
    <m/>
    <m/>
    <m/>
    <m/>
    <m/>
    <m/>
    <m/>
    <n v="0"/>
    <n v="0"/>
    <n v="0"/>
    <n v="0"/>
    <n v="0"/>
    <n v="0"/>
    <n v="0"/>
    <n v="0"/>
    <n v="0"/>
    <n v="0"/>
    <n v="0"/>
    <n v="0"/>
    <n v="0"/>
    <n v="0"/>
    <n v="0"/>
    <n v="0"/>
    <n v="0"/>
    <n v="0"/>
    <n v="0"/>
    <n v="0"/>
    <n v="0"/>
    <n v="0"/>
    <n v="0"/>
    <n v="0"/>
    <n v="0"/>
    <n v="0"/>
    <n v="0"/>
    <n v="0"/>
    <n v="0"/>
    <n v="0"/>
    <n v="0"/>
    <n v="0"/>
    <n v="0"/>
    <n v="0"/>
    <n v="0"/>
    <n v="0"/>
    <n v="0"/>
    <n v="0"/>
    <n v="0"/>
    <n v="0"/>
    <n v="0"/>
    <n v="0"/>
    <n v="0"/>
    <n v="0"/>
    <n v="0"/>
    <n v="0"/>
    <n v="0"/>
    <n v="0"/>
    <n v="0"/>
    <n v="0"/>
    <n v="0"/>
    <n v="0"/>
    <m/>
    <m/>
    <m/>
    <m/>
    <m/>
    <m/>
    <m/>
    <m/>
    <m/>
    <m/>
    <m/>
    <m/>
    <m/>
    <m/>
    <m/>
    <m/>
    <m/>
    <m/>
    <m/>
    <m/>
    <m/>
    <m/>
    <m/>
    <m/>
    <m/>
    <m/>
    <m/>
    <m/>
    <m/>
    <m/>
    <m/>
    <m/>
    <m/>
    <m/>
    <m/>
    <m/>
    <m/>
    <m/>
    <m/>
    <m/>
    <m/>
    <m/>
  </r>
  <r>
    <x v="6"/>
    <x v="6"/>
    <x v="0"/>
    <x v="2"/>
    <x v="3"/>
    <x v="6"/>
    <x v="0"/>
    <x v="4"/>
    <x v="8"/>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4"/>
    <x v="1"/>
    <n v="5"/>
    <n v="4"/>
    <n v="5"/>
    <n v="5"/>
    <n v="23"/>
    <m/>
    <m/>
    <m/>
    <n v="25"/>
    <n v="25"/>
    <m/>
    <n v="20"/>
    <n v="10"/>
    <n v="20"/>
    <n v="20"/>
    <m/>
    <n v="20"/>
    <m/>
    <n v="8"/>
    <n v="11"/>
    <n v="10"/>
    <n v="14"/>
    <n v="28"/>
    <n v="25"/>
    <n v="45"/>
    <n v="50"/>
    <n v="20"/>
    <n v="29"/>
    <n v="148"/>
    <m/>
    <m/>
    <n v="5"/>
    <m/>
    <m/>
    <m/>
    <m/>
    <m/>
    <n v="4"/>
    <n v="1"/>
    <m/>
    <m/>
    <n v="4"/>
    <n v="1"/>
    <m/>
    <m/>
    <n v="4"/>
    <n v="2"/>
    <m/>
    <n v="1"/>
    <n v="20"/>
    <m/>
    <m/>
    <m/>
    <m/>
    <m/>
    <m/>
    <m/>
    <m/>
    <m/>
    <m/>
    <m/>
    <m/>
    <m/>
    <m/>
    <n v="10"/>
    <n v="5"/>
    <n v="5"/>
    <n v="5"/>
    <n v="5"/>
    <n v="5"/>
    <n v="5"/>
    <n v="5"/>
    <n v="5"/>
    <m/>
    <m/>
    <m/>
    <m/>
    <m/>
    <n v="20"/>
    <m/>
    <m/>
    <m/>
    <m/>
    <m/>
    <n v="10"/>
    <m/>
    <n v="10"/>
    <m/>
    <n v="10"/>
    <m/>
    <n v="9"/>
    <n v="1"/>
    <m/>
    <n v="10"/>
    <m/>
    <m/>
    <m/>
    <m/>
    <n v="10"/>
    <m/>
    <m/>
    <m/>
    <n v="10"/>
    <m/>
    <m/>
    <m/>
    <m/>
    <m/>
    <n v="3"/>
    <n v="2"/>
    <n v="3"/>
    <n v="3"/>
    <n v="3"/>
    <n v="2"/>
    <n v="1"/>
    <n v="2"/>
    <n v="3"/>
    <n v="3"/>
    <n v="2"/>
    <n v="2"/>
    <m/>
    <m/>
    <m/>
    <m/>
    <m/>
    <m/>
    <m/>
    <m/>
    <m/>
    <m/>
    <m/>
    <m/>
    <m/>
    <m/>
    <m/>
    <m/>
  </r>
  <r>
    <x v="6"/>
    <x v="6"/>
    <x v="0"/>
    <x v="2"/>
    <x v="3"/>
    <x v="6"/>
    <x v="0"/>
    <x v="4"/>
    <x v="8"/>
    <x v="0"/>
    <x v="4"/>
    <x v="2"/>
    <n v="6"/>
    <n v="8"/>
    <n v="3"/>
    <n v="3"/>
    <n v="9"/>
    <n v="4"/>
    <n v="7"/>
    <n v="6"/>
    <n v="5"/>
    <n v="11"/>
    <n v="20"/>
    <n v="21"/>
    <n v="8"/>
    <n v="13"/>
    <n v="8"/>
    <n v="12"/>
    <n v="10"/>
    <n v="8"/>
    <n v="11"/>
    <n v="11"/>
    <n v="10"/>
    <n v="17"/>
    <n v="16"/>
    <n v="18"/>
    <n v="52"/>
    <n v="29"/>
    <n v="30"/>
    <n v="32"/>
    <n v="115"/>
    <n v="4"/>
    <m/>
    <m/>
    <n v="2"/>
    <n v="1"/>
    <n v="2"/>
    <n v="1"/>
    <m/>
    <n v="4"/>
    <n v="1"/>
    <m/>
    <m/>
    <n v="2"/>
    <n v="1"/>
    <m/>
    <n v="1"/>
    <n v="1"/>
    <n v="5"/>
    <m/>
    <n v="1"/>
    <n v="1"/>
    <n v="2"/>
    <m/>
    <n v="2"/>
    <n v="2"/>
    <m/>
    <n v="2"/>
    <n v="1"/>
    <n v="4"/>
    <m/>
    <n v="1"/>
    <m/>
    <n v="4"/>
    <n v="1"/>
    <m/>
    <n v="1"/>
    <n v="1"/>
    <n v="1"/>
    <n v="2"/>
    <n v="2"/>
    <n v="2"/>
    <n v="3"/>
    <n v="1"/>
    <n v="3"/>
    <n v="4"/>
    <n v="2"/>
    <n v="4"/>
    <n v="10"/>
    <n v="5"/>
    <n v="7"/>
    <n v="3"/>
    <n v="6"/>
    <n v="2"/>
    <n v="3"/>
    <m/>
    <n v="3"/>
    <n v="6"/>
    <m/>
    <n v="1"/>
    <n v="3"/>
    <n v="3"/>
    <n v="1"/>
    <n v="3"/>
    <n v="3"/>
    <n v="1"/>
    <n v="8"/>
    <n v="2"/>
    <n v="1"/>
    <n v="1"/>
    <n v="1"/>
    <n v="2"/>
    <n v="2"/>
    <n v="2"/>
    <n v="3"/>
    <n v="2"/>
    <n v="2"/>
    <n v="2"/>
    <n v="2"/>
    <n v="2"/>
    <n v="4"/>
    <n v="2"/>
    <n v="3"/>
    <n v="3"/>
    <n v="3"/>
    <n v="2"/>
    <n v="1"/>
    <n v="2"/>
    <n v="3"/>
    <n v="3"/>
    <n v="2"/>
    <n v="2"/>
    <m/>
    <m/>
    <m/>
    <m/>
    <m/>
    <m/>
    <m/>
    <m/>
    <m/>
    <m/>
    <m/>
    <m/>
    <m/>
    <m/>
    <m/>
    <m/>
  </r>
  <r>
    <x v="6"/>
    <x v="6"/>
    <x v="0"/>
    <x v="2"/>
    <x v="3"/>
    <x v="6"/>
    <x v="0"/>
    <x v="4"/>
    <x v="8"/>
    <x v="0"/>
    <x v="4"/>
    <x v="3"/>
    <n v="489"/>
    <n v="482"/>
    <n v="482"/>
    <n v="485"/>
    <n v="499"/>
    <n v="495"/>
    <n v="488"/>
    <n v="483"/>
    <n v="502"/>
    <n v="514"/>
    <n v="491"/>
    <n v="492"/>
    <n v="499"/>
    <n v="501"/>
    <n v="24"/>
    <n v="11"/>
    <n v="21"/>
    <n v="13"/>
    <n v="10"/>
    <n v="10"/>
    <n v="10"/>
    <n v="482"/>
    <n v="495"/>
    <n v="502"/>
    <n v="492"/>
    <n v="24"/>
    <n v="13"/>
    <n v="10"/>
    <n v="24"/>
    <n v="484"/>
    <n v="484"/>
    <n v="489"/>
    <n v="489"/>
    <n v="485"/>
    <n v="483"/>
    <n v="482"/>
    <n v="484"/>
    <n v="482"/>
    <n v="482"/>
    <n v="482"/>
    <n v="482"/>
    <n v="482"/>
    <n v="483"/>
    <n v="483"/>
    <n v="482"/>
    <n v="485"/>
    <n v="482"/>
    <n v="482"/>
    <n v="482"/>
    <n v="501"/>
    <n v="499"/>
    <n v="499"/>
    <n v="497"/>
    <n v="495"/>
    <n v="495"/>
    <n v="493"/>
    <n v="492"/>
    <n v="488"/>
    <n v="488"/>
    <n v="488"/>
    <n v="489"/>
    <n v="444"/>
    <n v="483"/>
    <n v="483"/>
    <n v="493"/>
    <n v="497"/>
    <n v="499"/>
    <n v="502"/>
    <n v="507"/>
    <n v="512"/>
    <n v="511"/>
    <n v="516"/>
    <n v="514"/>
    <n v="509"/>
    <n v="507"/>
    <n v="503"/>
    <n v="491"/>
    <n v="500"/>
    <n v="500"/>
    <n v="497"/>
    <n v="492"/>
    <n v="493"/>
    <n v="492"/>
    <n v="492"/>
    <n v="499"/>
    <n v="491"/>
    <n v="501"/>
    <n v="501"/>
    <n v="505"/>
    <n v="501"/>
    <n v="509"/>
    <n v="17"/>
    <n v="16"/>
    <n v="24"/>
    <n v="16"/>
    <n v="13"/>
    <n v="12"/>
    <n v="11"/>
    <n v="20"/>
    <n v="18"/>
    <n v="16"/>
    <n v="14"/>
    <n v="21"/>
    <n v="19"/>
    <n v="17"/>
    <n v="15"/>
    <n v="13"/>
    <n v="11"/>
    <n v="10"/>
    <n v="10"/>
    <n v="10"/>
    <n v="10"/>
    <n v="10"/>
    <n v="10"/>
    <n v="10"/>
    <n v="10"/>
    <n v="10"/>
    <n v="10"/>
    <n v="10"/>
    <n v="10"/>
    <m/>
    <m/>
    <m/>
    <m/>
    <m/>
    <m/>
    <m/>
    <m/>
    <m/>
    <m/>
    <m/>
    <m/>
    <m/>
    <m/>
    <m/>
    <m/>
  </r>
  <r>
    <x v="6"/>
    <x v="6"/>
    <x v="0"/>
    <x v="2"/>
    <x v="3"/>
    <x v="6"/>
    <x v="0"/>
    <x v="4"/>
    <x v="8"/>
    <x v="0"/>
    <x v="4"/>
    <x v="4"/>
    <n v="305.60000000000002"/>
    <n v="602.5"/>
    <n v="301.3"/>
    <n v="269.39999999999998"/>
    <n v="415.8"/>
    <n v="309.39999999999998"/>
    <n v="406.7"/>
    <n v="345"/>
    <n v="228.2"/>
    <n v="102.8"/>
    <n v="106.7"/>
    <n v="175.7"/>
    <n v="191.9"/>
    <n v="156.6"/>
    <n v="9.1999999999999993"/>
    <n v="5.5"/>
    <n v="10.5"/>
    <n v="4.5999999999999996"/>
    <n v="4.5"/>
    <n v="5"/>
    <m/>
    <n v="301.3"/>
    <n v="309.39999999999998"/>
    <n v="228.2"/>
    <n v="175.7"/>
    <n v="9.1999999999999993"/>
    <n v="4.5999999999999996"/>
    <m/>
    <n v="9.1999999999999993"/>
    <n v="484"/>
    <n v="403.3"/>
    <n v="407.5"/>
    <n v="305.60000000000002"/>
    <n v="303.10000000000002"/>
    <n v="402.5"/>
    <n v="482"/>
    <n v="345.7"/>
    <n v="602.5"/>
    <n v="803.3"/>
    <n v="602.5"/>
    <n v="482"/>
    <n v="301.3"/>
    <n v="345"/>
    <n v="301.89999999999998"/>
    <n v="301.3"/>
    <n v="269.39999999999998"/>
    <n v="602.5"/>
    <n v="401.7"/>
    <n v="344.3"/>
    <n v="417.5"/>
    <n v="415.8"/>
    <n v="356.4"/>
    <n v="276.10000000000002"/>
    <n v="353.6"/>
    <n v="309.39999999999998"/>
    <n v="410.8"/>
    <n v="273.3"/>
    <n v="406.7"/>
    <n v="406.7"/>
    <n v="406.7"/>
    <n v="349.3"/>
    <n v="555"/>
    <n v="483"/>
    <n v="345"/>
    <n v="308.10000000000002"/>
    <n v="248.5"/>
    <n v="249.5"/>
    <n v="228.2"/>
    <n v="195"/>
    <n v="196.9"/>
    <n v="182.5"/>
    <n v="112.2"/>
    <n v="102.8"/>
    <n v="90.9"/>
    <n v="87.4"/>
    <n v="81.099999999999994"/>
    <n v="106.7"/>
    <n v="119"/>
    <n v="178.6"/>
    <n v="177.5"/>
    <n v="175.7"/>
    <n v="205.4"/>
    <n v="246"/>
    <n v="189.2"/>
    <n v="191.9"/>
    <n v="306.89999999999998"/>
    <n v="227.7"/>
    <n v="192.7"/>
    <n v="229.5"/>
    <n v="156.6"/>
    <n v="149.69999999999999"/>
    <n v="5.7"/>
    <n v="6.2"/>
    <n v="9.1999999999999993"/>
    <n v="11.4"/>
    <n v="9.3000000000000007"/>
    <n v="7.5"/>
    <n v="5.5"/>
    <n v="9.1"/>
    <n v="8.1999999999999993"/>
    <n v="7.3"/>
    <n v="6.4"/>
    <n v="10.5"/>
    <n v="7.9"/>
    <n v="7.1"/>
    <n v="5.8"/>
    <n v="4.5999999999999996"/>
    <n v="3.7"/>
    <n v="3.8"/>
    <n v="4.2"/>
    <n v="4.5"/>
    <n v="4.5"/>
    <n v="4.5"/>
    <n v="4.5"/>
    <n v="4.2"/>
    <n v="5"/>
    <n v="7.1"/>
    <n v="12.5"/>
    <n v="25"/>
    <m/>
    <m/>
    <m/>
    <m/>
    <m/>
    <m/>
    <m/>
    <m/>
    <m/>
    <m/>
    <m/>
    <m/>
    <m/>
    <m/>
    <m/>
    <m/>
    <m/>
  </r>
  <r>
    <x v="6"/>
    <x v="6"/>
    <x v="0"/>
    <x v="2"/>
    <x v="3"/>
    <x v="6"/>
    <x v="0"/>
    <x v="4"/>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6"/>
    <x v="6"/>
    <x v="0"/>
    <x v="2"/>
    <x v="3"/>
    <x v="6"/>
    <x v="0"/>
    <x v="4"/>
    <x v="8"/>
    <x v="0"/>
    <x v="5"/>
    <x v="1"/>
    <m/>
    <n v="9"/>
    <n v="4"/>
    <n v="10"/>
    <m/>
    <m/>
    <n v="4"/>
    <n v="7"/>
    <n v="10"/>
    <n v="6"/>
    <n v="12"/>
    <m/>
    <n v="5"/>
    <n v="4"/>
    <n v="5"/>
    <n v="5"/>
    <n v="23"/>
    <m/>
    <m/>
    <m/>
    <n v="25"/>
    <n v="13"/>
    <n v="10"/>
    <n v="21"/>
    <n v="18"/>
    <n v="14"/>
    <n v="28"/>
    <n v="25"/>
    <n v="63"/>
    <m/>
    <m/>
    <m/>
    <m/>
    <n v="2"/>
    <n v="1"/>
    <n v="2"/>
    <n v="4"/>
    <m/>
    <m/>
    <n v="2"/>
    <n v="2"/>
    <m/>
    <m/>
    <n v="10"/>
    <m/>
    <m/>
    <m/>
    <m/>
    <m/>
    <m/>
    <m/>
    <m/>
    <m/>
    <m/>
    <m/>
    <n v="2"/>
    <m/>
    <n v="1"/>
    <n v="1"/>
    <n v="2"/>
    <n v="1"/>
    <n v="1"/>
    <n v="1"/>
    <n v="2"/>
    <m/>
    <n v="1"/>
    <m/>
    <n v="9"/>
    <n v="2"/>
    <n v="4"/>
    <m/>
    <m/>
    <m/>
    <n v="8"/>
    <n v="4"/>
    <m/>
    <m/>
    <m/>
    <m/>
    <m/>
    <m/>
    <m/>
    <m/>
    <n v="5"/>
    <m/>
    <m/>
    <m/>
    <m/>
    <m/>
    <n v="4"/>
    <n v="1"/>
    <m/>
    <m/>
    <n v="4"/>
    <n v="1"/>
    <m/>
    <m/>
    <n v="4"/>
    <n v="2"/>
    <m/>
    <n v="1"/>
    <n v="20"/>
    <m/>
    <m/>
    <m/>
    <m/>
    <m/>
    <m/>
    <m/>
    <m/>
    <m/>
    <m/>
    <m/>
    <m/>
    <m/>
    <m/>
    <n v="10"/>
    <n v="5"/>
    <n v="5"/>
    <n v="5"/>
    <m/>
    <m/>
    <m/>
    <m/>
    <m/>
    <m/>
    <m/>
    <m/>
    <m/>
    <m/>
    <m/>
    <m/>
    <m/>
    <m/>
    <m/>
    <m/>
  </r>
  <r>
    <x v="6"/>
    <x v="6"/>
    <x v="0"/>
    <x v="2"/>
    <x v="3"/>
    <x v="6"/>
    <x v="0"/>
    <x v="4"/>
    <x v="8"/>
    <x v="0"/>
    <x v="5"/>
    <x v="2"/>
    <n v="4"/>
    <n v="6"/>
    <n v="6"/>
    <n v="1"/>
    <n v="3"/>
    <n v="3"/>
    <n v="3"/>
    <n v="6"/>
    <n v="3"/>
    <n v="7"/>
    <n v="4"/>
    <n v="5"/>
    <n v="6"/>
    <n v="8"/>
    <n v="3"/>
    <n v="3"/>
    <n v="9"/>
    <n v="4"/>
    <n v="7"/>
    <n v="6"/>
    <n v="5"/>
    <n v="16"/>
    <n v="7"/>
    <n v="12"/>
    <n v="16"/>
    <n v="17"/>
    <n v="16"/>
    <n v="18"/>
    <n v="52"/>
    <m/>
    <n v="2"/>
    <n v="1"/>
    <n v="1"/>
    <n v="2"/>
    <m/>
    <n v="2"/>
    <n v="1"/>
    <n v="1"/>
    <n v="1"/>
    <n v="1"/>
    <n v="4"/>
    <m/>
    <m/>
    <n v="1"/>
    <m/>
    <m/>
    <m/>
    <m/>
    <m/>
    <n v="1"/>
    <n v="2"/>
    <n v="1"/>
    <m/>
    <n v="1"/>
    <n v="1"/>
    <m/>
    <n v="2"/>
    <n v="1"/>
    <m/>
    <n v="2"/>
    <n v="1"/>
    <m/>
    <n v="2"/>
    <n v="1"/>
    <n v="1"/>
    <n v="1"/>
    <m/>
    <n v="1"/>
    <n v="1"/>
    <n v="2"/>
    <n v="3"/>
    <m/>
    <n v="1"/>
    <n v="1"/>
    <m/>
    <n v="1"/>
    <n v="2"/>
    <n v="1"/>
    <m/>
    <n v="3"/>
    <n v="1"/>
    <n v="4"/>
    <m/>
    <m/>
    <n v="2"/>
    <n v="1"/>
    <n v="2"/>
    <n v="1"/>
    <m/>
    <n v="4"/>
    <n v="1"/>
    <m/>
    <m/>
    <n v="2"/>
    <n v="1"/>
    <m/>
    <n v="1"/>
    <n v="1"/>
    <n v="5"/>
    <m/>
    <n v="1"/>
    <n v="1"/>
    <n v="2"/>
    <m/>
    <n v="2"/>
    <n v="2"/>
    <m/>
    <n v="2"/>
    <n v="1"/>
    <n v="4"/>
    <m/>
    <n v="1"/>
    <m/>
    <n v="4"/>
    <n v="1"/>
    <m/>
    <n v="1"/>
    <n v="1"/>
    <n v="1"/>
    <n v="2"/>
    <m/>
    <m/>
    <m/>
    <m/>
    <m/>
    <m/>
    <m/>
    <m/>
    <m/>
    <m/>
    <m/>
    <m/>
    <m/>
    <m/>
    <m/>
    <m/>
  </r>
  <r>
    <x v="6"/>
    <x v="6"/>
    <x v="0"/>
    <x v="2"/>
    <x v="3"/>
    <x v="6"/>
    <x v="0"/>
    <x v="4"/>
    <x v="8"/>
    <x v="0"/>
    <x v="5"/>
    <x v="3"/>
    <n v="482"/>
    <n v="485"/>
    <n v="483"/>
    <n v="492"/>
    <n v="489"/>
    <n v="486"/>
    <n v="487"/>
    <n v="485"/>
    <n v="490"/>
    <n v="489"/>
    <n v="495"/>
    <n v="490"/>
    <n v="489"/>
    <n v="482"/>
    <n v="482"/>
    <n v="485"/>
    <n v="499"/>
    <n v="495"/>
    <n v="488"/>
    <n v="483"/>
    <n v="502"/>
    <n v="483"/>
    <n v="486"/>
    <n v="490"/>
    <n v="490"/>
    <n v="482"/>
    <n v="495"/>
    <n v="502"/>
    <n v="482"/>
    <n v="487"/>
    <n v="484"/>
    <n v="483"/>
    <n v="482"/>
    <n v="482"/>
    <n v="483"/>
    <n v="483"/>
    <n v="486"/>
    <n v="485"/>
    <n v="484"/>
    <n v="484"/>
    <n v="482"/>
    <n v="483"/>
    <n v="483"/>
    <n v="490"/>
    <n v="490"/>
    <n v="492"/>
    <n v="492"/>
    <n v="492"/>
    <n v="492"/>
    <n v="491"/>
    <n v="489"/>
    <n v="488"/>
    <n v="488"/>
    <n v="487"/>
    <n v="486"/>
    <n v="487"/>
    <n v="487"/>
    <n v="486"/>
    <n v="487"/>
    <n v="486"/>
    <n v="484"/>
    <n v="487"/>
    <n v="486"/>
    <n v="485"/>
    <n v="485"/>
    <n v="485"/>
    <n v="485"/>
    <n v="490"/>
    <n v="493"/>
    <n v="486"/>
    <n v="483"/>
    <n v="488"/>
    <n v="489"/>
    <n v="494"/>
    <n v="502"/>
    <n v="501"/>
    <n v="495"/>
    <n v="494"/>
    <n v="494"/>
    <n v="491"/>
    <n v="490"/>
    <n v="484"/>
    <n v="484"/>
    <n v="489"/>
    <n v="489"/>
    <n v="485"/>
    <n v="483"/>
    <n v="482"/>
    <n v="484"/>
    <n v="482"/>
    <n v="482"/>
    <n v="482"/>
    <n v="482"/>
    <n v="482"/>
    <n v="483"/>
    <n v="483"/>
    <n v="482"/>
    <n v="485"/>
    <n v="482"/>
    <n v="482"/>
    <n v="482"/>
    <n v="501"/>
    <n v="499"/>
    <n v="499"/>
    <n v="497"/>
    <n v="495"/>
    <n v="495"/>
    <n v="493"/>
    <n v="492"/>
    <n v="488"/>
    <n v="488"/>
    <n v="488"/>
    <n v="489"/>
    <n v="444"/>
    <n v="483"/>
    <n v="483"/>
    <n v="493"/>
    <n v="497"/>
    <n v="499"/>
    <n v="502"/>
    <m/>
    <m/>
    <m/>
    <m/>
    <m/>
    <m/>
    <m/>
    <m/>
    <m/>
    <m/>
    <m/>
    <m/>
    <m/>
    <m/>
    <m/>
    <m/>
  </r>
  <r>
    <x v="6"/>
    <x v="6"/>
    <x v="0"/>
    <x v="2"/>
    <x v="3"/>
    <x v="6"/>
    <x v="0"/>
    <x v="4"/>
    <x v="8"/>
    <x v="0"/>
    <x v="5"/>
    <x v="4"/>
    <n v="401.7"/>
    <n v="404.2"/>
    <n v="2415"/>
    <n v="820"/>
    <n v="815"/>
    <n v="486"/>
    <n v="405.8"/>
    <n v="606.29999999999995"/>
    <n v="350"/>
    <n v="489"/>
    <n v="275"/>
    <n v="350"/>
    <n v="305.60000000000002"/>
    <n v="602.5"/>
    <n v="301.3"/>
    <n v="269.39999999999998"/>
    <n v="415.8"/>
    <n v="309.39999999999998"/>
    <n v="406.7"/>
    <n v="483"/>
    <m/>
    <n v="2415"/>
    <n v="486"/>
    <n v="350"/>
    <n v="350"/>
    <n v="301.3"/>
    <n v="309.39999999999998"/>
    <m/>
    <n v="301.3"/>
    <n v="405.8"/>
    <n v="403.3"/>
    <n v="402.5"/>
    <n v="401.7"/>
    <n v="482"/>
    <n v="402.5"/>
    <n v="301.89999999999998"/>
    <n v="347.1"/>
    <n v="404.2"/>
    <n v="403.3"/>
    <n v="484"/>
    <n v="2410"/>
    <n v="2415"/>
    <n v="2415"/>
    <m/>
    <n v="2450"/>
    <n v="820"/>
    <n v="615"/>
    <n v="615"/>
    <n v="492"/>
    <n v="491"/>
    <n v="815"/>
    <n v="610"/>
    <n v="488"/>
    <n v="608.79999999999995"/>
    <n v="486"/>
    <n v="405.8"/>
    <n v="608.79999999999995"/>
    <n v="486"/>
    <n v="405.8"/>
    <n v="486"/>
    <n v="484"/>
    <n v="487"/>
    <n v="607.5"/>
    <n v="606.29999999999995"/>
    <n v="485"/>
    <n v="346.4"/>
    <n v="346.4"/>
    <n v="350"/>
    <n v="352.1"/>
    <n v="486"/>
    <n v="805"/>
    <n v="488"/>
    <n v="489"/>
    <n v="617.5"/>
    <n v="358.6"/>
    <n v="357.9"/>
    <n v="275"/>
    <n v="308.8"/>
    <n v="308.8"/>
    <n v="350.7"/>
    <n v="350"/>
    <n v="484"/>
    <n v="403.3"/>
    <n v="407.5"/>
    <n v="305.60000000000002"/>
    <n v="303.10000000000002"/>
    <n v="402.5"/>
    <n v="482"/>
    <n v="345.7"/>
    <n v="602.5"/>
    <n v="803.3"/>
    <n v="602.5"/>
    <n v="482"/>
    <n v="301.3"/>
    <n v="345"/>
    <n v="301.89999999999998"/>
    <n v="301.3"/>
    <n v="269.39999999999998"/>
    <n v="602.5"/>
    <n v="401.7"/>
    <n v="344.3"/>
    <n v="417.5"/>
    <n v="415.8"/>
    <n v="356.4"/>
    <n v="276.10000000000002"/>
    <n v="353.6"/>
    <n v="309.39999999999998"/>
    <n v="410.8"/>
    <n v="273.3"/>
    <n v="406.7"/>
    <n v="406.7"/>
    <n v="406.7"/>
    <n v="349.3"/>
    <n v="555"/>
    <n v="483"/>
    <n v="483"/>
    <n v="616.29999999999995"/>
    <n v="828.3"/>
    <n v="1247.5"/>
    <m/>
    <m/>
    <m/>
    <m/>
    <m/>
    <m/>
    <m/>
    <m/>
    <m/>
    <m/>
    <m/>
    <m/>
    <m/>
    <m/>
    <m/>
    <m/>
    <m/>
  </r>
  <r>
    <x v="7"/>
    <x v="7"/>
    <x v="0"/>
    <x v="2"/>
    <x v="3"/>
    <x v="7"/>
    <x v="0"/>
    <x v="5"/>
    <x v="8"/>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0"/>
    <x v="1"/>
    <m/>
    <m/>
    <m/>
    <n v="5"/>
    <n v="4"/>
    <n v="4"/>
    <n v="7"/>
    <n v="6"/>
    <n v="4"/>
    <n v="5"/>
    <n v="8"/>
    <n v="7"/>
    <n v="5"/>
    <n v="4"/>
    <n v="4"/>
    <m/>
    <m/>
    <m/>
    <m/>
    <m/>
    <m/>
    <m/>
    <n v="13"/>
    <n v="17"/>
    <n v="20"/>
    <n v="13"/>
    <m/>
    <m/>
    <n v="63"/>
    <m/>
    <m/>
    <m/>
    <m/>
    <m/>
    <m/>
    <m/>
    <m/>
    <m/>
    <m/>
    <m/>
    <m/>
    <m/>
    <n v="3"/>
    <n v="2"/>
    <m/>
    <m/>
    <n v="1"/>
    <m/>
    <m/>
    <n v="2"/>
    <n v="1"/>
    <m/>
    <m/>
    <n v="1"/>
    <n v="3"/>
    <m/>
    <n v="3"/>
    <n v="1"/>
    <n v="3"/>
    <n v="3"/>
    <n v="1"/>
    <n v="1"/>
    <m/>
    <n v="1"/>
    <n v="1"/>
    <n v="1"/>
    <n v="1"/>
    <n v="1"/>
    <n v="1"/>
    <n v="1"/>
    <n v="1"/>
    <n v="1"/>
    <n v="1"/>
    <n v="1"/>
    <n v="2"/>
    <n v="3"/>
    <n v="2"/>
    <n v="2"/>
    <n v="2"/>
    <n v="2"/>
    <n v="1"/>
    <n v="1"/>
    <n v="1"/>
    <n v="1"/>
    <n v="1"/>
    <n v="1"/>
    <n v="1"/>
    <n v="1"/>
    <n v="1"/>
    <n v="1"/>
    <n v="1"/>
    <n v="1"/>
    <n v="1"/>
    <n v="1"/>
    <m/>
    <m/>
    <m/>
    <m/>
    <m/>
    <m/>
    <m/>
    <m/>
    <m/>
    <m/>
    <m/>
    <m/>
    <m/>
    <m/>
    <m/>
    <m/>
    <m/>
    <m/>
    <m/>
    <m/>
    <m/>
    <m/>
    <m/>
    <m/>
    <m/>
    <m/>
    <m/>
    <m/>
    <m/>
    <m/>
    <m/>
    <m/>
    <m/>
    <m/>
    <m/>
    <m/>
    <m/>
    <m/>
    <m/>
    <m/>
    <m/>
    <m/>
  </r>
  <r>
    <x v="7"/>
    <x v="7"/>
    <x v="0"/>
    <x v="2"/>
    <x v="3"/>
    <x v="7"/>
    <x v="0"/>
    <x v="5"/>
    <x v="8"/>
    <x v="0"/>
    <x v="0"/>
    <x v="2"/>
    <m/>
    <m/>
    <m/>
    <n v="5"/>
    <n v="4"/>
    <n v="4"/>
    <n v="7"/>
    <n v="6"/>
    <n v="4"/>
    <n v="5"/>
    <n v="8"/>
    <n v="7"/>
    <n v="5"/>
    <n v="4"/>
    <n v="4"/>
    <m/>
    <m/>
    <m/>
    <m/>
    <m/>
    <m/>
    <m/>
    <n v="13"/>
    <n v="17"/>
    <n v="20"/>
    <n v="13"/>
    <m/>
    <m/>
    <n v="63"/>
    <m/>
    <m/>
    <m/>
    <m/>
    <m/>
    <m/>
    <m/>
    <m/>
    <m/>
    <m/>
    <m/>
    <m/>
    <m/>
    <n v="3"/>
    <n v="2"/>
    <m/>
    <m/>
    <n v="1"/>
    <m/>
    <m/>
    <n v="2"/>
    <n v="1"/>
    <m/>
    <m/>
    <n v="1"/>
    <n v="3"/>
    <m/>
    <n v="3"/>
    <n v="1"/>
    <n v="3"/>
    <n v="3"/>
    <n v="1"/>
    <n v="1"/>
    <m/>
    <n v="1"/>
    <n v="1"/>
    <n v="1"/>
    <n v="1"/>
    <n v="1"/>
    <n v="1"/>
    <n v="1"/>
    <n v="1"/>
    <n v="1"/>
    <n v="1"/>
    <n v="1"/>
    <n v="2"/>
    <n v="3"/>
    <n v="2"/>
    <n v="2"/>
    <n v="2"/>
    <n v="2"/>
    <n v="1"/>
    <n v="1"/>
    <n v="1"/>
    <n v="1"/>
    <n v="1"/>
    <n v="1"/>
    <n v="1"/>
    <n v="1"/>
    <n v="1"/>
    <n v="1"/>
    <n v="1"/>
    <n v="1"/>
    <n v="1"/>
    <n v="1"/>
    <m/>
    <m/>
    <m/>
    <m/>
    <m/>
    <m/>
    <m/>
    <m/>
    <m/>
    <m/>
    <m/>
    <m/>
    <m/>
    <m/>
    <m/>
    <m/>
    <m/>
    <m/>
    <m/>
    <m/>
    <m/>
    <m/>
    <m/>
    <m/>
    <m/>
    <m/>
    <m/>
    <m/>
    <m/>
    <m/>
    <m/>
    <m/>
    <m/>
    <m/>
    <m/>
    <m/>
    <m/>
    <m/>
    <m/>
    <m/>
    <m/>
    <m/>
  </r>
  <r>
    <x v="7"/>
    <x v="7"/>
    <x v="0"/>
    <x v="2"/>
    <x v="3"/>
    <x v="7"/>
    <x v="0"/>
    <x v="5"/>
    <x v="8"/>
    <x v="0"/>
    <x v="0"/>
    <x v="3"/>
    <m/>
    <m/>
    <m/>
    <n v="47"/>
    <n v="48"/>
    <n v="48"/>
    <n v="48"/>
    <n v="49"/>
    <n v="50"/>
    <n v="51"/>
    <n v="51"/>
    <n v="51"/>
    <n v="51"/>
    <n v="51"/>
    <n v="51"/>
    <n v="51"/>
    <n v="51"/>
    <m/>
    <m/>
    <m/>
    <m/>
    <m/>
    <n v="48"/>
    <n v="50"/>
    <n v="51"/>
    <n v="51"/>
    <n v="51"/>
    <m/>
    <n v="51"/>
    <m/>
    <m/>
    <m/>
    <m/>
    <m/>
    <m/>
    <m/>
    <m/>
    <m/>
    <m/>
    <m/>
    <m/>
    <m/>
    <n v="47"/>
    <n v="47"/>
    <n v="47"/>
    <n v="47"/>
    <n v="47"/>
    <n v="47"/>
    <n v="47"/>
    <n v="48"/>
    <n v="48"/>
    <n v="48"/>
    <n v="48"/>
    <n v="48"/>
    <n v="48"/>
    <n v="48"/>
    <n v="48"/>
    <n v="48"/>
    <n v="48"/>
    <n v="49"/>
    <n v="49"/>
    <n v="49"/>
    <n v="49"/>
    <n v="49"/>
    <n v="49"/>
    <n v="50"/>
    <n v="50"/>
    <n v="50"/>
    <n v="50"/>
    <n v="50"/>
    <n v="50"/>
    <n v="51"/>
    <n v="51"/>
    <n v="51"/>
    <n v="51"/>
    <n v="51"/>
    <n v="51"/>
    <n v="51"/>
    <n v="52"/>
    <n v="51"/>
    <n v="51"/>
    <n v="51"/>
    <n v="51"/>
    <n v="51"/>
    <n v="51"/>
    <n v="51"/>
    <n v="51"/>
    <n v="51"/>
    <n v="51"/>
    <n v="51"/>
    <n v="51"/>
    <n v="51"/>
    <n v="51"/>
    <n v="51"/>
    <n v="51"/>
    <n v="51"/>
    <n v="51"/>
    <n v="51"/>
    <n v="51"/>
    <n v="51"/>
    <n v="51"/>
    <n v="51"/>
    <n v="51"/>
    <m/>
    <m/>
    <m/>
    <m/>
    <m/>
    <m/>
    <m/>
    <m/>
    <m/>
    <m/>
    <m/>
    <m/>
    <m/>
    <m/>
    <m/>
    <m/>
    <m/>
    <m/>
    <m/>
    <m/>
    <m/>
    <m/>
    <m/>
    <m/>
    <m/>
    <m/>
    <m/>
    <m/>
    <m/>
    <m/>
    <m/>
    <m/>
    <m/>
  </r>
  <r>
    <x v="7"/>
    <x v="7"/>
    <x v="0"/>
    <x v="2"/>
    <x v="3"/>
    <x v="7"/>
    <x v="0"/>
    <x v="5"/>
    <x v="8"/>
    <x v="0"/>
    <x v="0"/>
    <x v="4"/>
    <m/>
    <m/>
    <m/>
    <n v="58.8"/>
    <n v="60"/>
    <n v="24"/>
    <n v="40"/>
    <n v="49"/>
    <n v="50"/>
    <n v="25.5"/>
    <n v="31.9"/>
    <n v="51"/>
    <n v="51"/>
    <n v="63.8"/>
    <m/>
    <m/>
    <m/>
    <m/>
    <m/>
    <m/>
    <m/>
    <m/>
    <n v="24"/>
    <n v="50"/>
    <n v="51"/>
    <m/>
    <m/>
    <m/>
    <m/>
    <m/>
    <m/>
    <m/>
    <m/>
    <m/>
    <m/>
    <m/>
    <m/>
    <m/>
    <m/>
    <m/>
    <m/>
    <m/>
    <n v="78.3"/>
    <n v="235"/>
    <n v="78.3"/>
    <n v="58.8"/>
    <n v="78.3"/>
    <n v="78.3"/>
    <n v="58.8"/>
    <n v="48"/>
    <n v="60"/>
    <n v="34.299999999999997"/>
    <n v="30"/>
    <n v="24"/>
    <n v="24"/>
    <n v="21.8"/>
    <n v="26.7"/>
    <n v="30"/>
    <n v="40"/>
    <n v="61.3"/>
    <n v="61.3"/>
    <n v="61.3"/>
    <n v="49"/>
    <n v="49"/>
    <n v="49"/>
    <n v="50"/>
    <n v="50"/>
    <n v="50"/>
    <n v="50"/>
    <n v="41.7"/>
    <n v="31.3"/>
    <n v="28.3"/>
    <n v="25.5"/>
    <n v="23.2"/>
    <n v="23.2"/>
    <n v="28.3"/>
    <n v="31.9"/>
    <n v="36.4"/>
    <n v="43.3"/>
    <n v="51"/>
    <n v="51"/>
    <n v="51"/>
    <n v="51"/>
    <n v="51"/>
    <n v="51"/>
    <n v="51"/>
    <n v="51"/>
    <n v="51"/>
    <n v="51"/>
    <n v="63.8"/>
    <n v="85"/>
    <n v="127.5"/>
    <n v="255"/>
    <m/>
    <m/>
    <m/>
    <m/>
    <m/>
    <m/>
    <m/>
    <m/>
    <m/>
    <m/>
    <m/>
    <m/>
    <m/>
    <m/>
    <m/>
    <m/>
    <m/>
    <m/>
    <m/>
    <m/>
    <m/>
    <m/>
    <m/>
    <m/>
    <m/>
    <m/>
    <m/>
    <m/>
    <m/>
    <m/>
    <m/>
    <m/>
    <m/>
    <m/>
    <m/>
    <m/>
    <m/>
    <m/>
    <m/>
    <m/>
    <m/>
    <m/>
    <m/>
  </r>
  <r>
    <x v="7"/>
    <x v="7"/>
    <x v="0"/>
    <x v="2"/>
    <x v="3"/>
    <x v="7"/>
    <x v="0"/>
    <x v="5"/>
    <x v="8"/>
    <x v="0"/>
    <x v="1"/>
    <x v="5"/>
    <m/>
    <m/>
    <m/>
    <m/>
    <n v="10"/>
    <n v="15"/>
    <n v="10"/>
    <n v="10"/>
    <n v="10"/>
    <n v="20"/>
    <n v="20"/>
    <m/>
    <m/>
    <m/>
    <m/>
    <m/>
    <m/>
    <m/>
    <m/>
    <m/>
    <m/>
    <m/>
    <n v="25"/>
    <n v="30"/>
    <n v="40"/>
    <m/>
    <m/>
    <m/>
    <n v="95"/>
    <m/>
    <m/>
    <m/>
    <m/>
    <m/>
    <m/>
    <m/>
    <m/>
    <m/>
    <m/>
    <m/>
    <m/>
    <m/>
    <m/>
    <m/>
    <m/>
    <m/>
    <n v="10"/>
    <m/>
    <m/>
    <m/>
    <m/>
    <n v="10"/>
    <m/>
    <n v="5"/>
    <m/>
    <n v="5"/>
    <m/>
    <n v="5"/>
    <m/>
    <n v="5"/>
    <m/>
    <n v="5"/>
    <m/>
    <m/>
    <m/>
    <m/>
    <n v="10"/>
    <m/>
    <m/>
    <n v="10"/>
    <m/>
    <m/>
    <n v="10"/>
    <m/>
    <m/>
    <n v="10"/>
    <n v="10"/>
    <m/>
    <m/>
    <m/>
    <m/>
    <m/>
    <m/>
    <m/>
    <m/>
    <m/>
    <m/>
    <m/>
    <m/>
    <m/>
    <m/>
    <m/>
    <m/>
    <m/>
    <m/>
    <m/>
    <m/>
    <m/>
    <m/>
    <m/>
    <m/>
    <m/>
    <m/>
    <m/>
    <m/>
    <m/>
    <m/>
    <m/>
    <m/>
    <m/>
    <m/>
    <m/>
    <m/>
    <m/>
    <m/>
    <m/>
    <m/>
    <m/>
    <m/>
    <m/>
    <m/>
    <m/>
    <m/>
    <m/>
    <m/>
    <m/>
    <m/>
    <m/>
    <m/>
    <m/>
    <m/>
    <m/>
    <m/>
    <m/>
    <m/>
    <m/>
  </r>
  <r>
    <x v="7"/>
    <x v="7"/>
    <x v="0"/>
    <x v="2"/>
    <x v="3"/>
    <x v="7"/>
    <x v="0"/>
    <x v="5"/>
    <x v="8"/>
    <x v="0"/>
    <x v="1"/>
    <x v="1"/>
    <m/>
    <m/>
    <m/>
    <m/>
    <n v="10"/>
    <n v="15"/>
    <n v="10"/>
    <n v="10"/>
    <n v="10"/>
    <n v="20"/>
    <n v="20"/>
    <m/>
    <m/>
    <m/>
    <m/>
    <m/>
    <m/>
    <m/>
    <n v="4"/>
    <n v="5"/>
    <n v="4"/>
    <m/>
    <n v="25"/>
    <n v="30"/>
    <n v="40"/>
    <m/>
    <m/>
    <n v="13"/>
    <n v="95"/>
    <m/>
    <m/>
    <m/>
    <m/>
    <m/>
    <m/>
    <m/>
    <m/>
    <m/>
    <m/>
    <m/>
    <m/>
    <m/>
    <m/>
    <m/>
    <m/>
    <m/>
    <n v="10"/>
    <m/>
    <m/>
    <m/>
    <m/>
    <n v="10"/>
    <m/>
    <n v="5"/>
    <m/>
    <n v="5"/>
    <m/>
    <n v="5"/>
    <m/>
    <n v="5"/>
    <m/>
    <n v="5"/>
    <m/>
    <m/>
    <m/>
    <m/>
    <n v="10"/>
    <m/>
    <m/>
    <n v="10"/>
    <m/>
    <m/>
    <n v="10"/>
    <m/>
    <m/>
    <n v="10"/>
    <n v="10"/>
    <m/>
    <m/>
    <m/>
    <m/>
    <m/>
    <m/>
    <m/>
    <m/>
    <m/>
    <m/>
    <m/>
    <m/>
    <m/>
    <m/>
    <m/>
    <m/>
    <m/>
    <m/>
    <m/>
    <m/>
    <m/>
    <m/>
    <m/>
    <m/>
    <m/>
    <m/>
    <m/>
    <m/>
    <m/>
    <m/>
    <n v="1"/>
    <n v="1"/>
    <n v="1"/>
    <n v="1"/>
    <n v="1"/>
    <n v="1"/>
    <n v="1"/>
    <n v="1"/>
    <n v="1"/>
    <n v="1"/>
    <n v="1"/>
    <n v="1"/>
    <n v="1"/>
    <m/>
    <m/>
    <m/>
    <m/>
    <m/>
    <m/>
    <m/>
    <m/>
    <m/>
    <m/>
    <m/>
    <m/>
    <m/>
    <m/>
    <m/>
    <m/>
  </r>
  <r>
    <x v="7"/>
    <x v="7"/>
    <x v="0"/>
    <x v="2"/>
    <x v="3"/>
    <x v="7"/>
    <x v="0"/>
    <x v="5"/>
    <x v="8"/>
    <x v="0"/>
    <x v="1"/>
    <x v="2"/>
    <n v="7"/>
    <n v="9"/>
    <n v="6"/>
    <n v="9"/>
    <n v="11"/>
    <n v="7"/>
    <n v="7"/>
    <n v="6"/>
    <n v="6"/>
    <n v="13"/>
    <n v="8"/>
    <n v="9"/>
    <n v="6"/>
    <n v="5"/>
    <n v="5"/>
    <n v="4"/>
    <n v="5"/>
    <n v="4"/>
    <n v="4"/>
    <n v="5"/>
    <n v="4"/>
    <n v="22"/>
    <n v="27"/>
    <n v="19"/>
    <n v="30"/>
    <n v="16"/>
    <n v="13"/>
    <n v="13"/>
    <n v="92"/>
    <n v="3"/>
    <n v="1"/>
    <n v="1"/>
    <n v="2"/>
    <m/>
    <n v="2"/>
    <n v="1"/>
    <n v="5"/>
    <n v="1"/>
    <n v="1"/>
    <n v="2"/>
    <n v="1"/>
    <n v="2"/>
    <m/>
    <n v="4"/>
    <n v="2"/>
    <n v="3"/>
    <n v="2"/>
    <n v="3"/>
    <n v="3"/>
    <n v="1"/>
    <n v="2"/>
    <n v="5"/>
    <n v="1"/>
    <m/>
    <n v="1"/>
    <n v="1"/>
    <n v="4"/>
    <n v="2"/>
    <m/>
    <m/>
    <n v="2"/>
    <n v="1"/>
    <n v="1"/>
    <n v="2"/>
    <m/>
    <n v="2"/>
    <n v="2"/>
    <n v="2"/>
    <n v="1"/>
    <n v="2"/>
    <n v="7"/>
    <n v="1"/>
    <n v="2"/>
    <n v="3"/>
    <n v="1"/>
    <m/>
    <n v="4"/>
    <n v="3"/>
    <n v="4"/>
    <n v="1"/>
    <n v="1"/>
    <n v="1"/>
    <n v="1"/>
    <n v="1"/>
    <n v="1"/>
    <n v="2"/>
    <n v="2"/>
    <n v="1"/>
    <n v="1"/>
    <n v="1"/>
    <n v="2"/>
    <n v="1"/>
    <n v="1"/>
    <n v="1"/>
    <n v="1"/>
    <n v="1"/>
    <n v="1"/>
    <n v="1"/>
    <n v="1"/>
    <n v="1"/>
    <n v="1"/>
    <n v="1"/>
    <n v="1"/>
    <n v="1"/>
    <n v="1"/>
    <n v="1"/>
    <n v="1"/>
    <n v="1"/>
    <n v="1"/>
    <n v="1"/>
    <n v="1"/>
    <n v="1"/>
    <n v="1"/>
    <n v="1"/>
    <n v="1"/>
    <n v="1"/>
    <n v="1"/>
    <n v="1"/>
    <n v="1"/>
    <n v="1"/>
    <m/>
    <m/>
    <m/>
    <m/>
    <m/>
    <m/>
    <m/>
    <m/>
    <m/>
    <m/>
    <m/>
    <m/>
    <m/>
    <m/>
    <m/>
    <m/>
  </r>
  <r>
    <x v="7"/>
    <x v="7"/>
    <x v="0"/>
    <x v="2"/>
    <x v="3"/>
    <x v="7"/>
    <x v="0"/>
    <x v="5"/>
    <x v="8"/>
    <x v="0"/>
    <x v="1"/>
    <x v="3"/>
    <n v="386"/>
    <n v="381"/>
    <n v="14"/>
    <n v="2"/>
    <n v="1"/>
    <n v="5"/>
    <n v="11"/>
    <n v="17"/>
    <n v="18"/>
    <n v="26"/>
    <n v="38"/>
    <n v="30"/>
    <n v="23"/>
    <n v="18"/>
    <n v="13"/>
    <n v="9"/>
    <n v="4"/>
    <m/>
    <m/>
    <m/>
    <m/>
    <n v="14"/>
    <n v="5"/>
    <n v="18"/>
    <n v="30"/>
    <n v="13"/>
    <m/>
    <m/>
    <n v="13"/>
    <n v="390"/>
    <n v="389"/>
    <n v="388"/>
    <n v="386"/>
    <n v="386"/>
    <n v="384"/>
    <n v="383"/>
    <n v="377"/>
    <n v="381"/>
    <n v="380"/>
    <n v="18"/>
    <n v="17"/>
    <n v="14"/>
    <n v="13"/>
    <n v="6"/>
    <n v="4"/>
    <n v="2"/>
    <n v="11"/>
    <n v="8"/>
    <n v="5"/>
    <n v="3"/>
    <n v="1"/>
    <n v="5"/>
    <n v="4"/>
    <n v="8"/>
    <n v="5"/>
    <n v="12"/>
    <n v="8"/>
    <n v="11"/>
    <n v="11"/>
    <n v="11"/>
    <n v="9"/>
    <n v="16"/>
    <n v="17"/>
    <n v="17"/>
    <n v="16"/>
    <n v="14"/>
    <n v="20"/>
    <n v="18"/>
    <n v="17"/>
    <n v="25"/>
    <n v="18"/>
    <n v="18"/>
    <n v="26"/>
    <n v="24"/>
    <n v="21"/>
    <n v="31"/>
    <n v="38"/>
    <n v="35"/>
    <n v="31"/>
    <n v="32"/>
    <n v="30"/>
    <n v="28"/>
    <n v="27"/>
    <n v="26"/>
    <n v="25"/>
    <n v="23"/>
    <n v="21"/>
    <n v="20"/>
    <n v="19"/>
    <n v="18"/>
    <n v="16"/>
    <n v="15"/>
    <n v="14"/>
    <n v="13"/>
    <n v="12"/>
    <n v="11"/>
    <n v="10"/>
    <n v="9"/>
    <n v="8"/>
    <n v="7"/>
    <n v="6"/>
    <n v="5"/>
    <n v="4"/>
    <n v="3"/>
    <n v="2"/>
    <n v="1"/>
    <m/>
    <m/>
    <m/>
    <m/>
    <m/>
    <m/>
    <m/>
    <m/>
    <m/>
    <m/>
    <m/>
    <m/>
    <m/>
    <m/>
    <m/>
    <m/>
    <m/>
    <m/>
    <m/>
    <m/>
    <m/>
    <m/>
    <m/>
    <m/>
    <m/>
    <m/>
    <m/>
    <m/>
    <m/>
    <m/>
  </r>
  <r>
    <x v="7"/>
    <x v="7"/>
    <x v="0"/>
    <x v="2"/>
    <x v="3"/>
    <x v="7"/>
    <x v="0"/>
    <x v="5"/>
    <x v="8"/>
    <x v="0"/>
    <x v="1"/>
    <x v="4"/>
    <n v="214.4"/>
    <n v="317.5"/>
    <n v="6.4"/>
    <n v="0.9"/>
    <n v="0.6"/>
    <n v="3.6"/>
    <n v="9.1999999999999993"/>
    <n v="12.1"/>
    <n v="6.9"/>
    <n v="11.8"/>
    <n v="19"/>
    <n v="25"/>
    <n v="16.399999999999999"/>
    <n v="15"/>
    <n v="13"/>
    <n v="9"/>
    <n v="4"/>
    <m/>
    <m/>
    <m/>
    <m/>
    <n v="6.4"/>
    <n v="3.6"/>
    <n v="6.9"/>
    <n v="25"/>
    <n v="13"/>
    <m/>
    <m/>
    <n v="13"/>
    <n v="325"/>
    <n v="324.2"/>
    <n v="194"/>
    <n v="214.4"/>
    <n v="193"/>
    <n v="192"/>
    <n v="191.5"/>
    <n v="269.3"/>
    <n v="317.5"/>
    <n v="211.1"/>
    <n v="10"/>
    <n v="7.7"/>
    <n v="6.4"/>
    <n v="4.5999999999999996"/>
    <n v="2.2999999999999998"/>
    <n v="1.7"/>
    <n v="0.9"/>
    <n v="3.9"/>
    <n v="3.3"/>
    <n v="2.8"/>
    <n v="1.7"/>
    <n v="0.6"/>
    <n v="3.6"/>
    <n v="2.5"/>
    <n v="5"/>
    <n v="3.6"/>
    <n v="7.5"/>
    <n v="8"/>
    <n v="13.8"/>
    <n v="9.1999999999999993"/>
    <n v="9.1999999999999993"/>
    <n v="7.5"/>
    <n v="11.4"/>
    <n v="10.6"/>
    <n v="12.1"/>
    <n v="8.9"/>
    <n v="5"/>
    <n v="7.7"/>
    <n v="6.9"/>
    <n v="5.7"/>
    <n v="8.9"/>
    <n v="12.9"/>
    <n v="9"/>
    <n v="11.8"/>
    <n v="10"/>
    <n v="8.8000000000000007"/>
    <n v="11.9"/>
    <n v="19"/>
    <n v="21.9"/>
    <n v="31"/>
    <n v="32"/>
    <n v="25"/>
    <n v="20"/>
    <n v="19.3"/>
    <n v="18.600000000000001"/>
    <n v="17.899999999999999"/>
    <n v="16.399999999999999"/>
    <n v="17.5"/>
    <n v="16.7"/>
    <n v="15.8"/>
    <n v="15"/>
    <n v="16"/>
    <n v="15"/>
    <n v="14"/>
    <n v="13"/>
    <n v="12"/>
    <n v="11"/>
    <n v="10"/>
    <n v="9"/>
    <n v="8"/>
    <n v="7"/>
    <n v="6"/>
    <n v="5"/>
    <n v="4"/>
    <n v="3"/>
    <n v="2"/>
    <n v="1"/>
    <m/>
    <m/>
    <m/>
    <m/>
    <m/>
    <m/>
    <m/>
    <m/>
    <m/>
    <m/>
    <m/>
    <m/>
    <m/>
    <m/>
    <m/>
    <m/>
    <m/>
    <m/>
    <m/>
    <m/>
    <m/>
    <m/>
    <m/>
    <m/>
    <m/>
    <m/>
    <m/>
    <m/>
    <m/>
    <m/>
  </r>
  <r>
    <x v="7"/>
    <x v="7"/>
    <x v="0"/>
    <x v="2"/>
    <x v="3"/>
    <x v="7"/>
    <x v="0"/>
    <x v="5"/>
    <x v="8"/>
    <x v="0"/>
    <x v="2"/>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2"/>
    <x v="1"/>
    <m/>
    <m/>
    <m/>
    <m/>
    <n v="10"/>
    <n v="15"/>
    <n v="10"/>
    <n v="10"/>
    <n v="10"/>
    <n v="20"/>
    <n v="20"/>
    <n v="7"/>
    <n v="4"/>
    <n v="4"/>
    <n v="4"/>
    <n v="23"/>
    <n v="11"/>
    <n v="7"/>
    <n v="7"/>
    <n v="4"/>
    <n v="4"/>
    <m/>
    <n v="25"/>
    <n v="30"/>
    <n v="47"/>
    <n v="12"/>
    <n v="41"/>
    <n v="15"/>
    <n v="114"/>
    <m/>
    <m/>
    <m/>
    <m/>
    <m/>
    <m/>
    <m/>
    <m/>
    <m/>
    <m/>
    <m/>
    <m/>
    <m/>
    <m/>
    <m/>
    <m/>
    <m/>
    <n v="10"/>
    <m/>
    <m/>
    <m/>
    <m/>
    <n v="10"/>
    <m/>
    <n v="5"/>
    <m/>
    <n v="5"/>
    <m/>
    <n v="5"/>
    <m/>
    <n v="5"/>
    <m/>
    <n v="5"/>
    <m/>
    <m/>
    <m/>
    <m/>
    <n v="10"/>
    <m/>
    <m/>
    <n v="10"/>
    <m/>
    <m/>
    <n v="10"/>
    <m/>
    <m/>
    <n v="10"/>
    <n v="10"/>
    <n v="2"/>
    <n v="2"/>
    <n v="2"/>
    <n v="1"/>
    <n v="1"/>
    <n v="1"/>
    <n v="1"/>
    <n v="1"/>
    <m/>
    <n v="1"/>
    <n v="1"/>
    <n v="1"/>
    <n v="1"/>
    <n v="1"/>
    <n v="1"/>
    <n v="1"/>
    <n v="1"/>
    <n v="14"/>
    <n v="4"/>
    <n v="2"/>
    <n v="3"/>
    <n v="2"/>
    <n v="3"/>
    <n v="3"/>
    <n v="1"/>
    <n v="2"/>
    <n v="5"/>
    <n v="1"/>
    <m/>
    <n v="1"/>
    <n v="1"/>
    <n v="4"/>
    <n v="2"/>
    <m/>
    <m/>
    <n v="2"/>
    <n v="1"/>
    <n v="1"/>
    <m/>
    <m/>
    <n v="2"/>
    <n v="1"/>
    <n v="1"/>
    <m/>
    <m/>
    <m/>
    <m/>
    <m/>
    <m/>
    <m/>
    <m/>
    <m/>
    <m/>
    <m/>
    <m/>
    <m/>
    <m/>
    <m/>
    <m/>
  </r>
  <r>
    <x v="7"/>
    <x v="7"/>
    <x v="0"/>
    <x v="2"/>
    <x v="3"/>
    <x v="7"/>
    <x v="0"/>
    <x v="5"/>
    <x v="8"/>
    <x v="0"/>
    <x v="2"/>
    <x v="2"/>
    <n v="7"/>
    <n v="9"/>
    <n v="6"/>
    <n v="9"/>
    <n v="11"/>
    <n v="7"/>
    <n v="7"/>
    <n v="6"/>
    <n v="6"/>
    <n v="13"/>
    <n v="9"/>
    <n v="11"/>
    <n v="7"/>
    <n v="12"/>
    <n v="7"/>
    <n v="9"/>
    <n v="11"/>
    <n v="7"/>
    <n v="7"/>
    <n v="4"/>
    <n v="4"/>
    <n v="22"/>
    <n v="27"/>
    <n v="19"/>
    <n v="33"/>
    <n v="26"/>
    <n v="27"/>
    <n v="15"/>
    <n v="105"/>
    <n v="3"/>
    <n v="1"/>
    <n v="1"/>
    <n v="2"/>
    <m/>
    <n v="2"/>
    <n v="1"/>
    <n v="5"/>
    <n v="1"/>
    <n v="1"/>
    <n v="2"/>
    <n v="1"/>
    <n v="2"/>
    <m/>
    <n v="4"/>
    <n v="2"/>
    <n v="3"/>
    <n v="2"/>
    <n v="3"/>
    <n v="3"/>
    <n v="1"/>
    <n v="2"/>
    <n v="5"/>
    <n v="1"/>
    <m/>
    <n v="1"/>
    <n v="1"/>
    <n v="4"/>
    <n v="2"/>
    <m/>
    <m/>
    <n v="2"/>
    <n v="1"/>
    <n v="1"/>
    <n v="2"/>
    <m/>
    <n v="2"/>
    <n v="2"/>
    <n v="2"/>
    <n v="1"/>
    <n v="2"/>
    <n v="7"/>
    <n v="1"/>
    <n v="2"/>
    <n v="3"/>
    <n v="1"/>
    <m/>
    <n v="5"/>
    <n v="1"/>
    <n v="5"/>
    <n v="1"/>
    <n v="4"/>
    <n v="3"/>
    <n v="1"/>
    <n v="1"/>
    <n v="2"/>
    <m/>
    <n v="3"/>
    <n v="1"/>
    <n v="7"/>
    <n v="1"/>
    <n v="1"/>
    <n v="2"/>
    <n v="1"/>
    <n v="3"/>
    <m/>
    <n v="4"/>
    <n v="2"/>
    <n v="3"/>
    <n v="2"/>
    <n v="3"/>
    <n v="3"/>
    <n v="1"/>
    <n v="2"/>
    <n v="5"/>
    <n v="1"/>
    <m/>
    <n v="1"/>
    <n v="1"/>
    <n v="4"/>
    <n v="2"/>
    <m/>
    <m/>
    <n v="2"/>
    <n v="1"/>
    <n v="1"/>
    <m/>
    <m/>
    <n v="2"/>
    <n v="1"/>
    <n v="1"/>
    <m/>
    <m/>
    <m/>
    <m/>
    <m/>
    <m/>
    <m/>
    <m/>
    <m/>
    <m/>
    <m/>
    <m/>
    <m/>
    <m/>
    <m/>
    <m/>
  </r>
  <r>
    <x v="7"/>
    <x v="7"/>
    <x v="0"/>
    <x v="2"/>
    <x v="3"/>
    <x v="7"/>
    <x v="0"/>
    <x v="5"/>
    <x v="8"/>
    <x v="0"/>
    <x v="2"/>
    <x v="3"/>
    <m/>
    <n v="18"/>
    <n v="14"/>
    <n v="2"/>
    <n v="1"/>
    <m/>
    <n v="14"/>
    <n v="21"/>
    <n v="19"/>
    <m/>
    <n v="36"/>
    <n v="32"/>
    <n v="29"/>
    <n v="21"/>
    <n v="18"/>
    <n v="14"/>
    <n v="14"/>
    <n v="14"/>
    <n v="14"/>
    <n v="14"/>
    <n v="14"/>
    <n v="14"/>
    <m/>
    <n v="19"/>
    <n v="32"/>
    <n v="18"/>
    <n v="14"/>
    <n v="14"/>
    <n v="18"/>
    <m/>
    <m/>
    <m/>
    <m/>
    <n v="27"/>
    <n v="25"/>
    <n v="24"/>
    <n v="18"/>
    <n v="18"/>
    <n v="380"/>
    <n v="18"/>
    <n v="17"/>
    <n v="14"/>
    <n v="13"/>
    <n v="6"/>
    <n v="4"/>
    <n v="2"/>
    <n v="11"/>
    <n v="8"/>
    <n v="5"/>
    <n v="3"/>
    <n v="1"/>
    <m/>
    <m/>
    <m/>
    <m/>
    <n v="12"/>
    <n v="8"/>
    <n v="13"/>
    <n v="14"/>
    <n v="11"/>
    <n v="9"/>
    <n v="16"/>
    <n v="21"/>
    <n v="21"/>
    <n v="16"/>
    <n v="14"/>
    <n v="20"/>
    <n v="19"/>
    <n v="17"/>
    <n v="25"/>
    <n v="19"/>
    <n v="19"/>
    <m/>
    <n v="24"/>
    <n v="21"/>
    <n v="31"/>
    <n v="36"/>
    <n v="37"/>
    <n v="34"/>
    <n v="35"/>
    <n v="32"/>
    <n v="30"/>
    <n v="30"/>
    <n v="30"/>
    <n v="29"/>
    <n v="29"/>
    <n v="27"/>
    <n v="27"/>
    <n v="21"/>
    <n v="21"/>
    <n v="21"/>
    <n v="20"/>
    <n v="20"/>
    <n v="18"/>
    <n v="14"/>
    <n v="14"/>
    <n v="14"/>
    <n v="14"/>
    <n v="14"/>
    <n v="14"/>
    <n v="14"/>
    <n v="14"/>
    <n v="14"/>
    <n v="14"/>
    <n v="14"/>
    <n v="14"/>
    <n v="14"/>
    <n v="14"/>
    <n v="14"/>
    <n v="14"/>
    <n v="14"/>
    <n v="14"/>
    <n v="14"/>
    <n v="14"/>
    <n v="14"/>
    <n v="14"/>
    <n v="14"/>
    <n v="14"/>
    <n v="14"/>
    <n v="14"/>
    <m/>
    <m/>
    <m/>
    <m/>
    <m/>
    <m/>
    <m/>
    <m/>
    <m/>
    <m/>
    <m/>
    <m/>
    <m/>
    <m/>
    <m/>
    <m/>
  </r>
  <r>
    <x v="7"/>
    <x v="7"/>
    <x v="0"/>
    <x v="2"/>
    <x v="3"/>
    <x v="7"/>
    <x v="0"/>
    <x v="5"/>
    <x v="8"/>
    <x v="0"/>
    <x v="2"/>
    <x v="4"/>
    <m/>
    <n v="15"/>
    <n v="6.4"/>
    <n v="0.9"/>
    <n v="0.6"/>
    <m/>
    <n v="11.7"/>
    <n v="15"/>
    <n v="7.3"/>
    <m/>
    <n v="12.9"/>
    <n v="22.9"/>
    <n v="11.2"/>
    <n v="15"/>
    <n v="8.1999999999999993"/>
    <n v="6.4"/>
    <n v="8.8000000000000007"/>
    <n v="10"/>
    <n v="17.5"/>
    <n v="17.5"/>
    <m/>
    <n v="6.4"/>
    <m/>
    <n v="7.3"/>
    <n v="22.9"/>
    <n v="8.1999999999999993"/>
    <n v="10"/>
    <m/>
    <n v="8.1999999999999993"/>
    <m/>
    <m/>
    <m/>
    <m/>
    <n v="13.5"/>
    <n v="12.5"/>
    <n v="12"/>
    <n v="12.9"/>
    <n v="15"/>
    <n v="211.1"/>
    <n v="10"/>
    <n v="7.7"/>
    <n v="6.4"/>
    <n v="4.5999999999999996"/>
    <n v="2.2999999999999998"/>
    <n v="1.7"/>
    <n v="0.9"/>
    <n v="3.9"/>
    <n v="3.3"/>
    <n v="2.8"/>
    <n v="1.7"/>
    <n v="0.6"/>
    <m/>
    <m/>
    <m/>
    <m/>
    <n v="7.5"/>
    <n v="8"/>
    <n v="16.3"/>
    <n v="11.7"/>
    <n v="9.1999999999999993"/>
    <n v="7.5"/>
    <n v="11.4"/>
    <n v="13.1"/>
    <n v="15"/>
    <n v="8.9"/>
    <n v="5"/>
    <n v="7.7"/>
    <n v="7.3"/>
    <n v="5.7"/>
    <n v="8.9"/>
    <n v="13.6"/>
    <n v="8.6"/>
    <m/>
    <n v="10"/>
    <n v="8.8000000000000007"/>
    <n v="9.6999999999999993"/>
    <n v="12.9"/>
    <n v="13.2"/>
    <n v="17"/>
    <n v="15.9"/>
    <n v="22.9"/>
    <n v="21.4"/>
    <n v="21.4"/>
    <n v="11.5"/>
    <n v="12.1"/>
    <n v="11.2"/>
    <n v="11.3"/>
    <n v="11.3"/>
    <n v="13.1"/>
    <n v="15"/>
    <n v="10.5"/>
    <n v="10"/>
    <n v="8.3000000000000007"/>
    <n v="8.1999999999999993"/>
    <n v="5"/>
    <n v="5.4"/>
    <n v="5.8"/>
    <n v="6.4"/>
    <n v="5"/>
    <n v="5.8"/>
    <n v="7.8"/>
    <n v="7.8"/>
    <n v="8.8000000000000007"/>
    <n v="10"/>
    <n v="8.8000000000000007"/>
    <n v="8.8000000000000007"/>
    <n v="10"/>
    <n v="8.8000000000000007"/>
    <n v="14"/>
    <n v="17.5"/>
    <n v="17.5"/>
    <n v="17.5"/>
    <n v="17.5"/>
    <n v="17.5"/>
    <n v="17.5"/>
    <n v="17.5"/>
    <n v="17.5"/>
    <n v="35"/>
    <n v="70"/>
    <m/>
    <m/>
    <m/>
    <m/>
    <m/>
    <m/>
    <m/>
    <m/>
    <m/>
    <m/>
    <m/>
    <m/>
    <m/>
    <m/>
    <m/>
    <m/>
    <m/>
  </r>
  <r>
    <x v="7"/>
    <x v="7"/>
    <x v="0"/>
    <x v="2"/>
    <x v="3"/>
    <x v="7"/>
    <x v="0"/>
    <x v="5"/>
    <x v="8"/>
    <x v="0"/>
    <x v="3"/>
    <x v="6"/>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3"/>
    <x v="1"/>
    <n v="0"/>
    <n v="0"/>
    <n v="0"/>
    <n v="0"/>
    <n v="10"/>
    <n v="15"/>
    <n v="10"/>
    <n v="10"/>
    <n v="10"/>
    <n v="20"/>
    <n v="20"/>
    <n v="0"/>
    <n v="3"/>
    <n v="4"/>
    <n v="4"/>
    <n v="8"/>
    <n v="10"/>
    <n v="8"/>
    <n v="8"/>
    <n v="10"/>
    <n v="8"/>
    <n v="0"/>
    <n v="25"/>
    <n v="30"/>
    <n v="40"/>
    <n v="11"/>
    <n v="26"/>
    <n v="26"/>
    <n v="106"/>
    <m/>
    <m/>
    <m/>
    <m/>
    <m/>
    <m/>
    <m/>
    <m/>
    <m/>
    <m/>
    <m/>
    <m/>
    <m/>
    <m/>
    <m/>
    <m/>
    <m/>
    <n v="10"/>
    <m/>
    <m/>
    <m/>
    <m/>
    <n v="10"/>
    <m/>
    <n v="5"/>
    <m/>
    <n v="5"/>
    <m/>
    <n v="5"/>
    <m/>
    <n v="5"/>
    <m/>
    <n v="5"/>
    <m/>
    <m/>
    <m/>
    <m/>
    <n v="10"/>
    <m/>
    <m/>
    <n v="10"/>
    <m/>
    <m/>
    <n v="10"/>
    <m/>
    <m/>
    <n v="10"/>
    <n v="10"/>
    <m/>
    <m/>
    <m/>
    <m/>
    <m/>
    <n v="1"/>
    <n v="1"/>
    <n v="1"/>
    <n v="0"/>
    <n v="1"/>
    <n v="1"/>
    <n v="1"/>
    <n v="1"/>
    <n v="1"/>
    <n v="1"/>
    <n v="1"/>
    <n v="1"/>
    <n v="2"/>
    <n v="2"/>
    <n v="2"/>
    <n v="2"/>
    <n v="2"/>
    <n v="2"/>
    <n v="2"/>
    <n v="2"/>
    <n v="2"/>
    <n v="2"/>
    <n v="2"/>
    <n v="2"/>
    <n v="2"/>
    <n v="2"/>
    <n v="2"/>
    <n v="2"/>
    <n v="2"/>
    <n v="2"/>
    <n v="2"/>
    <n v="2"/>
    <n v="2"/>
    <n v="2"/>
    <n v="2"/>
    <n v="2"/>
    <n v="2"/>
    <n v="2"/>
    <m/>
    <m/>
    <m/>
    <m/>
    <m/>
    <m/>
    <m/>
    <m/>
    <m/>
    <m/>
    <m/>
    <m/>
    <m/>
    <m/>
    <m/>
    <m/>
  </r>
  <r>
    <x v="7"/>
    <x v="7"/>
    <x v="0"/>
    <x v="2"/>
    <x v="3"/>
    <x v="7"/>
    <x v="0"/>
    <x v="5"/>
    <x v="8"/>
    <x v="0"/>
    <x v="3"/>
    <x v="2"/>
    <n v="7"/>
    <n v="9"/>
    <n v="6"/>
    <n v="9"/>
    <n v="11"/>
    <n v="7"/>
    <n v="7"/>
    <n v="6"/>
    <n v="6"/>
    <n v="13"/>
    <n v="8"/>
    <n v="9"/>
    <n v="2"/>
    <n v="4"/>
    <n v="2"/>
    <n v="6"/>
    <n v="6"/>
    <n v="4"/>
    <n v="3"/>
    <n v="2"/>
    <n v="3"/>
    <n v="22"/>
    <n v="27"/>
    <n v="19"/>
    <n v="30"/>
    <n v="8"/>
    <n v="16"/>
    <n v="8"/>
    <n v="84"/>
    <n v="3"/>
    <n v="1"/>
    <n v="1"/>
    <n v="2"/>
    <m/>
    <n v="2"/>
    <n v="1"/>
    <n v="5"/>
    <n v="1"/>
    <n v="1"/>
    <n v="2"/>
    <n v="1"/>
    <n v="2"/>
    <m/>
    <n v="4"/>
    <n v="2"/>
    <n v="3"/>
    <n v="2"/>
    <n v="3"/>
    <n v="3"/>
    <n v="1"/>
    <n v="2"/>
    <n v="5"/>
    <n v="1"/>
    <m/>
    <n v="1"/>
    <n v="1"/>
    <n v="4"/>
    <n v="2"/>
    <m/>
    <m/>
    <n v="2"/>
    <n v="1"/>
    <n v="1"/>
    <n v="2"/>
    <m/>
    <n v="2"/>
    <n v="2"/>
    <n v="2"/>
    <n v="1"/>
    <n v="2"/>
    <n v="7"/>
    <n v="1"/>
    <n v="2"/>
    <n v="3"/>
    <n v="1"/>
    <m/>
    <n v="4"/>
    <n v="3"/>
    <n v="4"/>
    <n v="1"/>
    <n v="1"/>
    <n v="1"/>
    <n v="0"/>
    <n v="0"/>
    <n v="1"/>
    <n v="0"/>
    <n v="1"/>
    <n v="0"/>
    <n v="3"/>
    <n v="0"/>
    <n v="0"/>
    <n v="1"/>
    <n v="0"/>
    <n v="1"/>
    <n v="0"/>
    <n v="3"/>
    <n v="1"/>
    <n v="2"/>
    <n v="1"/>
    <n v="2"/>
    <n v="2"/>
    <n v="0"/>
    <n v="1"/>
    <n v="4"/>
    <n v="0"/>
    <n v="0"/>
    <n v="0"/>
    <n v="0"/>
    <n v="2"/>
    <n v="1"/>
    <n v="0"/>
    <n v="0"/>
    <n v="1"/>
    <n v="0"/>
    <n v="0"/>
    <n v="1"/>
    <n v="0"/>
    <n v="1"/>
    <n v="1"/>
    <n v="1"/>
    <m/>
    <m/>
    <m/>
    <m/>
    <m/>
    <m/>
    <m/>
    <m/>
    <m/>
    <m/>
    <m/>
    <m/>
    <m/>
    <m/>
    <m/>
    <m/>
  </r>
  <r>
    <x v="7"/>
    <x v="7"/>
    <x v="0"/>
    <x v="2"/>
    <x v="3"/>
    <x v="7"/>
    <x v="0"/>
    <x v="5"/>
    <x v="8"/>
    <x v="0"/>
    <x v="3"/>
    <x v="3"/>
    <n v="386"/>
    <n v="381"/>
    <n v="14"/>
    <n v="2"/>
    <n v="1"/>
    <n v="5"/>
    <n v="11"/>
    <n v="17"/>
    <n v="18"/>
    <n v="26"/>
    <n v="38"/>
    <n v="30"/>
    <n v="30"/>
    <n v="30"/>
    <n v="32"/>
    <n v="34"/>
    <n v="38"/>
    <n v="42"/>
    <n v="47"/>
    <n v="55"/>
    <n v="60"/>
    <n v="14"/>
    <n v="5"/>
    <n v="18"/>
    <n v="30"/>
    <n v="32"/>
    <n v="42"/>
    <n v="60"/>
    <n v="32"/>
    <n v="390"/>
    <n v="389"/>
    <n v="388"/>
    <n v="386"/>
    <n v="386"/>
    <n v="384"/>
    <n v="383"/>
    <n v="377"/>
    <n v="381"/>
    <n v="380"/>
    <n v="18"/>
    <n v="17"/>
    <n v="14"/>
    <n v="13"/>
    <n v="6"/>
    <n v="4"/>
    <n v="2"/>
    <n v="11"/>
    <n v="8"/>
    <n v="5"/>
    <n v="3"/>
    <n v="1"/>
    <n v="5"/>
    <n v="4"/>
    <n v="8"/>
    <n v="5"/>
    <n v="12"/>
    <n v="8"/>
    <n v="11"/>
    <n v="11"/>
    <n v="11"/>
    <n v="9"/>
    <n v="16"/>
    <n v="17"/>
    <n v="17"/>
    <n v="16"/>
    <n v="14"/>
    <n v="20"/>
    <n v="18"/>
    <n v="17"/>
    <n v="25"/>
    <n v="18"/>
    <n v="18"/>
    <n v="26"/>
    <n v="24"/>
    <n v="21"/>
    <n v="31"/>
    <n v="38"/>
    <n v="35"/>
    <n v="31"/>
    <n v="32"/>
    <n v="30"/>
    <n v="28"/>
    <n v="29"/>
    <n v="30"/>
    <n v="30"/>
    <n v="30"/>
    <n v="30"/>
    <n v="31"/>
    <n v="29"/>
    <n v="30"/>
    <n v="31"/>
    <n v="31"/>
    <n v="32"/>
    <n v="32"/>
    <n v="34"/>
    <n v="33"/>
    <n v="34"/>
    <n v="34"/>
    <n v="35"/>
    <n v="35"/>
    <n v="35"/>
    <n v="37"/>
    <n v="38"/>
    <n v="36"/>
    <n v="38"/>
    <n v="40"/>
    <n v="42"/>
    <n v="44"/>
    <n v="44"/>
    <n v="45"/>
    <n v="47"/>
    <n v="49"/>
    <n v="50"/>
    <n v="52"/>
    <n v="54"/>
    <n v="55"/>
    <n v="57"/>
    <n v="58"/>
    <n v="59"/>
    <n v="60"/>
    <m/>
    <m/>
    <m/>
    <m/>
    <m/>
    <m/>
    <m/>
    <m/>
    <m/>
    <m/>
    <m/>
    <m/>
    <m/>
    <m/>
    <m/>
    <m/>
  </r>
  <r>
    <x v="7"/>
    <x v="7"/>
    <x v="0"/>
    <x v="2"/>
    <x v="3"/>
    <x v="7"/>
    <x v="0"/>
    <x v="5"/>
    <x v="8"/>
    <x v="0"/>
    <x v="3"/>
    <x v="4"/>
    <n v="214.44444444444443"/>
    <n v="317.5"/>
    <n v="6.3636363636363633"/>
    <n v="0.90909090909090917"/>
    <n v="0.625"/>
    <n v="3.5714285714285716"/>
    <n v="9.1666666666666661"/>
    <n v="12.142857142857142"/>
    <n v="6.9230769230769234"/>
    <n v="11.818181818181818"/>
    <n v="19"/>
    <n v="75"/>
    <n v="37.5"/>
    <n v="75"/>
    <n v="22.857142857142854"/>
    <n v="28.333333333333336"/>
    <n v="47.5"/>
    <n v="70"/>
    <n v="117.5"/>
    <n v="91.666666666666657"/>
    <n v="0"/>
    <n v="6.3636363636363633"/>
    <n v="3.5714285714285716"/>
    <n v="6.9230769230769234"/>
    <n v="75"/>
    <n v="22.857142857142854"/>
    <n v="70"/>
    <n v="0"/>
    <n v="22.857142857142854"/>
    <n v="325"/>
    <n v="324.16666666666663"/>
    <n v="194"/>
    <n v="214.44444444444443"/>
    <n v="193"/>
    <n v="192"/>
    <n v="191.5"/>
    <n v="269.28571428571428"/>
    <n v="317.5"/>
    <n v="211.11111111111111"/>
    <n v="10"/>
    <n v="7.7272727272727266"/>
    <n v="6.3636363636363633"/>
    <n v="4.6428571428571432"/>
    <n v="2.3076923076923079"/>
    <n v="1.6666666666666665"/>
    <n v="0.90909090909090917"/>
    <n v="3.9285714285714284"/>
    <n v="3.333333333333333"/>
    <n v="2.7777777777777777"/>
    <n v="1.6666666666666665"/>
    <n v="0.625"/>
    <n v="3.5714285714285716"/>
    <n v="2.5"/>
    <n v="5"/>
    <n v="3.5714285714285716"/>
    <n v="7.5"/>
    <n v="8"/>
    <n v="13.75"/>
    <n v="9.1666666666666661"/>
    <n v="9.1666666666666661"/>
    <n v="7.5"/>
    <n v="11.428571428571427"/>
    <n v="10.625"/>
    <n v="12.142857142857142"/>
    <n v="8.8888888888888893"/>
    <n v="5"/>
    <n v="7.6923076923076925"/>
    <n v="6.9230769230769234"/>
    <n v="5.6666666666666661"/>
    <n v="8.9285714285714288"/>
    <n v="12.857142857142858"/>
    <n v="9"/>
    <n v="11.818181818181818"/>
    <n v="10"/>
    <n v="8.75"/>
    <n v="11.923076923076923"/>
    <n v="19"/>
    <n v="25"/>
    <n v="51.666666666666671"/>
    <n v="53.333333333333329"/>
    <n v="75"/>
    <n v="70"/>
    <n v="72.5"/>
    <n v="30"/>
    <n v="37.5"/>
    <n v="37.5"/>
    <n v="37.5"/>
    <n v="38.75"/>
    <n v="72.5"/>
    <n v="75"/>
    <n v="31"/>
    <n v="31"/>
    <n v="22.857142857142854"/>
    <n v="22.857142857142854"/>
    <n v="18.888888888888889"/>
    <n v="20.625"/>
    <n v="24.285714285714285"/>
    <n v="28.333333333333336"/>
    <n v="19.444444444444443"/>
    <n v="25"/>
    <n v="35"/>
    <n v="37"/>
    <n v="47.5"/>
    <n v="90"/>
    <n v="63.333333333333329"/>
    <n v="66.666666666666671"/>
    <n v="70"/>
    <n v="55"/>
    <n v="110"/>
    <n v="225"/>
    <n v="117.5"/>
    <n v="122.5"/>
    <n v="125"/>
    <n v="86.666666666666657"/>
    <n v="67.5"/>
    <n v="91.666666666666657"/>
    <n v="95"/>
    <n v="145"/>
    <n v="295"/>
    <n v="0"/>
    <m/>
    <m/>
    <m/>
    <m/>
    <m/>
    <m/>
    <m/>
    <m/>
    <m/>
    <m/>
    <m/>
    <m/>
    <m/>
    <m/>
    <m/>
    <m/>
  </r>
  <r>
    <x v="7"/>
    <x v="7"/>
    <x v="0"/>
    <x v="2"/>
    <x v="3"/>
    <x v="7"/>
    <x v="0"/>
    <x v="5"/>
    <x v="8"/>
    <x v="0"/>
    <x v="3"/>
    <x v="7"/>
    <m/>
    <m/>
    <m/>
    <m/>
    <m/>
    <m/>
    <m/>
    <m/>
    <m/>
    <m/>
    <m/>
    <m/>
    <m/>
    <m/>
    <m/>
    <m/>
    <m/>
    <m/>
    <m/>
    <m/>
    <m/>
    <m/>
    <m/>
    <m/>
    <m/>
    <m/>
    <m/>
    <m/>
    <m/>
    <m/>
    <m/>
    <m/>
    <m/>
    <m/>
    <m/>
    <m/>
    <m/>
    <m/>
    <m/>
    <m/>
    <m/>
    <m/>
    <m/>
    <m/>
    <m/>
    <m/>
    <m/>
    <m/>
    <m/>
    <m/>
    <m/>
    <m/>
    <m/>
    <m/>
    <m/>
    <m/>
    <m/>
    <m/>
    <m/>
    <m/>
    <m/>
    <m/>
    <m/>
    <m/>
    <m/>
    <m/>
    <m/>
    <m/>
    <m/>
    <m/>
    <m/>
    <m/>
    <m/>
    <m/>
    <m/>
    <m/>
    <m/>
    <m/>
    <m/>
    <m/>
    <m/>
    <m/>
    <m/>
    <m/>
    <m/>
    <m/>
    <m/>
    <m/>
    <m/>
    <m/>
    <s v="OB"/>
    <s v="OB"/>
    <s v="OB"/>
    <s v="OB"/>
    <m/>
    <m/>
    <m/>
    <m/>
    <m/>
    <m/>
    <m/>
    <m/>
    <m/>
    <m/>
    <m/>
    <m/>
    <m/>
    <m/>
    <m/>
    <m/>
    <m/>
    <m/>
    <m/>
    <m/>
    <m/>
    <m/>
    <m/>
    <m/>
    <m/>
    <m/>
    <m/>
    <m/>
    <m/>
    <m/>
    <m/>
    <m/>
    <m/>
    <m/>
    <m/>
    <m/>
    <m/>
    <m/>
    <m/>
    <m/>
    <m/>
    <m/>
  </r>
  <r>
    <x v="7"/>
    <x v="7"/>
    <x v="0"/>
    <x v="2"/>
    <x v="3"/>
    <x v="7"/>
    <x v="0"/>
    <x v="5"/>
    <x v="8"/>
    <x v="0"/>
    <x v="3"/>
    <x v="8"/>
    <m/>
    <m/>
    <m/>
    <m/>
    <m/>
    <m/>
    <m/>
    <m/>
    <m/>
    <m/>
    <m/>
    <m/>
    <m/>
    <m/>
    <m/>
    <m/>
    <m/>
    <m/>
    <m/>
    <m/>
    <m/>
    <m/>
    <m/>
    <m/>
    <m/>
    <m/>
    <m/>
    <m/>
    <m/>
    <m/>
    <m/>
    <m/>
    <m/>
    <m/>
    <m/>
    <m/>
    <m/>
    <m/>
    <m/>
    <n v="0"/>
    <m/>
    <m/>
    <m/>
    <m/>
    <m/>
    <m/>
    <n v="10"/>
    <m/>
    <m/>
    <n v="0"/>
    <n v="0"/>
    <n v="10"/>
    <m/>
    <n v="5"/>
    <m/>
    <n v="5"/>
    <m/>
    <n v="1"/>
    <n v="2"/>
    <n v="5"/>
    <n v="0"/>
    <n v="5"/>
    <n v="0"/>
    <n v="0"/>
    <n v="0"/>
    <n v="0"/>
    <n v="0"/>
    <n v="0"/>
    <m/>
    <n v="10"/>
    <m/>
    <m/>
    <n v="10"/>
    <n v="0"/>
    <n v="0"/>
    <n v="0"/>
    <n v="10"/>
    <m/>
    <m/>
    <m/>
    <m/>
    <m/>
    <m/>
    <m/>
    <m/>
    <m/>
    <m/>
    <m/>
    <m/>
    <m/>
    <m/>
    <m/>
    <m/>
    <m/>
    <n v="2"/>
    <n v="2"/>
    <n v="2"/>
    <n v="2"/>
    <n v="2"/>
    <n v="2"/>
    <n v="2"/>
    <n v="2"/>
    <n v="2"/>
    <n v="2"/>
    <n v="2"/>
    <n v="2"/>
    <n v="2"/>
    <n v="2"/>
    <n v="2"/>
    <n v="2"/>
    <n v="2"/>
    <n v="2"/>
    <n v="2"/>
    <n v="2"/>
    <n v="2"/>
    <n v="2"/>
    <n v="2"/>
    <n v="2"/>
    <n v="2"/>
    <n v="2"/>
    <m/>
    <m/>
    <m/>
    <m/>
    <m/>
    <m/>
    <m/>
    <m/>
    <m/>
    <m/>
    <m/>
    <m/>
    <m/>
    <m/>
    <m/>
    <m/>
  </r>
  <r>
    <x v="7"/>
    <x v="7"/>
    <x v="0"/>
    <x v="2"/>
    <x v="3"/>
    <x v="7"/>
    <x v="0"/>
    <x v="5"/>
    <x v="8"/>
    <x v="0"/>
    <x v="3"/>
    <x v="9"/>
    <m/>
    <m/>
    <m/>
    <m/>
    <m/>
    <m/>
    <m/>
    <m/>
    <m/>
    <m/>
    <m/>
    <m/>
    <m/>
    <m/>
    <m/>
    <m/>
    <m/>
    <m/>
    <m/>
    <m/>
    <m/>
    <m/>
    <m/>
    <m/>
    <m/>
    <m/>
    <m/>
    <m/>
    <m/>
    <m/>
    <m/>
    <m/>
    <m/>
    <m/>
    <m/>
    <m/>
    <m/>
    <m/>
    <m/>
    <m/>
    <m/>
    <m/>
    <m/>
    <m/>
    <m/>
    <m/>
    <m/>
    <m/>
    <m/>
    <m/>
    <m/>
    <m/>
    <m/>
    <m/>
    <m/>
    <m/>
    <m/>
    <m/>
    <m/>
    <m/>
    <m/>
    <m/>
    <m/>
    <m/>
    <m/>
    <m/>
    <m/>
    <m/>
    <m/>
    <m/>
    <m/>
    <m/>
    <m/>
    <m/>
    <m/>
    <m/>
    <m/>
    <m/>
    <m/>
    <n v="0"/>
    <n v="2"/>
    <n v="2"/>
    <n v="0"/>
    <n v="0"/>
    <n v="1"/>
    <n v="0"/>
    <n v="1"/>
    <n v="0"/>
    <n v="3"/>
    <n v="0"/>
    <n v="0"/>
    <n v="1"/>
    <n v="0"/>
    <n v="1"/>
    <n v="0"/>
    <n v="3"/>
    <n v="1"/>
    <n v="2"/>
    <n v="1"/>
    <n v="2"/>
    <n v="2"/>
    <n v="0"/>
    <n v="1"/>
    <n v="4"/>
    <n v="0"/>
    <n v="0"/>
    <n v="0"/>
    <n v="0"/>
    <n v="2"/>
    <n v="1"/>
    <n v="0"/>
    <n v="0"/>
    <n v="1"/>
    <n v="0"/>
    <n v="0"/>
    <n v="1"/>
    <n v="0"/>
    <n v="1"/>
    <n v="1"/>
    <n v="1"/>
    <n v="0"/>
    <n v="1"/>
    <n v="5"/>
    <n v="0"/>
    <n v="1"/>
    <n v="2"/>
    <n v="0"/>
    <n v="1.3"/>
    <n v="2"/>
    <n v="2"/>
    <n v="3"/>
    <n v="0"/>
    <n v="1"/>
    <m/>
    <m/>
    <m/>
  </r>
  <r>
    <x v="7"/>
    <x v="7"/>
    <x v="0"/>
    <x v="2"/>
    <x v="3"/>
    <x v="7"/>
    <x v="0"/>
    <x v="5"/>
    <x v="8"/>
    <x v="0"/>
    <x v="3"/>
    <x v="1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3"/>
    <x v="11"/>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3"/>
    <x v="12"/>
    <m/>
    <m/>
    <m/>
    <m/>
    <m/>
    <m/>
    <m/>
    <m/>
    <m/>
    <m/>
    <m/>
    <m/>
    <m/>
    <m/>
    <m/>
    <m/>
    <m/>
    <m/>
    <m/>
    <m/>
    <m/>
    <m/>
    <m/>
    <m/>
    <m/>
    <m/>
    <m/>
    <m/>
    <m/>
    <m/>
    <m/>
    <m/>
    <m/>
    <m/>
    <m/>
    <m/>
    <m/>
    <m/>
    <m/>
    <m/>
    <m/>
    <m/>
    <n v="-0.19449282184043301"/>
    <n v="-0.19449282184043301"/>
    <n v="-0.19449282184043301"/>
    <n v="-0.19449282184043301"/>
    <n v="-0.19449282184043301"/>
    <n v="-0.19449282184043301"/>
    <n v="-0.19449282184043301"/>
    <n v="-0.19449282184043301"/>
    <n v="-0.19449282184043301"/>
    <n v="-0.19449282184043301"/>
    <n v="-0.19449282184043301"/>
    <n v="-0.19449282184043301"/>
    <n v="-0.19449282184043301"/>
    <n v="-0.16299162514576501"/>
    <n v="-0.16299162514576501"/>
    <n v="-0.16299162514576501"/>
    <n v="-0.16299162514576501"/>
    <n v="-0.16299162514576501"/>
    <n v="-0.16299162514576501"/>
    <n v="-0.16299162514576501"/>
    <n v="-0.16299162514576501"/>
    <n v="-0.16299162514576501"/>
    <n v="-0.16299162514576501"/>
    <n v="-0.16299162514576501"/>
    <n v="-0.16299162514576501"/>
    <n v="-0.16299162514576501"/>
    <n v="-0.196007853403141"/>
    <n v="-0.196007853403141"/>
    <n v="-0.196007853403141"/>
    <n v="-0.196007853403141"/>
    <n v="-0.196007853403141"/>
    <n v="-0.196007853403141"/>
    <n v="-0.196007853403141"/>
    <n v="-0.196007853403141"/>
    <n v="-0.196007853403141"/>
    <n v="-0.196007853403141"/>
    <n v="-0.196007853403141"/>
    <n v="-0.196007853403141"/>
    <n v="-0.196007853403141"/>
    <n v="0"/>
    <n v="0"/>
    <n v="0"/>
    <n v="0"/>
    <n v="0"/>
    <n v="0"/>
    <n v="0"/>
    <n v="0"/>
    <n v="0"/>
    <n v="0"/>
    <n v="0"/>
    <n v="0"/>
    <n v="0"/>
    <m/>
    <m/>
    <m/>
    <m/>
    <m/>
    <m/>
    <m/>
    <m/>
    <m/>
    <m/>
    <m/>
    <m/>
    <m/>
    <m/>
    <m/>
    <m/>
    <m/>
    <m/>
    <m/>
    <m/>
    <m/>
    <m/>
    <m/>
    <m/>
    <m/>
    <m/>
    <m/>
    <m/>
    <m/>
    <m/>
    <m/>
    <m/>
    <m/>
    <m/>
    <m/>
    <m/>
    <m/>
    <m/>
    <m/>
    <m/>
    <m/>
    <m/>
  </r>
  <r>
    <x v="7"/>
    <x v="7"/>
    <x v="0"/>
    <x v="2"/>
    <x v="3"/>
    <x v="7"/>
    <x v="0"/>
    <x v="5"/>
    <x v="8"/>
    <x v="0"/>
    <x v="4"/>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4"/>
    <x v="1"/>
    <m/>
    <m/>
    <m/>
    <m/>
    <n v="2"/>
    <m/>
    <n v="12"/>
    <m/>
    <n v="40"/>
    <n v="28"/>
    <n v="8"/>
    <m/>
    <m/>
    <m/>
    <m/>
    <m/>
    <n v="10"/>
    <n v="10"/>
    <n v="7"/>
    <n v="7"/>
    <n v="6"/>
    <m/>
    <n v="2"/>
    <n v="52"/>
    <n v="36"/>
    <m/>
    <n v="20"/>
    <n v="20"/>
    <n v="90"/>
    <m/>
    <m/>
    <m/>
    <m/>
    <m/>
    <m/>
    <m/>
    <m/>
    <m/>
    <m/>
    <m/>
    <m/>
    <m/>
    <m/>
    <m/>
    <m/>
    <m/>
    <n v="2"/>
    <m/>
    <m/>
    <m/>
    <m/>
    <m/>
    <m/>
    <m/>
    <m/>
    <n v="1"/>
    <n v="1"/>
    <n v="10"/>
    <m/>
    <m/>
    <m/>
    <m/>
    <m/>
    <m/>
    <n v="10"/>
    <n v="10"/>
    <n v="10"/>
    <n v="10"/>
    <n v="10"/>
    <n v="3"/>
    <n v="5"/>
    <n v="2"/>
    <n v="8"/>
    <n v="8"/>
    <m/>
    <m/>
    <m/>
    <m/>
    <m/>
    <m/>
    <m/>
    <m/>
    <m/>
    <m/>
    <m/>
    <m/>
    <m/>
    <m/>
    <m/>
    <m/>
    <m/>
    <m/>
    <m/>
    <m/>
    <m/>
    <m/>
    <m/>
    <m/>
    <n v="10"/>
    <m/>
    <m/>
    <m/>
    <m/>
    <n v="10"/>
    <m/>
    <m/>
    <m/>
    <n v="1"/>
    <n v="3"/>
    <n v="1"/>
    <n v="2"/>
    <n v="2"/>
    <n v="2"/>
    <n v="1"/>
    <n v="1"/>
    <n v="1"/>
    <n v="2"/>
    <n v="2"/>
    <n v="1"/>
    <n v="1"/>
    <m/>
    <m/>
    <m/>
    <m/>
    <m/>
    <m/>
    <m/>
    <m/>
    <m/>
    <m/>
    <m/>
    <m/>
    <m/>
    <m/>
    <m/>
    <m/>
  </r>
  <r>
    <x v="7"/>
    <x v="7"/>
    <x v="0"/>
    <x v="2"/>
    <x v="3"/>
    <x v="7"/>
    <x v="0"/>
    <x v="5"/>
    <x v="8"/>
    <x v="0"/>
    <x v="4"/>
    <x v="2"/>
    <n v="5"/>
    <n v="2"/>
    <n v="7"/>
    <n v="6"/>
    <n v="4"/>
    <n v="5"/>
    <n v="8"/>
    <n v="5"/>
    <n v="9"/>
    <n v="9"/>
    <n v="14"/>
    <n v="9"/>
    <n v="7"/>
    <n v="9"/>
    <n v="6"/>
    <n v="6"/>
    <n v="7"/>
    <n v="6"/>
    <n v="8"/>
    <n v="7"/>
    <n v="6"/>
    <n v="14"/>
    <n v="15"/>
    <n v="22"/>
    <n v="32"/>
    <n v="22"/>
    <n v="19"/>
    <n v="21"/>
    <n v="91"/>
    <n v="2"/>
    <n v="1"/>
    <n v="2"/>
    <m/>
    <m/>
    <m/>
    <n v="1"/>
    <n v="1"/>
    <m/>
    <n v="4"/>
    <n v="1"/>
    <m/>
    <n v="2"/>
    <n v="4"/>
    <n v="2"/>
    <m/>
    <m/>
    <n v="1"/>
    <m/>
    <m/>
    <n v="2"/>
    <n v="1"/>
    <m/>
    <m/>
    <n v="1"/>
    <n v="4"/>
    <m/>
    <n v="4"/>
    <n v="1"/>
    <n v="3"/>
    <n v="3"/>
    <n v="1"/>
    <n v="1"/>
    <m/>
    <m/>
    <n v="1"/>
    <n v="4"/>
    <n v="2"/>
    <n v="2"/>
    <m/>
    <n v="1"/>
    <n v="6"/>
    <n v="1"/>
    <n v="1"/>
    <n v="3"/>
    <m/>
    <n v="6"/>
    <n v="5"/>
    <n v="1"/>
    <n v="4"/>
    <n v="1"/>
    <n v="3"/>
    <n v="3"/>
    <n v="1"/>
    <n v="1"/>
    <n v="2"/>
    <m/>
    <n v="2"/>
    <n v="1"/>
    <n v="5"/>
    <n v="1"/>
    <n v="1"/>
    <n v="2"/>
    <n v="1"/>
    <n v="2"/>
    <m/>
    <n v="4"/>
    <n v="1"/>
    <n v="1"/>
    <n v="1"/>
    <n v="1"/>
    <n v="1"/>
    <n v="2"/>
    <n v="2"/>
    <n v="2"/>
    <n v="2"/>
    <n v="1"/>
    <n v="1"/>
    <n v="2"/>
    <n v="3"/>
    <n v="1"/>
    <n v="2"/>
    <n v="2"/>
    <n v="2"/>
    <n v="1"/>
    <n v="1"/>
    <n v="1"/>
    <n v="2"/>
    <n v="2"/>
    <n v="1"/>
    <n v="1"/>
    <m/>
    <m/>
    <m/>
    <m/>
    <m/>
    <m/>
    <m/>
    <m/>
    <m/>
    <m/>
    <m/>
    <m/>
    <m/>
    <m/>
    <m/>
    <m/>
  </r>
  <r>
    <x v="7"/>
    <x v="7"/>
    <x v="0"/>
    <x v="2"/>
    <x v="3"/>
    <x v="7"/>
    <x v="0"/>
    <x v="5"/>
    <x v="8"/>
    <x v="0"/>
    <x v="4"/>
    <x v="3"/>
    <n v="384"/>
    <n v="381"/>
    <n v="373"/>
    <n v="367"/>
    <n v="364"/>
    <n v="359"/>
    <n v="362"/>
    <n v="357"/>
    <n v="389"/>
    <n v="408"/>
    <n v="401"/>
    <n v="392"/>
    <n v="386"/>
    <n v="381"/>
    <n v="14"/>
    <n v="4"/>
    <n v="7"/>
    <n v="11"/>
    <n v="10"/>
    <n v="10"/>
    <n v="10"/>
    <n v="373"/>
    <n v="359"/>
    <n v="389"/>
    <n v="392"/>
    <n v="14"/>
    <n v="11"/>
    <n v="10"/>
    <n v="14"/>
    <n v="387"/>
    <n v="386"/>
    <n v="384"/>
    <n v="384"/>
    <n v="385"/>
    <n v="385"/>
    <n v="384"/>
    <n v="382"/>
    <n v="381"/>
    <n v="376"/>
    <n v="375"/>
    <n v="375"/>
    <n v="373"/>
    <n v="369"/>
    <n v="367"/>
    <n v="367"/>
    <n v="367"/>
    <n v="368"/>
    <n v="368"/>
    <n v="368"/>
    <n v="365"/>
    <n v="364"/>
    <n v="364"/>
    <n v="364"/>
    <n v="363"/>
    <n v="359"/>
    <n v="360"/>
    <n v="359"/>
    <n v="363"/>
    <n v="362"/>
    <n v="359"/>
    <n v="358"/>
    <n v="357"/>
    <n v="357"/>
    <n v="357"/>
    <n v="368"/>
    <n v="373"/>
    <n v="383"/>
    <n v="389"/>
    <n v="400"/>
    <n v="404"/>
    <n v="398"/>
    <n v="400"/>
    <n v="408"/>
    <n v="413"/>
    <n v="413"/>
    <n v="405"/>
    <n v="401"/>
    <n v="400"/>
    <n v="396"/>
    <n v="395"/>
    <n v="392"/>
    <n v="390"/>
    <n v="389"/>
    <n v="388"/>
    <n v="386"/>
    <n v="386"/>
    <n v="384"/>
    <n v="383"/>
    <n v="377"/>
    <n v="381"/>
    <n v="380"/>
    <n v="18"/>
    <n v="17"/>
    <n v="14"/>
    <n v="13"/>
    <n v="6"/>
    <n v="5"/>
    <n v="4"/>
    <n v="13"/>
    <n v="12"/>
    <n v="11"/>
    <n v="9"/>
    <n v="7"/>
    <n v="15"/>
    <n v="13"/>
    <n v="12"/>
    <n v="11"/>
    <n v="10"/>
    <n v="10"/>
    <n v="10"/>
    <n v="10"/>
    <n v="10"/>
    <n v="10"/>
    <n v="10"/>
    <n v="10"/>
    <n v="10"/>
    <n v="10"/>
    <n v="10"/>
    <n v="10"/>
    <n v="10"/>
    <m/>
    <m/>
    <m/>
    <m/>
    <m/>
    <m/>
    <m/>
    <m/>
    <m/>
    <m/>
    <m/>
    <m/>
    <m/>
    <m/>
    <m/>
    <m/>
  </r>
  <r>
    <x v="7"/>
    <x v="7"/>
    <x v="0"/>
    <x v="2"/>
    <x v="3"/>
    <x v="7"/>
    <x v="0"/>
    <x v="5"/>
    <x v="8"/>
    <x v="0"/>
    <x v="4"/>
    <x v="4"/>
    <n v="960"/>
    <n v="173.2"/>
    <n v="266.39999999999998"/>
    <n v="458.8"/>
    <n v="364"/>
    <n v="163.19999999999999"/>
    <n v="362"/>
    <n v="198.3"/>
    <n v="216.1"/>
    <n v="136"/>
    <n v="167.1"/>
    <n v="280"/>
    <n v="214.4"/>
    <n v="317.5"/>
    <n v="10"/>
    <n v="2.9"/>
    <n v="4.4000000000000004"/>
    <n v="5.5"/>
    <n v="7.1"/>
    <n v="8.3000000000000007"/>
    <m/>
    <n v="266.39999999999998"/>
    <n v="163.19999999999999"/>
    <n v="216.1"/>
    <n v="280"/>
    <n v="10"/>
    <n v="5.5"/>
    <m/>
    <n v="10"/>
    <n v="645"/>
    <n v="643.29999999999995"/>
    <n v="960"/>
    <n v="960"/>
    <n v="320.8"/>
    <n v="275"/>
    <n v="320"/>
    <n v="272.89999999999998"/>
    <n v="173.2"/>
    <n v="208.9"/>
    <n v="234.4"/>
    <n v="234.4"/>
    <n v="266.39999999999998"/>
    <n v="615"/>
    <n v="1835"/>
    <n v="611.70000000000005"/>
    <n v="458.8"/>
    <n v="613.29999999999995"/>
    <n v="613.29999999999995"/>
    <n v="460"/>
    <n v="304.2"/>
    <n v="364"/>
    <n v="202.2"/>
    <n v="182"/>
    <n v="151.30000000000001"/>
    <n v="163.19999999999999"/>
    <n v="150"/>
    <n v="199.4"/>
    <n v="226.9"/>
    <n v="362"/>
    <n v="598.29999999999995"/>
    <n v="298.3"/>
    <n v="255"/>
    <n v="198.3"/>
    <n v="198.3"/>
    <n v="204.4"/>
    <n v="169.5"/>
    <n v="191.5"/>
    <n v="216.1"/>
    <n v="166.7"/>
    <n v="183.6"/>
    <n v="180.9"/>
    <n v="133.30000000000001"/>
    <n v="136"/>
    <n v="129.1"/>
    <n v="121.5"/>
    <n v="144.6"/>
    <n v="167.1"/>
    <n v="166.7"/>
    <n v="220"/>
    <n v="197.5"/>
    <n v="280"/>
    <n v="325"/>
    <n v="324.2"/>
    <n v="194"/>
    <n v="214.4"/>
    <n v="193"/>
    <n v="192"/>
    <n v="191.5"/>
    <n v="269.3"/>
    <n v="317.5"/>
    <n v="211.1"/>
    <n v="11.3"/>
    <n v="10.6"/>
    <n v="10"/>
    <n v="8.1"/>
    <n v="6"/>
    <n v="4.2"/>
    <n v="2.9"/>
    <n v="8.1"/>
    <n v="6.7"/>
    <n v="6.1"/>
    <n v="5.6"/>
    <n v="4.4000000000000004"/>
    <n v="8.3000000000000007"/>
    <n v="8.1"/>
    <n v="6.7"/>
    <n v="5.5"/>
    <n v="5"/>
    <n v="6.3"/>
    <n v="6.3"/>
    <n v="7.1"/>
    <n v="7.1"/>
    <n v="7.1"/>
    <n v="7.1"/>
    <n v="7.1"/>
    <n v="8.3000000000000007"/>
    <n v="12.5"/>
    <n v="25"/>
    <n v="50"/>
    <m/>
    <m/>
    <m/>
    <m/>
    <m/>
    <m/>
    <m/>
    <m/>
    <m/>
    <m/>
    <m/>
    <m/>
    <m/>
    <m/>
    <m/>
    <m/>
    <m/>
  </r>
  <r>
    <x v="7"/>
    <x v="7"/>
    <x v="0"/>
    <x v="2"/>
    <x v="3"/>
    <x v="7"/>
    <x v="0"/>
    <x v="5"/>
    <x v="8"/>
    <x v="0"/>
    <x v="5"/>
    <x v="0"/>
    <m/>
    <m/>
    <m/>
    <m/>
    <m/>
    <m/>
    <m/>
    <m/>
    <m/>
    <m/>
    <m/>
    <m/>
    <m/>
    <m/>
    <m/>
    <m/>
    <m/>
    <m/>
    <m/>
    <m/>
    <m/>
    <m/>
    <m/>
    <m/>
    <m/>
    <m/>
    <m/>
    <m/>
    <m/>
    <m/>
    <m/>
    <m/>
    <m/>
    <m/>
    <m/>
    <m/>
    <m/>
    <m/>
    <m/>
    <m/>
    <m/>
    <m/>
    <m/>
    <m/>
    <m/>
    <m/>
    <m/>
    <m/>
    <m/>
    <m/>
    <m/>
    <m/>
    <m/>
    <m/>
    <m/>
    <m/>
    <m/>
    <m/>
    <m/>
    <m/>
    <m/>
    <m/>
    <m/>
    <m/>
    <m/>
    <m/>
    <m/>
    <m/>
    <m/>
    <m/>
    <m/>
    <m/>
    <m/>
    <m/>
    <m/>
    <m/>
    <m/>
    <m/>
    <m/>
    <m/>
    <m/>
    <m/>
    <m/>
    <m/>
    <m/>
    <m/>
    <m/>
    <m/>
    <m/>
    <m/>
    <m/>
    <m/>
    <m/>
    <m/>
    <m/>
    <m/>
    <m/>
    <m/>
    <m/>
    <m/>
    <m/>
    <m/>
    <m/>
    <m/>
    <m/>
    <m/>
    <m/>
    <m/>
    <m/>
    <m/>
    <m/>
    <m/>
    <m/>
    <m/>
    <m/>
    <m/>
    <m/>
    <m/>
    <m/>
    <m/>
    <m/>
    <m/>
    <m/>
    <m/>
    <m/>
    <m/>
    <m/>
    <m/>
    <m/>
    <m/>
    <m/>
    <m/>
    <m/>
    <m/>
    <m/>
    <m/>
  </r>
  <r>
    <x v="7"/>
    <x v="7"/>
    <x v="0"/>
    <x v="2"/>
    <x v="3"/>
    <x v="7"/>
    <x v="0"/>
    <x v="5"/>
    <x v="8"/>
    <x v="0"/>
    <x v="5"/>
    <x v="1"/>
    <n v="5"/>
    <n v="8"/>
    <n v="4"/>
    <n v="1"/>
    <m/>
    <n v="7"/>
    <n v="5"/>
    <n v="18"/>
    <m/>
    <n v="25"/>
    <n v="20"/>
    <m/>
    <m/>
    <m/>
    <m/>
    <m/>
    <n v="2"/>
    <m/>
    <n v="12"/>
    <m/>
    <n v="40"/>
    <n v="17"/>
    <n v="8"/>
    <n v="23"/>
    <n v="45"/>
    <m/>
    <n v="2"/>
    <n v="52"/>
    <n v="76"/>
    <m/>
    <m/>
    <n v="5"/>
    <m/>
    <n v="1"/>
    <m/>
    <m/>
    <n v="4"/>
    <n v="3"/>
    <n v="4"/>
    <m/>
    <m/>
    <m/>
    <m/>
    <m/>
    <n v="1"/>
    <m/>
    <m/>
    <m/>
    <m/>
    <m/>
    <m/>
    <m/>
    <n v="7"/>
    <m/>
    <m/>
    <n v="1"/>
    <n v="1"/>
    <n v="1"/>
    <n v="2"/>
    <n v="4"/>
    <n v="7"/>
    <n v="7"/>
    <m/>
    <m/>
    <m/>
    <m/>
    <m/>
    <m/>
    <m/>
    <n v="5"/>
    <n v="20"/>
    <m/>
    <m/>
    <m/>
    <n v="10"/>
    <m/>
    <n v="10"/>
    <m/>
    <m/>
    <m/>
    <m/>
    <m/>
    <m/>
    <m/>
    <m/>
    <m/>
    <m/>
    <m/>
    <m/>
    <m/>
    <m/>
    <m/>
    <m/>
    <m/>
    <m/>
    <m/>
    <m/>
    <m/>
    <n v="2"/>
    <m/>
    <m/>
    <m/>
    <m/>
    <m/>
    <m/>
    <m/>
    <m/>
    <n v="1"/>
    <n v="1"/>
    <n v="10"/>
    <m/>
    <m/>
    <m/>
    <m/>
    <m/>
    <m/>
    <n v="10"/>
    <n v="10"/>
    <n v="10"/>
    <n v="10"/>
    <m/>
    <m/>
    <m/>
    <m/>
    <m/>
    <m/>
    <m/>
    <m/>
    <m/>
    <m/>
    <m/>
    <m/>
    <m/>
    <m/>
    <m/>
    <m/>
  </r>
  <r>
    <x v="7"/>
    <x v="7"/>
    <x v="0"/>
    <x v="2"/>
    <x v="3"/>
    <x v="7"/>
    <x v="0"/>
    <x v="5"/>
    <x v="8"/>
    <x v="0"/>
    <x v="5"/>
    <x v="2"/>
    <n v="2"/>
    <n v="5"/>
    <n v="3"/>
    <n v="4"/>
    <n v="3"/>
    <n v="2"/>
    <n v="7"/>
    <n v="3"/>
    <n v="8"/>
    <n v="4"/>
    <n v="8"/>
    <n v="5"/>
    <n v="5"/>
    <n v="2"/>
    <n v="7"/>
    <n v="6"/>
    <n v="4"/>
    <n v="5"/>
    <n v="8"/>
    <n v="5"/>
    <n v="9"/>
    <n v="10"/>
    <n v="9"/>
    <n v="18"/>
    <n v="17"/>
    <n v="14"/>
    <n v="15"/>
    <n v="22"/>
    <n v="58"/>
    <m/>
    <n v="1"/>
    <m/>
    <n v="1"/>
    <n v="3"/>
    <n v="2"/>
    <m/>
    <m/>
    <m/>
    <n v="1"/>
    <m/>
    <n v="1"/>
    <n v="1"/>
    <n v="1"/>
    <n v="2"/>
    <m/>
    <n v="1"/>
    <m/>
    <m/>
    <n v="1"/>
    <n v="2"/>
    <m/>
    <m/>
    <m/>
    <n v="1"/>
    <n v="1"/>
    <n v="4"/>
    <n v="1"/>
    <n v="2"/>
    <m/>
    <m/>
    <n v="1"/>
    <n v="1"/>
    <m/>
    <n v="1"/>
    <n v="4"/>
    <n v="1"/>
    <n v="3"/>
    <m/>
    <n v="1"/>
    <m/>
    <n v="1"/>
    <m/>
    <n v="2"/>
    <n v="1"/>
    <n v="3"/>
    <n v="1"/>
    <n v="3"/>
    <m/>
    <n v="2"/>
    <n v="1"/>
    <n v="2"/>
    <n v="2"/>
    <n v="1"/>
    <n v="2"/>
    <m/>
    <m/>
    <m/>
    <n v="1"/>
    <n v="1"/>
    <m/>
    <n v="4"/>
    <n v="1"/>
    <m/>
    <n v="2"/>
    <n v="4"/>
    <n v="2"/>
    <m/>
    <m/>
    <n v="1"/>
    <m/>
    <m/>
    <n v="2"/>
    <n v="1"/>
    <m/>
    <m/>
    <n v="1"/>
    <n v="4"/>
    <m/>
    <n v="4"/>
    <n v="1"/>
    <n v="3"/>
    <n v="3"/>
    <n v="1"/>
    <n v="1"/>
    <m/>
    <m/>
    <n v="1"/>
    <n v="4"/>
    <n v="2"/>
    <n v="2"/>
    <m/>
    <m/>
    <m/>
    <m/>
    <m/>
    <m/>
    <m/>
    <m/>
    <m/>
    <m/>
    <m/>
    <m/>
    <m/>
    <m/>
    <m/>
    <m/>
  </r>
  <r>
    <x v="7"/>
    <x v="7"/>
    <x v="0"/>
    <x v="2"/>
    <x v="3"/>
    <x v="7"/>
    <x v="0"/>
    <x v="5"/>
    <x v="8"/>
    <x v="0"/>
    <x v="5"/>
    <x v="3"/>
    <n v="362"/>
    <n v="364"/>
    <n v="364"/>
    <n v="362"/>
    <n v="358"/>
    <n v="361"/>
    <n v="360"/>
    <n v="373"/>
    <n v="365"/>
    <n v="383"/>
    <n v="397"/>
    <n v="391"/>
    <n v="384"/>
    <n v="381"/>
    <n v="373"/>
    <n v="367"/>
    <n v="364"/>
    <n v="359"/>
    <n v="362"/>
    <n v="357"/>
    <n v="389"/>
    <n v="364"/>
    <n v="361"/>
    <n v="365"/>
    <n v="391"/>
    <n v="373"/>
    <n v="359"/>
    <n v="389"/>
    <n v="373"/>
    <n v="359"/>
    <n v="360"/>
    <n v="363"/>
    <n v="362"/>
    <n v="360"/>
    <n v="359"/>
    <n v="359"/>
    <n v="362"/>
    <n v="364"/>
    <n v="366"/>
    <n v="366"/>
    <n v="365"/>
    <n v="364"/>
    <n v="363"/>
    <n v="362"/>
    <n v="363"/>
    <n v="362"/>
    <n v="362"/>
    <n v="361"/>
    <n v="360"/>
    <n v="358"/>
    <n v="358"/>
    <n v="358"/>
    <n v="363"/>
    <n v="363"/>
    <n v="361"/>
    <n v="359"/>
    <n v="360"/>
    <n v="358"/>
    <n v="360"/>
    <n v="361"/>
    <n v="361"/>
    <n v="369"/>
    <n v="374"/>
    <n v="373"/>
    <n v="369"/>
    <n v="368"/>
    <n v="365"/>
    <n v="365"/>
    <n v="364"/>
    <n v="365"/>
    <n v="364"/>
    <n v="372"/>
    <n v="383"/>
    <n v="384"/>
    <n v="383"/>
    <n v="382"/>
    <n v="397"/>
    <n v="397"/>
    <n v="394"/>
    <n v="393"/>
    <n v="391"/>
    <n v="387"/>
    <n v="386"/>
    <n v="384"/>
    <n v="384"/>
    <n v="385"/>
    <n v="385"/>
    <n v="384"/>
    <n v="382"/>
    <n v="381"/>
    <n v="376"/>
    <n v="375"/>
    <n v="375"/>
    <n v="373"/>
    <n v="369"/>
    <n v="367"/>
    <n v="367"/>
    <n v="367"/>
    <n v="368"/>
    <n v="368"/>
    <n v="368"/>
    <n v="365"/>
    <n v="364"/>
    <n v="364"/>
    <n v="364"/>
    <n v="363"/>
    <n v="359"/>
    <n v="360"/>
    <n v="359"/>
    <n v="363"/>
    <n v="362"/>
    <n v="359"/>
    <n v="358"/>
    <n v="357"/>
    <n v="357"/>
    <n v="357"/>
    <n v="368"/>
    <n v="373"/>
    <n v="383"/>
    <n v="389"/>
    <m/>
    <m/>
    <m/>
    <m/>
    <m/>
    <m/>
    <m/>
    <m/>
    <m/>
    <m/>
    <m/>
    <m/>
    <m/>
    <m/>
    <m/>
    <m/>
  </r>
  <r>
    <x v="7"/>
    <x v="7"/>
    <x v="0"/>
    <x v="2"/>
    <x v="3"/>
    <x v="7"/>
    <x v="0"/>
    <x v="5"/>
    <x v="8"/>
    <x v="0"/>
    <x v="5"/>
    <x v="4"/>
    <n v="362"/>
    <n v="455"/>
    <n v="455"/>
    <n v="603.29999999999995"/>
    <n v="298.3"/>
    <n v="257.89999999999998"/>
    <n v="600"/>
    <n v="207.2"/>
    <n v="456.3"/>
    <n v="239.4"/>
    <n v="283.60000000000002"/>
    <n v="391"/>
    <n v="960"/>
    <n v="173.2"/>
    <n v="266.39999999999998"/>
    <n v="458.8"/>
    <n v="364"/>
    <n v="163.19999999999999"/>
    <n v="362"/>
    <n v="198.3"/>
    <m/>
    <n v="455"/>
    <n v="257.89999999999998"/>
    <n v="456.3"/>
    <n v="391"/>
    <n v="266.39999999999998"/>
    <n v="163.19999999999999"/>
    <m/>
    <n v="266.39999999999998"/>
    <n v="256.39999999999998"/>
    <n v="300"/>
    <n v="302.5"/>
    <n v="362"/>
    <n v="600"/>
    <n v="1795"/>
    <n v="897.5"/>
    <n v="603.29999999999995"/>
    <n v="455"/>
    <n v="366"/>
    <n v="366"/>
    <n v="365"/>
    <n v="455"/>
    <n v="605"/>
    <n v="905"/>
    <n v="453.8"/>
    <n v="603.29999999999995"/>
    <n v="603.29999999999995"/>
    <n v="601.70000000000005"/>
    <n v="600"/>
    <n v="895"/>
    <n v="298.3"/>
    <n v="255.7"/>
    <n v="201.7"/>
    <n v="226.9"/>
    <n v="257.89999999999998"/>
    <n v="448.8"/>
    <n v="450"/>
    <n v="895"/>
    <n v="600"/>
    <n v="257.89999999999998"/>
    <n v="257.89999999999998"/>
    <n v="205"/>
    <n v="207.8"/>
    <n v="207.2"/>
    <n v="369"/>
    <n v="368"/>
    <n v="912.5"/>
    <n v="456.3"/>
    <n v="455"/>
    <n v="260.7"/>
    <n v="260"/>
    <n v="186"/>
    <n v="239.4"/>
    <n v="213.3"/>
    <n v="273.60000000000002"/>
    <n v="238.8"/>
    <n v="283.60000000000002"/>
    <n v="248.1"/>
    <n v="246.3"/>
    <n v="280.7"/>
    <n v="391"/>
    <n v="645"/>
    <n v="643.29999999999995"/>
    <n v="960"/>
    <n v="960"/>
    <n v="320.8"/>
    <n v="275"/>
    <n v="320"/>
    <n v="272.89999999999998"/>
    <n v="173.2"/>
    <n v="208.9"/>
    <n v="234.4"/>
    <n v="234.4"/>
    <n v="266.39999999999998"/>
    <n v="615"/>
    <n v="1835"/>
    <n v="611.70000000000005"/>
    <n v="458.8"/>
    <n v="613.29999999999995"/>
    <n v="613.29999999999995"/>
    <n v="460"/>
    <n v="304.2"/>
    <n v="364"/>
    <n v="202.2"/>
    <n v="182"/>
    <n v="151.30000000000001"/>
    <n v="163.19999999999999"/>
    <n v="150"/>
    <n v="199.4"/>
    <n v="226.9"/>
    <n v="362"/>
    <n v="598.29999999999995"/>
    <n v="298.3"/>
    <n v="255"/>
    <n v="198.3"/>
    <n v="198.3"/>
    <n v="230"/>
    <n v="466.3"/>
    <n v="957.5"/>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22D351-C454-4D67-94AB-CF46A64E4184}" name="PivotTable1" cacheId="8835" applyNumberFormats="0" applyBorderFormats="0" applyFontFormats="0" applyPatternFormats="0" applyAlignmentFormats="0" applyWidthHeightFormats="1" dataCaption="Values" updatedVersion="8" minRefreshableVersion="3" rowGrandTotals="0" colGrandTotals="0" itemPrintTitles="1" createdVersion="6" indent="0" compact="0" compactData="0" gridDropZones="1" multipleFieldFilters="0">
  <location ref="BI8:BZ163" firstHeaderRow="1" firstDataRow="2" firstDataCol="5" rowPageCount="1" colPageCount="1"/>
  <pivotFields count="149">
    <pivotField axis="axisRow" compact="0" outline="0" multipleItemSelectionAllowed="1" showAll="0" sortType="descending" defaultSubtotal="0">
      <items count="50">
        <item m="1" x="38"/>
        <item x="0"/>
        <item m="1" x="23"/>
        <item m="1" x="30"/>
        <item x="2"/>
        <item m="1" x="10"/>
        <item x="1"/>
        <item m="1" x="13"/>
        <item m="1" x="43"/>
        <item m="1" x="17"/>
        <item m="1" x="41"/>
        <item m="1" x="27"/>
        <item m="1" x="18"/>
        <item m="1" x="37"/>
        <item m="1" x="46"/>
        <item m="1" x="48"/>
        <item m="1" x="44"/>
        <item m="1" x="24"/>
        <item m="1" x="39"/>
        <item m="1" x="45"/>
        <item m="1" x="32"/>
        <item m="1" x="47"/>
        <item m="1" x="20"/>
        <item m="1" x="49"/>
        <item m="1" x="36"/>
        <item m="1" x="12"/>
        <item m="1" x="31"/>
        <item m="1" x="19"/>
        <item m="1" x="25"/>
        <item m="1" x="22"/>
        <item m="1" x="33"/>
        <item m="1" x="34"/>
        <item m="1" x="9"/>
        <item m="1" x="11"/>
        <item m="1" x="16"/>
        <item m="1" x="29"/>
        <item x="6"/>
        <item m="1" x="21"/>
        <item x="7"/>
        <item m="1" x="40"/>
        <item m="1" x="28"/>
        <item x="3"/>
        <item m="1" x="15"/>
        <item m="1" x="42"/>
        <item x="4"/>
        <item m="1" x="14"/>
        <item x="8"/>
        <item m="1" x="35"/>
        <item x="5"/>
        <item m="1" x="26"/>
      </items>
      <extLst>
        <ext xmlns:x14="http://schemas.microsoft.com/office/spreadsheetml/2009/9/main" uri="{2946ED86-A175-432a-8AC1-64E0C546D7DE}">
          <x14:pivotField fillDownLabels="1"/>
        </ext>
      </extLst>
    </pivotField>
    <pivotField compact="0" outline="0" showAll="0"/>
    <pivotField compact="0" outline="0" showAll="0"/>
    <pivotField axis="axisPage" compact="0" outline="0" multipleItemSelectionAllowed="1" showAll="0">
      <items count="10">
        <item m="1" x="3"/>
        <item m="1" x="8"/>
        <item m="1" x="6"/>
        <item m="1" x="4"/>
        <item m="1" x="5"/>
        <item m="1" x="7"/>
        <item x="0"/>
        <item x="1"/>
        <item x="2"/>
        <item t="default"/>
      </items>
    </pivotField>
    <pivotField compact="0" outline="0" showAll="0"/>
    <pivotField compact="0" outline="0" showAll="0">
      <items count="37">
        <item x="5"/>
        <item x="8"/>
        <item x="4"/>
        <item x="3"/>
        <item m="1" x="11"/>
        <item x="7"/>
        <item x="6"/>
        <item m="1" x="21"/>
        <item m="1" x="12"/>
        <item m="1" x="9"/>
        <item m="1" x="25"/>
        <item m="1" x="24"/>
        <item m="1" x="16"/>
        <item m="1" x="19"/>
        <item m="1" x="14"/>
        <item m="1" x="22"/>
        <item m="1" x="10"/>
        <item m="1" x="26"/>
        <item m="1" x="35"/>
        <item m="1" x="15"/>
        <item m="1" x="33"/>
        <item m="1" x="23"/>
        <item m="1" x="31"/>
        <item m="1" x="28"/>
        <item m="1" x="18"/>
        <item m="1" x="30"/>
        <item m="1" x="34"/>
        <item m="1" x="32"/>
        <item m="1" x="27"/>
        <item m="1" x="13"/>
        <item m="1" x="20"/>
        <item x="1"/>
        <item m="1" x="29"/>
        <item x="2"/>
        <item x="0"/>
        <item m="1" x="17"/>
        <item t="default"/>
      </items>
    </pivotField>
    <pivotField compact="0" outline="0" showAll="0"/>
    <pivotField axis="axisRow" compact="0" numFmtId="166" outline="0" showAll="0" defaultSubtotal="0">
      <items count="45">
        <item m="1" x="30"/>
        <item m="1" x="31"/>
        <item m="1" x="18"/>
        <item m="1" x="39"/>
        <item m="1" x="26"/>
        <item m="1" x="9"/>
        <item m="1" x="38"/>
        <item m="1" x="43"/>
        <item m="1" x="22"/>
        <item m="1" x="36"/>
        <item m="1" x="13"/>
        <item m="1" x="32"/>
        <item m="1" x="35"/>
        <item m="1" x="20"/>
        <item m="1" x="37"/>
        <item m="1" x="19"/>
        <item m="1" x="25"/>
        <item m="1" x="17"/>
        <item m="1" x="28"/>
        <item m="1" x="7"/>
        <item m="1" x="33"/>
        <item m="1" x="14"/>
        <item m="1" x="8"/>
        <item m="1" x="23"/>
        <item x="0"/>
        <item x="1"/>
        <item x="2"/>
        <item m="1" x="21"/>
        <item m="1" x="41"/>
        <item x="3"/>
        <item x="4"/>
        <item m="1" x="10"/>
        <item x="5"/>
        <item x="6"/>
        <item m="1" x="34"/>
        <item m="1" x="27"/>
        <item m="1" x="44"/>
        <item m="1" x="12"/>
        <item m="1" x="16"/>
        <item m="1" x="40"/>
        <item m="1" x="11"/>
        <item m="1" x="24"/>
        <item m="1" x="15"/>
        <item m="1" x="29"/>
        <item m="1" x="42"/>
      </items>
      <extLst>
        <ext xmlns:x14="http://schemas.microsoft.com/office/spreadsheetml/2009/9/main" uri="{2946ED86-A175-432a-8AC1-64E0C546D7DE}">
          <x14:pivotField fillDownLabels="1"/>
        </ext>
      </extLst>
    </pivotField>
    <pivotField axis="axisRow" compact="0" outline="0" multipleItemSelectionAllowed="1" showAll="0" defaultSubtotal="0">
      <items count="22">
        <item x="0"/>
        <item x="7"/>
        <item x="4"/>
        <item x="1"/>
        <item x="2"/>
        <item x="5"/>
        <item x="6"/>
        <item x="8"/>
        <item m="1" x="21"/>
        <item m="1" x="16"/>
        <item m="1" x="12"/>
        <item m="1" x="11"/>
        <item m="1" x="19"/>
        <item m="1" x="20"/>
        <item m="1" x="10"/>
        <item m="1" x="17"/>
        <item m="1" x="9"/>
        <item m="1" x="14"/>
        <item m="1" x="15"/>
        <item m="1" x="18"/>
        <item x="3"/>
        <item m="1" x="13"/>
      </items>
      <extLst>
        <ext xmlns:x14="http://schemas.microsoft.com/office/spreadsheetml/2009/9/main" uri="{2946ED86-A175-432a-8AC1-64E0C546D7DE}">
          <x14:pivotField fillDownLabels="1"/>
        </ext>
      </extLst>
    </pivotField>
    <pivotField compact="0" outline="0" showAll="0"/>
    <pivotField axis="axisRow" compact="0" outline="0" showAll="0" defaultSubtotal="0">
      <items count="6">
        <item h="1" x="0"/>
        <item h="1" x="1"/>
        <item h="1" x="2"/>
        <item x="3"/>
        <item h="1" x="4"/>
        <item h="1" x="5"/>
      </items>
      <extLst>
        <ext xmlns:x14="http://schemas.microsoft.com/office/spreadsheetml/2009/9/main" uri="{2946ED86-A175-432a-8AC1-64E0C546D7DE}">
          <x14:pivotField fillDownLabels="1"/>
        </ext>
      </extLst>
    </pivotField>
    <pivotField axis="axisRow" compact="0" outline="0" showAll="0" sortType="ascending">
      <items count="14">
        <item h="1" sd="0" x="3"/>
        <item h="1" sd="0" x="5"/>
        <item h="1" x="11"/>
        <item x="0"/>
        <item x="6"/>
        <item h="1" x="12"/>
        <item h="1" x="10"/>
        <item h="1" sd="0" x="8"/>
        <item h="1" sd="0" x="9"/>
        <item h="1" sd="0" x="1"/>
        <item sd="0" x="2"/>
        <item h="1" sd="0" x="7"/>
        <item h="1" sd="0"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6">
        <item x="6"/>
        <item x="7"/>
        <item x="5"/>
        <item x="4"/>
        <item x="10"/>
        <item x="34"/>
        <item x="20"/>
        <item x="13"/>
        <item x="11"/>
        <item x="24"/>
        <item x="23"/>
        <item x="17"/>
        <item x="19"/>
        <item x="15"/>
        <item x="21"/>
        <item x="12"/>
        <item x="25"/>
        <item x="33"/>
        <item x="16"/>
        <item x="31"/>
        <item x="22"/>
        <item x="29"/>
        <item x="27"/>
        <item x="18"/>
        <item x="28"/>
        <item x="32"/>
        <item x="30"/>
        <item x="26"/>
        <item x="14"/>
        <item x="0"/>
        <item x="2"/>
        <item x="9"/>
        <item x="3"/>
        <item x="1"/>
        <item x="8"/>
        <item t="default"/>
      </items>
    </pivotField>
  </pivotFields>
  <rowFields count="5">
    <field x="0"/>
    <field x="8"/>
    <field x="7"/>
    <field x="10"/>
    <field x="11"/>
  </rowFields>
  <rowItems count="154">
    <i>
      <x v="1"/>
      <x/>
      <x v="24"/>
      <x v="3"/>
      <x v="4"/>
    </i>
    <i r="4">
      <x v="10"/>
    </i>
    <i r="1">
      <x v="1"/>
      <x v="24"/>
      <x v="3"/>
      <x v="4"/>
    </i>
    <i r="4">
      <x v="10"/>
    </i>
    <i r="1">
      <x v="2"/>
      <x v="24"/>
      <x v="3"/>
      <x v="4"/>
    </i>
    <i r="4">
      <x v="10"/>
    </i>
    <i r="1">
      <x v="3"/>
      <x v="24"/>
      <x v="3"/>
      <x v="4"/>
    </i>
    <i r="4">
      <x v="10"/>
    </i>
    <i r="1">
      <x v="4"/>
      <x v="24"/>
      <x v="3"/>
      <x v="4"/>
    </i>
    <i r="4">
      <x v="10"/>
    </i>
    <i r="1">
      <x v="5"/>
      <x v="24"/>
      <x v="3"/>
      <x v="4"/>
    </i>
    <i r="4">
      <x v="10"/>
    </i>
    <i r="1">
      <x v="6"/>
      <x v="24"/>
      <x v="3"/>
      <x v="4"/>
    </i>
    <i r="4">
      <x v="10"/>
    </i>
    <i r="1">
      <x v="7"/>
      <x v="24"/>
      <x v="3"/>
      <x v="4"/>
    </i>
    <i r="4">
      <x v="10"/>
    </i>
    <i r="1">
      <x v="20"/>
      <x v="24"/>
      <x v="3"/>
      <x v="4"/>
    </i>
    <i r="4">
      <x v="10"/>
    </i>
    <i>
      <x v="4"/>
      <x/>
      <x v="25"/>
      <x v="3"/>
      <x v="4"/>
    </i>
    <i r="4">
      <x v="10"/>
    </i>
    <i r="1">
      <x v="2"/>
      <x v="25"/>
      <x v="3"/>
      <x v="4"/>
    </i>
    <i r="4">
      <x v="10"/>
    </i>
    <i r="1">
      <x v="3"/>
      <x v="25"/>
      <x v="3"/>
      <x v="4"/>
    </i>
    <i r="4">
      <x v="10"/>
    </i>
    <i r="1">
      <x v="5"/>
      <x v="25"/>
      <x v="3"/>
      <x v="4"/>
    </i>
    <i r="4">
      <x v="10"/>
    </i>
    <i r="1">
      <x v="6"/>
      <x v="25"/>
      <x v="3"/>
      <x v="4"/>
    </i>
    <i r="4">
      <x v="10"/>
    </i>
    <i r="1">
      <x v="7"/>
      <x v="25"/>
      <x v="3"/>
      <x v="4"/>
    </i>
    <i r="4">
      <x v="10"/>
    </i>
    <i r="1">
      <x v="20"/>
      <x v="25"/>
      <x v="3"/>
      <x v="4"/>
    </i>
    <i r="4">
      <x v="10"/>
    </i>
    <i>
      <x v="6"/>
      <x/>
      <x v="25"/>
      <x v="3"/>
      <x v="4"/>
    </i>
    <i r="4">
      <x v="10"/>
    </i>
    <i r="1">
      <x v="1"/>
      <x v="25"/>
      <x v="3"/>
      <x v="4"/>
    </i>
    <i r="4">
      <x v="10"/>
    </i>
    <i r="1">
      <x v="2"/>
      <x v="25"/>
      <x v="3"/>
      <x v="4"/>
    </i>
    <i r="4">
      <x v="10"/>
    </i>
    <i r="1">
      <x v="3"/>
      <x v="25"/>
      <x v="3"/>
      <x v="4"/>
    </i>
    <i r="4">
      <x v="10"/>
    </i>
    <i r="1">
      <x v="4"/>
      <x v="25"/>
      <x v="3"/>
      <x v="4"/>
    </i>
    <i r="4">
      <x v="10"/>
    </i>
    <i r="1">
      <x v="5"/>
      <x v="25"/>
      <x v="3"/>
      <x v="4"/>
    </i>
    <i r="4">
      <x v="10"/>
    </i>
    <i r="1">
      <x v="6"/>
      <x v="25"/>
      <x v="3"/>
      <x v="4"/>
    </i>
    <i r="4">
      <x v="10"/>
    </i>
    <i r="1">
      <x v="7"/>
      <x v="25"/>
      <x v="3"/>
      <x v="4"/>
    </i>
    <i r="4">
      <x v="10"/>
    </i>
    <i r="1">
      <x v="20"/>
      <x v="25"/>
      <x v="3"/>
      <x v="4"/>
    </i>
    <i r="4">
      <x v="10"/>
    </i>
    <i>
      <x v="36"/>
      <x/>
      <x v="30"/>
      <x v="3"/>
      <x v="4"/>
    </i>
    <i r="4">
      <x v="10"/>
    </i>
    <i r="1">
      <x v="1"/>
      <x v="30"/>
      <x v="3"/>
      <x v="4"/>
    </i>
    <i r="4">
      <x v="10"/>
    </i>
    <i r="1">
      <x v="2"/>
      <x v="30"/>
      <x v="3"/>
      <x v="4"/>
    </i>
    <i r="4">
      <x v="10"/>
    </i>
    <i r="1">
      <x v="3"/>
      <x v="30"/>
      <x v="3"/>
      <x v="4"/>
    </i>
    <i r="4">
      <x v="10"/>
    </i>
    <i r="1">
      <x v="4"/>
      <x v="30"/>
      <x v="3"/>
      <x v="4"/>
    </i>
    <i r="4">
      <x v="10"/>
    </i>
    <i r="1">
      <x v="5"/>
      <x v="30"/>
      <x v="3"/>
      <x v="4"/>
    </i>
    <i r="4">
      <x v="10"/>
    </i>
    <i r="1">
      <x v="6"/>
      <x v="30"/>
      <x v="3"/>
      <x v="4"/>
    </i>
    <i r="4">
      <x v="10"/>
    </i>
    <i r="1">
      <x v="7"/>
      <x v="30"/>
      <x v="3"/>
      <x v="4"/>
    </i>
    <i r="4">
      <x v="10"/>
    </i>
    <i r="1">
      <x v="20"/>
      <x v="30"/>
      <x v="3"/>
      <x v="4"/>
    </i>
    <i r="4">
      <x v="10"/>
    </i>
    <i>
      <x v="38"/>
      <x/>
      <x v="32"/>
      <x v="3"/>
      <x v="4"/>
    </i>
    <i r="4">
      <x v="10"/>
    </i>
    <i r="1">
      <x v="1"/>
      <x v="32"/>
      <x v="3"/>
      <x v="4"/>
    </i>
    <i r="4">
      <x v="10"/>
    </i>
    <i r="1">
      <x v="2"/>
      <x v="32"/>
      <x v="3"/>
      <x v="4"/>
    </i>
    <i r="4">
      <x v="10"/>
    </i>
    <i r="1">
      <x v="3"/>
      <x v="32"/>
      <x v="3"/>
      <x v="4"/>
    </i>
    <i r="4">
      <x v="10"/>
    </i>
    <i r="1">
      <x v="4"/>
      <x v="32"/>
      <x v="3"/>
      <x v="4"/>
    </i>
    <i r="4">
      <x v="10"/>
    </i>
    <i r="1">
      <x v="5"/>
      <x v="32"/>
      <x v="3"/>
      <x v="4"/>
    </i>
    <i r="4">
      <x v="10"/>
    </i>
    <i r="1">
      <x v="6"/>
      <x v="32"/>
      <x v="3"/>
      <x v="4"/>
    </i>
    <i r="4">
      <x v="10"/>
    </i>
    <i r="1">
      <x v="7"/>
      <x v="32"/>
      <x v="3"/>
      <x v="4"/>
    </i>
    <i r="4">
      <x v="10"/>
    </i>
    <i r="1">
      <x v="20"/>
      <x v="32"/>
      <x v="3"/>
      <x v="4"/>
    </i>
    <i r="4">
      <x v="10"/>
    </i>
    <i>
      <x v="41"/>
      <x/>
      <x v="26"/>
      <x v="3"/>
      <x v="4"/>
    </i>
    <i r="4">
      <x v="10"/>
    </i>
    <i r="1">
      <x v="1"/>
      <x v="26"/>
      <x v="3"/>
      <x v="4"/>
    </i>
    <i r="4">
      <x v="10"/>
    </i>
    <i r="1">
      <x v="2"/>
      <x v="26"/>
      <x v="3"/>
      <x v="4"/>
    </i>
    <i r="4">
      <x v="10"/>
    </i>
    <i r="1">
      <x v="3"/>
      <x v="26"/>
      <x v="3"/>
      <x v="4"/>
    </i>
    <i r="4">
      <x v="10"/>
    </i>
    <i r="1">
      <x v="4"/>
      <x v="26"/>
      <x v="3"/>
      <x v="4"/>
    </i>
    <i r="4">
      <x v="10"/>
    </i>
    <i r="1">
      <x v="5"/>
      <x v="26"/>
      <x v="3"/>
      <x v="4"/>
    </i>
    <i r="4">
      <x v="10"/>
    </i>
    <i r="1">
      <x v="6"/>
      <x v="26"/>
      <x v="3"/>
      <x v="4"/>
    </i>
    <i r="4">
      <x v="10"/>
    </i>
    <i r="1">
      <x v="7"/>
      <x v="26"/>
      <x v="3"/>
      <x v="4"/>
    </i>
    <i r="4">
      <x v="10"/>
    </i>
    <i r="1">
      <x v="20"/>
      <x v="26"/>
      <x v="3"/>
      <x v="4"/>
    </i>
    <i r="4">
      <x v="10"/>
    </i>
    <i>
      <x v="44"/>
      <x/>
      <x v="29"/>
      <x v="3"/>
      <x v="4"/>
    </i>
    <i r="4">
      <x v="10"/>
    </i>
    <i r="1">
      <x v="1"/>
      <x v="29"/>
      <x v="3"/>
      <x v="4"/>
    </i>
    <i r="4">
      <x v="10"/>
    </i>
    <i r="1">
      <x v="2"/>
      <x v="29"/>
      <x v="3"/>
      <x v="4"/>
    </i>
    <i r="4">
      <x v="10"/>
    </i>
    <i r="1">
      <x v="3"/>
      <x v="29"/>
      <x v="3"/>
      <x v="4"/>
    </i>
    <i r="4">
      <x v="10"/>
    </i>
    <i r="1">
      <x v="4"/>
      <x v="29"/>
      <x v="3"/>
      <x v="4"/>
    </i>
    <i r="4">
      <x v="10"/>
    </i>
    <i r="1">
      <x v="5"/>
      <x v="29"/>
      <x v="3"/>
      <x v="4"/>
    </i>
    <i r="4">
      <x v="10"/>
    </i>
    <i r="1">
      <x v="6"/>
      <x v="29"/>
      <x v="3"/>
      <x v="4"/>
    </i>
    <i r="4">
      <x v="10"/>
    </i>
    <i r="1">
      <x v="7"/>
      <x v="29"/>
      <x v="3"/>
      <x v="4"/>
    </i>
    <i r="4">
      <x v="10"/>
    </i>
    <i r="1">
      <x v="20"/>
      <x v="29"/>
      <x v="3"/>
      <x v="4"/>
    </i>
    <i r="4">
      <x v="10"/>
    </i>
    <i>
      <x v="46"/>
      <x v="1"/>
      <x v="33"/>
      <x v="3"/>
      <x v="4"/>
    </i>
    <i r="4">
      <x v="10"/>
    </i>
    <i r="1">
      <x v="2"/>
      <x v="33"/>
      <x v="3"/>
      <x v="4"/>
    </i>
    <i r="4">
      <x v="10"/>
    </i>
    <i r="1">
      <x v="3"/>
      <x v="33"/>
      <x v="3"/>
      <x v="4"/>
    </i>
    <i r="4">
      <x v="10"/>
    </i>
    <i r="1">
      <x v="4"/>
      <x v="33"/>
      <x v="3"/>
      <x v="4"/>
    </i>
    <i r="4">
      <x v="10"/>
    </i>
    <i r="1">
      <x v="5"/>
      <x v="33"/>
      <x v="3"/>
      <x v="4"/>
    </i>
    <i r="4">
      <x v="10"/>
    </i>
    <i r="1">
      <x v="6"/>
      <x v="33"/>
      <x v="3"/>
      <x v="4"/>
    </i>
    <i r="4">
      <x v="10"/>
    </i>
    <i r="1">
      <x v="7"/>
      <x v="33"/>
      <x v="3"/>
      <x v="4"/>
    </i>
    <i r="4">
      <x v="10"/>
    </i>
    <i r="1">
      <x v="20"/>
      <x v="33"/>
      <x v="3"/>
      <x v="4"/>
    </i>
    <i r="4">
      <x v="10"/>
    </i>
    <i>
      <x v="48"/>
      <x/>
      <x v="29"/>
      <x v="3"/>
      <x v="4"/>
    </i>
    <i r="4">
      <x v="10"/>
    </i>
    <i r="1">
      <x v="2"/>
      <x v="29"/>
      <x v="3"/>
      <x v="4"/>
    </i>
    <i r="4">
      <x v="10"/>
    </i>
    <i r="1">
      <x v="3"/>
      <x v="29"/>
      <x v="3"/>
      <x v="4"/>
    </i>
    <i r="4">
      <x v="10"/>
    </i>
    <i r="1">
      <x v="4"/>
      <x v="29"/>
      <x v="3"/>
      <x v="4"/>
    </i>
    <i r="4">
      <x v="10"/>
    </i>
    <i r="1">
      <x v="5"/>
      <x v="29"/>
      <x v="3"/>
      <x v="4"/>
    </i>
    <i r="4">
      <x v="10"/>
    </i>
    <i r="1">
      <x v="6"/>
      <x v="29"/>
      <x v="3"/>
      <x v="4"/>
    </i>
    <i r="4">
      <x v="10"/>
    </i>
    <i r="1">
      <x v="7"/>
      <x v="29"/>
      <x v="3"/>
      <x v="4"/>
    </i>
    <i r="4">
      <x v="10"/>
    </i>
    <i r="1">
      <x v="20"/>
      <x v="29"/>
      <x v="3"/>
      <x v="4"/>
    </i>
    <i r="4">
      <x v="10"/>
    </i>
  </rowItems>
  <colFields count="1">
    <field x="-2"/>
  </colFields>
  <colItems count="13">
    <i>
      <x/>
    </i>
    <i i="1">
      <x v="1"/>
    </i>
    <i i="2">
      <x v="2"/>
    </i>
    <i i="3">
      <x v="3"/>
    </i>
    <i i="4">
      <x v="4"/>
    </i>
    <i i="5">
      <x v="5"/>
    </i>
    <i i="6">
      <x v="6"/>
    </i>
    <i i="7">
      <x v="7"/>
    </i>
    <i i="8">
      <x v="8"/>
    </i>
    <i i="9">
      <x v="9"/>
    </i>
    <i i="10">
      <x v="10"/>
    </i>
    <i i="11">
      <x v="11"/>
    </i>
    <i i="12">
      <x v="12"/>
    </i>
  </colItems>
  <pageFields count="1">
    <pageField fld="3" hier="-1"/>
  </pageFields>
  <dataFields count="13">
    <dataField name=" 2024 WK01" fld="41" baseField="0" baseItem="0"/>
    <dataField name=" 2024 WK02" fld="42" baseField="0" baseItem="0"/>
    <dataField name=" 2024 WK03" fld="43" baseField="0" baseItem="0"/>
    <dataField name=" 2024 WK04" fld="44" baseField="0" baseItem="0"/>
    <dataField name=" 2024 WK05" fld="45" baseField="0" baseItem="0"/>
    <dataField name=" 2024 WK06" fld="46" baseField="0" baseItem="0"/>
    <dataField name=" 2024 WK07" fld="47" baseField="0" baseItem="0"/>
    <dataField name=" 2024 WK08" fld="48" baseField="0" baseItem="0"/>
    <dataField name=" 2024 WK09" fld="49" baseField="0" baseItem="0"/>
    <dataField name=" 2024 WK10" fld="50" baseField="0" baseItem="0"/>
    <dataField name=" 2024 WK11" fld="51" baseField="0" baseItem="0"/>
    <dataField name=" 2024 WK12" fld="52" baseField="0" baseItem="0"/>
    <dataField name=" 2024 WK13" fld="53" baseField="0" baseItem="0"/>
  </dataFields>
  <formats count="24">
    <format dxfId="27">
      <pivotArea type="all" dataOnly="0" outline="0" fieldPosition="0"/>
    </format>
    <format dxfId="28">
      <pivotArea outline="0" collapsedLevelsAreSubtotals="1" fieldPosition="0"/>
    </format>
    <format dxfId="29">
      <pivotArea type="origin" dataOnly="0" labelOnly="1" outline="0" fieldPosition="0"/>
    </format>
    <format dxfId="30">
      <pivotArea field="10" type="button" dataOnly="0" labelOnly="1" outline="0" axis="axisRow" fieldPosition="3"/>
    </format>
    <format dxfId="31">
      <pivotArea field="-2" type="button" dataOnly="0" labelOnly="1" outline="0" axis="axisCol" fieldPosition="0"/>
    </format>
    <format dxfId="32">
      <pivotArea type="topRight" dataOnly="0" labelOnly="1" outline="0" fieldPosition="0"/>
    </format>
    <format dxfId="33">
      <pivotArea field="11" type="button" dataOnly="0" labelOnly="1" outline="0" axis="axisRow" fieldPosition="4"/>
    </format>
    <format dxfId="34">
      <pivotArea dataOnly="0" labelOnly="1" fieldPosition="0">
        <references count="1">
          <reference field="11" count="0"/>
        </references>
      </pivotArea>
    </format>
    <format dxfId="35">
      <pivotArea dataOnly="0" labelOnly="1" fieldPosition="0">
        <references count="1">
          <reference field="10" count="0"/>
        </references>
      </pivotArea>
    </format>
    <format dxfId="36">
      <pivotArea type="all" dataOnly="0" outline="0" fieldPosition="0"/>
    </format>
    <format dxfId="37">
      <pivotArea outline="0" collapsedLevelsAreSubtotals="1" fieldPosition="0"/>
    </format>
    <format dxfId="38">
      <pivotArea type="origin" dataOnly="0" labelOnly="1" outline="0" fieldPosition="0"/>
    </format>
    <format dxfId="39">
      <pivotArea field="10" type="button" dataOnly="0" labelOnly="1" outline="0" axis="axisRow" fieldPosition="3"/>
    </format>
    <format dxfId="40">
      <pivotArea field="-2" type="button" dataOnly="0" labelOnly="1" outline="0" axis="axisCol" fieldPosition="0"/>
    </format>
    <format dxfId="41">
      <pivotArea type="topRight" dataOnly="0" labelOnly="1" outline="0" fieldPosition="0"/>
    </format>
    <format dxfId="42">
      <pivotArea field="11" type="button" dataOnly="0" labelOnly="1" outline="0" axis="axisRow" fieldPosition="4"/>
    </format>
    <format dxfId="43">
      <pivotArea dataOnly="0" labelOnly="1" fieldPosition="0">
        <references count="1">
          <reference field="11" count="0"/>
        </references>
      </pivotArea>
    </format>
    <format dxfId="44">
      <pivotArea dataOnly="0" labelOnly="1" fieldPosition="0">
        <references count="1">
          <reference field="10" count="0"/>
        </references>
      </pivotArea>
    </format>
    <format dxfId="45">
      <pivotArea field="10" type="button" dataOnly="0" labelOnly="1" outline="0" axis="axisRow" fieldPosition="3"/>
    </format>
    <format dxfId="46">
      <pivotArea dataOnly="0" outline="0" fieldPosition="0">
        <references count="1">
          <reference field="11" count="1">
            <x v="10"/>
          </reference>
        </references>
      </pivotArea>
    </format>
    <format dxfId="47">
      <pivotArea dataOnly="0" outline="0" fieldPosition="0">
        <references count="1">
          <reference field="11" count="1">
            <x v="0"/>
          </reference>
        </references>
      </pivotArea>
    </format>
    <format dxfId="48">
      <pivotArea dataOnly="0" outline="0" fieldPosition="0">
        <references count="1">
          <reference field="8" count="0"/>
        </references>
      </pivotArea>
    </format>
    <format dxfId="49">
      <pivotArea dataOnly="0" labelOnly="1" outline="0" fieldPosition="0">
        <references count="1">
          <reference field="11" count="0"/>
        </references>
      </pivotArea>
    </format>
    <format dxfId="50">
      <pivotArea dataOnly="0" labelOnly="1" outline="0"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A72119-A59F-44B0-88BE-4E47BE81858C}" name="PivotTable5" cacheId="8835" applyNumberFormats="0" applyBorderFormats="0" applyFontFormats="0" applyPatternFormats="0" applyAlignmentFormats="0" applyWidthHeightFormats="1" dataCaption="Values" updatedVersion="8" minRefreshableVersion="3" rowGrandTotals="0" colGrandTotals="0" itemPrintTitles="1" createdVersion="6" indent="0" compact="0" compactData="0" gridDropZones="1" multipleFieldFilters="0">
  <location ref="A8:R163" firstHeaderRow="1" firstDataRow="2" firstDataCol="5" rowPageCount="1" colPageCount="1"/>
  <pivotFields count="149">
    <pivotField axis="axisRow" compact="0" outline="0" multipleItemSelectionAllowed="1" showAll="0" sortType="descending" defaultSubtotal="0">
      <items count="50">
        <item m="1" x="38"/>
        <item x="0"/>
        <item m="1" x="23"/>
        <item m="1" x="30"/>
        <item x="2"/>
        <item m="1" x="10"/>
        <item x="1"/>
        <item m="1" x="13"/>
        <item m="1" x="43"/>
        <item m="1" x="17"/>
        <item m="1" x="41"/>
        <item m="1" x="27"/>
        <item m="1" x="18"/>
        <item m="1" x="37"/>
        <item m="1" x="46"/>
        <item m="1" x="48"/>
        <item m="1" x="44"/>
        <item m="1" x="24"/>
        <item m="1" x="39"/>
        <item m="1" x="45"/>
        <item m="1" x="32"/>
        <item m="1" x="47"/>
        <item m="1" x="20"/>
        <item m="1" x="49"/>
        <item m="1" x="36"/>
        <item m="1" x="12"/>
        <item m="1" x="31"/>
        <item m="1" x="19"/>
        <item m="1" x="25"/>
        <item m="1" x="22"/>
        <item m="1" x="33"/>
        <item m="1" x="34"/>
        <item m="1" x="9"/>
        <item m="1" x="11"/>
        <item m="1" x="16"/>
        <item m="1" x="29"/>
        <item x="6"/>
        <item m="1" x="21"/>
        <item x="7"/>
        <item m="1" x="40"/>
        <item m="1" x="28"/>
        <item x="3"/>
        <item m="1" x="15"/>
        <item m="1" x="42"/>
        <item x="4"/>
        <item m="1" x="14"/>
        <item x="8"/>
        <item m="1" x="35"/>
        <item x="5"/>
        <item m="1" x="26"/>
      </items>
      <extLst>
        <ext xmlns:x14="http://schemas.microsoft.com/office/spreadsheetml/2009/9/main" uri="{2946ED86-A175-432a-8AC1-64E0C546D7DE}">
          <x14:pivotField fillDownLabels="1"/>
        </ext>
      </extLst>
    </pivotField>
    <pivotField compact="0" outline="0" showAll="0"/>
    <pivotField compact="0" outline="0" showAll="0"/>
    <pivotField axis="axisPage" compact="0" outline="0" multipleItemSelectionAllowed="1" showAll="0">
      <items count="10">
        <item m="1" x="3"/>
        <item m="1" x="8"/>
        <item m="1" x="6"/>
        <item m="1" x="4"/>
        <item m="1" x="5"/>
        <item m="1" x="7"/>
        <item x="0"/>
        <item x="1"/>
        <item x="2"/>
        <item t="default"/>
      </items>
    </pivotField>
    <pivotField compact="0" outline="0" showAll="0"/>
    <pivotField compact="0" outline="0" showAll="0">
      <items count="37">
        <item x="5"/>
        <item x="8"/>
        <item x="4"/>
        <item x="3"/>
        <item m="1" x="11"/>
        <item x="7"/>
        <item x="6"/>
        <item m="1" x="21"/>
        <item m="1" x="12"/>
        <item m="1" x="9"/>
        <item m="1" x="25"/>
        <item m="1" x="24"/>
        <item m="1" x="16"/>
        <item m="1" x="19"/>
        <item m="1" x="14"/>
        <item m="1" x="22"/>
        <item m="1" x="10"/>
        <item m="1" x="26"/>
        <item m="1" x="35"/>
        <item m="1" x="15"/>
        <item m="1" x="33"/>
        <item m="1" x="23"/>
        <item m="1" x="31"/>
        <item m="1" x="28"/>
        <item m="1" x="18"/>
        <item m="1" x="30"/>
        <item m="1" x="34"/>
        <item m="1" x="32"/>
        <item m="1" x="27"/>
        <item m="1" x="13"/>
        <item m="1" x="20"/>
        <item x="1"/>
        <item m="1" x="29"/>
        <item x="2"/>
        <item x="0"/>
        <item m="1" x="17"/>
        <item t="default"/>
      </items>
    </pivotField>
    <pivotField compact="0" outline="0" showAll="0"/>
    <pivotField axis="axisRow" compact="0" numFmtId="166" outline="0" showAll="0" defaultSubtotal="0">
      <items count="45">
        <item m="1" x="30"/>
        <item m="1" x="31"/>
        <item m="1" x="18"/>
        <item m="1" x="39"/>
        <item m="1" x="26"/>
        <item m="1" x="9"/>
        <item m="1" x="38"/>
        <item m="1" x="43"/>
        <item m="1" x="22"/>
        <item m="1" x="36"/>
        <item m="1" x="13"/>
        <item m="1" x="32"/>
        <item m="1" x="35"/>
        <item m="1" x="20"/>
        <item m="1" x="37"/>
        <item m="1" x="19"/>
        <item m="1" x="25"/>
        <item m="1" x="17"/>
        <item m="1" x="28"/>
        <item m="1" x="7"/>
        <item m="1" x="33"/>
        <item m="1" x="14"/>
        <item m="1" x="8"/>
        <item m="1" x="23"/>
        <item x="0"/>
        <item x="1"/>
        <item x="2"/>
        <item m="1" x="21"/>
        <item m="1" x="41"/>
        <item x="3"/>
        <item x="4"/>
        <item m="1" x="10"/>
        <item x="5"/>
        <item x="6"/>
        <item m="1" x="34"/>
        <item m="1" x="27"/>
        <item m="1" x="44"/>
        <item m="1" x="12"/>
        <item m="1" x="16"/>
        <item m="1" x="40"/>
        <item m="1" x="11"/>
        <item m="1" x="24"/>
        <item m="1" x="15"/>
        <item m="1" x="29"/>
        <item m="1" x="42"/>
      </items>
      <extLst>
        <ext xmlns:x14="http://schemas.microsoft.com/office/spreadsheetml/2009/9/main" uri="{2946ED86-A175-432a-8AC1-64E0C546D7DE}">
          <x14:pivotField fillDownLabels="1"/>
        </ext>
      </extLst>
    </pivotField>
    <pivotField axis="axisRow" compact="0" outline="0" multipleItemSelectionAllowed="1" showAll="0" defaultSubtotal="0">
      <items count="22">
        <item x="0"/>
        <item x="7"/>
        <item x="4"/>
        <item x="1"/>
        <item x="2"/>
        <item x="5"/>
        <item x="6"/>
        <item x="8"/>
        <item m="1" x="21"/>
        <item m="1" x="16"/>
        <item m="1" x="12"/>
        <item m="1" x="11"/>
        <item m="1" x="19"/>
        <item m="1" x="20"/>
        <item m="1" x="10"/>
        <item m="1" x="17"/>
        <item m="1" x="9"/>
        <item m="1" x="14"/>
        <item m="1" x="15"/>
        <item m="1" x="18"/>
        <item x="3"/>
        <item m="1" x="13"/>
      </items>
      <extLst>
        <ext xmlns:x14="http://schemas.microsoft.com/office/spreadsheetml/2009/9/main" uri="{2946ED86-A175-432a-8AC1-64E0C546D7DE}">
          <x14:pivotField fillDownLabels="1"/>
        </ext>
      </extLst>
    </pivotField>
    <pivotField compact="0" outline="0" showAll="0"/>
    <pivotField axis="axisRow" compact="0" outline="0" showAll="0" defaultSubtotal="0">
      <items count="6">
        <item x="0"/>
        <item h="1" x="1"/>
        <item h="1" x="2"/>
        <item h="1" x="3"/>
        <item h="1" x="4"/>
        <item h="1" x="5"/>
      </items>
      <extLst>
        <ext xmlns:x14="http://schemas.microsoft.com/office/spreadsheetml/2009/9/main" uri="{2946ED86-A175-432a-8AC1-64E0C546D7DE}">
          <x14:pivotField fillDownLabels="1"/>
        </ext>
      </extLst>
    </pivotField>
    <pivotField axis="axisRow" compact="0" outline="0" showAll="0" sortType="ascending">
      <items count="14">
        <item h="1" sd="0" x="3"/>
        <item h="1" sd="0" x="5"/>
        <item h="1" x="11"/>
        <item x="0"/>
        <item x="6"/>
        <item h="1" x="12"/>
        <item h="1" x="10"/>
        <item h="1" sd="0" x="8"/>
        <item h="1" sd="0" x="9"/>
        <item h="1" sd="0" x="1"/>
        <item sd="0" x="2"/>
        <item h="1" sd="0" x="7"/>
        <item h="1" sd="0"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6">
        <item x="6"/>
        <item x="7"/>
        <item x="5"/>
        <item x="4"/>
        <item x="10"/>
        <item x="34"/>
        <item x="20"/>
        <item x="13"/>
        <item x="11"/>
        <item x="24"/>
        <item x="23"/>
        <item x="17"/>
        <item x="19"/>
        <item x="15"/>
        <item x="21"/>
        <item x="12"/>
        <item x="25"/>
        <item x="33"/>
        <item x="16"/>
        <item x="31"/>
        <item x="22"/>
        <item x="29"/>
        <item x="27"/>
        <item x="18"/>
        <item x="28"/>
        <item x="32"/>
        <item x="30"/>
        <item x="26"/>
        <item x="14"/>
        <item x="0"/>
        <item x="2"/>
        <item x="9"/>
        <item x="3"/>
        <item x="1"/>
        <item x="8"/>
        <item t="default"/>
      </items>
    </pivotField>
  </pivotFields>
  <rowFields count="5">
    <field x="0"/>
    <field x="8"/>
    <field x="7"/>
    <field x="10"/>
    <field x="11"/>
  </rowFields>
  <rowItems count="154">
    <i>
      <x v="1"/>
      <x/>
      <x v="24"/>
      <x/>
      <x v="3"/>
    </i>
    <i r="4">
      <x v="10"/>
    </i>
    <i r="1">
      <x v="1"/>
      <x v="24"/>
      <x/>
      <x v="3"/>
    </i>
    <i r="4">
      <x v="10"/>
    </i>
    <i r="1">
      <x v="2"/>
      <x v="24"/>
      <x/>
      <x v="3"/>
    </i>
    <i r="4">
      <x v="10"/>
    </i>
    <i r="1">
      <x v="3"/>
      <x v="24"/>
      <x/>
      <x v="3"/>
    </i>
    <i r="4">
      <x v="10"/>
    </i>
    <i r="1">
      <x v="4"/>
      <x v="24"/>
      <x/>
      <x v="3"/>
    </i>
    <i r="4">
      <x v="10"/>
    </i>
    <i r="1">
      <x v="5"/>
      <x v="24"/>
      <x/>
      <x v="3"/>
    </i>
    <i r="4">
      <x v="10"/>
    </i>
    <i r="1">
      <x v="6"/>
      <x v="24"/>
      <x/>
      <x v="3"/>
    </i>
    <i r="4">
      <x v="10"/>
    </i>
    <i r="1">
      <x v="7"/>
      <x v="24"/>
      <x/>
      <x v="3"/>
    </i>
    <i r="4">
      <x v="10"/>
    </i>
    <i r="1">
      <x v="20"/>
      <x v="24"/>
      <x/>
      <x v="3"/>
    </i>
    <i r="4">
      <x v="10"/>
    </i>
    <i>
      <x v="4"/>
      <x/>
      <x v="25"/>
      <x/>
      <x v="3"/>
    </i>
    <i r="4">
      <x v="10"/>
    </i>
    <i r="1">
      <x v="2"/>
      <x v="25"/>
      <x/>
      <x v="3"/>
    </i>
    <i r="4">
      <x v="10"/>
    </i>
    <i r="1">
      <x v="3"/>
      <x v="25"/>
      <x/>
      <x v="3"/>
    </i>
    <i r="4">
      <x v="10"/>
    </i>
    <i r="1">
      <x v="5"/>
      <x v="25"/>
      <x/>
      <x v="3"/>
    </i>
    <i r="4">
      <x v="10"/>
    </i>
    <i r="1">
      <x v="6"/>
      <x v="25"/>
      <x/>
      <x v="3"/>
    </i>
    <i r="4">
      <x v="10"/>
    </i>
    <i r="1">
      <x v="7"/>
      <x v="25"/>
      <x/>
      <x v="3"/>
    </i>
    <i r="4">
      <x v="10"/>
    </i>
    <i r="1">
      <x v="20"/>
      <x v="25"/>
      <x/>
      <x v="3"/>
    </i>
    <i r="4">
      <x v="10"/>
    </i>
    <i>
      <x v="6"/>
      <x/>
      <x v="25"/>
      <x/>
      <x v="3"/>
    </i>
    <i r="4">
      <x v="10"/>
    </i>
    <i r="1">
      <x v="1"/>
      <x v="25"/>
      <x/>
      <x v="3"/>
    </i>
    <i r="4">
      <x v="10"/>
    </i>
    <i r="1">
      <x v="2"/>
      <x v="25"/>
      <x/>
      <x v="3"/>
    </i>
    <i r="4">
      <x v="10"/>
    </i>
    <i r="1">
      <x v="3"/>
      <x v="25"/>
      <x/>
      <x v="3"/>
    </i>
    <i r="4">
      <x v="10"/>
    </i>
    <i r="1">
      <x v="4"/>
      <x v="25"/>
      <x/>
      <x v="3"/>
    </i>
    <i r="4">
      <x v="10"/>
    </i>
    <i r="1">
      <x v="5"/>
      <x v="25"/>
      <x/>
      <x v="3"/>
    </i>
    <i r="4">
      <x v="10"/>
    </i>
    <i r="1">
      <x v="6"/>
      <x v="25"/>
      <x/>
      <x v="3"/>
    </i>
    <i r="4">
      <x v="10"/>
    </i>
    <i r="1">
      <x v="7"/>
      <x v="25"/>
      <x/>
      <x v="3"/>
    </i>
    <i r="4">
      <x v="10"/>
    </i>
    <i r="1">
      <x v="20"/>
      <x v="25"/>
      <x/>
      <x v="3"/>
    </i>
    <i r="4">
      <x v="10"/>
    </i>
    <i>
      <x v="36"/>
      <x/>
      <x v="30"/>
      <x/>
      <x v="3"/>
    </i>
    <i r="4">
      <x v="10"/>
    </i>
    <i r="1">
      <x v="1"/>
      <x v="30"/>
      <x/>
      <x v="3"/>
    </i>
    <i r="4">
      <x v="10"/>
    </i>
    <i r="1">
      <x v="2"/>
      <x v="30"/>
      <x/>
      <x v="3"/>
    </i>
    <i r="4">
      <x v="10"/>
    </i>
    <i r="1">
      <x v="3"/>
      <x v="30"/>
      <x/>
      <x v="3"/>
    </i>
    <i r="4">
      <x v="10"/>
    </i>
    <i r="1">
      <x v="4"/>
      <x v="30"/>
      <x/>
      <x v="3"/>
    </i>
    <i r="4">
      <x v="10"/>
    </i>
    <i r="1">
      <x v="5"/>
      <x v="30"/>
      <x/>
      <x v="3"/>
    </i>
    <i r="4">
      <x v="10"/>
    </i>
    <i r="1">
      <x v="6"/>
      <x v="30"/>
      <x/>
      <x v="3"/>
    </i>
    <i r="4">
      <x v="10"/>
    </i>
    <i r="1">
      <x v="7"/>
      <x v="30"/>
      <x/>
      <x v="3"/>
    </i>
    <i r="4">
      <x v="10"/>
    </i>
    <i r="1">
      <x v="20"/>
      <x v="30"/>
      <x/>
      <x v="3"/>
    </i>
    <i r="4">
      <x v="10"/>
    </i>
    <i>
      <x v="38"/>
      <x/>
      <x v="32"/>
      <x/>
      <x v="3"/>
    </i>
    <i r="4">
      <x v="10"/>
    </i>
    <i r="1">
      <x v="1"/>
      <x v="32"/>
      <x/>
      <x v="3"/>
    </i>
    <i r="4">
      <x v="10"/>
    </i>
    <i r="1">
      <x v="2"/>
      <x v="32"/>
      <x/>
      <x v="3"/>
    </i>
    <i r="4">
      <x v="10"/>
    </i>
    <i r="1">
      <x v="3"/>
      <x v="32"/>
      <x/>
      <x v="3"/>
    </i>
    <i r="4">
      <x v="10"/>
    </i>
    <i r="1">
      <x v="4"/>
      <x v="32"/>
      <x/>
      <x v="3"/>
    </i>
    <i r="4">
      <x v="10"/>
    </i>
    <i r="1">
      <x v="5"/>
      <x v="32"/>
      <x/>
      <x v="3"/>
    </i>
    <i r="4">
      <x v="10"/>
    </i>
    <i r="1">
      <x v="6"/>
      <x v="32"/>
      <x/>
      <x v="3"/>
    </i>
    <i r="4">
      <x v="10"/>
    </i>
    <i r="1">
      <x v="7"/>
      <x v="32"/>
      <x/>
      <x v="3"/>
    </i>
    <i r="4">
      <x v="10"/>
    </i>
    <i r="1">
      <x v="20"/>
      <x v="32"/>
      <x/>
      <x v="3"/>
    </i>
    <i r="4">
      <x v="10"/>
    </i>
    <i>
      <x v="41"/>
      <x/>
      <x v="26"/>
      <x/>
      <x v="3"/>
    </i>
    <i r="4">
      <x v="10"/>
    </i>
    <i r="1">
      <x v="1"/>
      <x v="26"/>
      <x/>
      <x v="3"/>
    </i>
    <i r="4">
      <x v="10"/>
    </i>
    <i r="1">
      <x v="2"/>
      <x v="26"/>
      <x/>
      <x v="3"/>
    </i>
    <i r="4">
      <x v="10"/>
    </i>
    <i r="1">
      <x v="3"/>
      <x v="26"/>
      <x/>
      <x v="3"/>
    </i>
    <i r="4">
      <x v="10"/>
    </i>
    <i r="1">
      <x v="4"/>
      <x v="26"/>
      <x/>
      <x v="3"/>
    </i>
    <i r="4">
      <x v="10"/>
    </i>
    <i r="1">
      <x v="5"/>
      <x v="26"/>
      <x/>
      <x v="3"/>
    </i>
    <i r="4">
      <x v="10"/>
    </i>
    <i r="1">
      <x v="6"/>
      <x v="26"/>
      <x/>
      <x v="3"/>
    </i>
    <i r="4">
      <x v="10"/>
    </i>
    <i r="1">
      <x v="7"/>
      <x v="26"/>
      <x/>
      <x v="3"/>
    </i>
    <i r="4">
      <x v="10"/>
    </i>
    <i r="1">
      <x v="20"/>
      <x v="26"/>
      <x/>
      <x v="3"/>
    </i>
    <i r="4">
      <x v="10"/>
    </i>
    <i>
      <x v="44"/>
      <x/>
      <x v="29"/>
      <x/>
      <x v="3"/>
    </i>
    <i r="4">
      <x v="10"/>
    </i>
    <i r="1">
      <x v="1"/>
      <x v="29"/>
      <x/>
      <x v="3"/>
    </i>
    <i r="4">
      <x v="10"/>
    </i>
    <i r="1">
      <x v="2"/>
      <x v="29"/>
      <x/>
      <x v="3"/>
    </i>
    <i r="4">
      <x v="10"/>
    </i>
    <i r="1">
      <x v="3"/>
      <x v="29"/>
      <x/>
      <x v="3"/>
    </i>
    <i r="4">
      <x v="10"/>
    </i>
    <i r="1">
      <x v="4"/>
      <x v="29"/>
      <x/>
      <x v="3"/>
    </i>
    <i r="4">
      <x v="10"/>
    </i>
    <i r="1">
      <x v="5"/>
      <x v="29"/>
      <x/>
      <x v="3"/>
    </i>
    <i r="4">
      <x v="10"/>
    </i>
    <i r="1">
      <x v="6"/>
      <x v="29"/>
      <x/>
      <x v="3"/>
    </i>
    <i r="4">
      <x v="10"/>
    </i>
    <i r="1">
      <x v="7"/>
      <x v="29"/>
      <x/>
      <x v="3"/>
    </i>
    <i r="4">
      <x v="10"/>
    </i>
    <i r="1">
      <x v="20"/>
      <x v="29"/>
      <x/>
      <x v="3"/>
    </i>
    <i r="4">
      <x v="10"/>
    </i>
    <i>
      <x v="46"/>
      <x v="1"/>
      <x v="33"/>
      <x/>
      <x v="3"/>
    </i>
    <i r="4">
      <x v="10"/>
    </i>
    <i r="1">
      <x v="2"/>
      <x v="33"/>
      <x/>
      <x v="3"/>
    </i>
    <i r="4">
      <x v="10"/>
    </i>
    <i r="1">
      <x v="3"/>
      <x v="33"/>
      <x/>
      <x v="3"/>
    </i>
    <i r="4">
      <x v="10"/>
    </i>
    <i r="1">
      <x v="4"/>
      <x v="33"/>
      <x/>
      <x v="3"/>
    </i>
    <i r="4">
      <x v="10"/>
    </i>
    <i r="1">
      <x v="5"/>
      <x v="33"/>
      <x/>
      <x v="3"/>
    </i>
    <i r="4">
      <x v="10"/>
    </i>
    <i r="1">
      <x v="6"/>
      <x v="33"/>
      <x/>
      <x v="3"/>
    </i>
    <i r="4">
      <x v="10"/>
    </i>
    <i r="1">
      <x v="7"/>
      <x v="33"/>
      <x/>
      <x v="3"/>
    </i>
    <i r="4">
      <x v="10"/>
    </i>
    <i r="1">
      <x v="20"/>
      <x v="33"/>
      <x/>
      <x v="3"/>
    </i>
    <i r="4">
      <x v="10"/>
    </i>
    <i>
      <x v="48"/>
      <x/>
      <x v="29"/>
      <x/>
      <x v="3"/>
    </i>
    <i r="4">
      <x v="10"/>
    </i>
    <i r="1">
      <x v="2"/>
      <x v="29"/>
      <x/>
      <x v="3"/>
    </i>
    <i r="4">
      <x v="10"/>
    </i>
    <i r="1">
      <x v="3"/>
      <x v="29"/>
      <x/>
      <x v="3"/>
    </i>
    <i r="4">
      <x v="10"/>
    </i>
    <i r="1">
      <x v="4"/>
      <x v="29"/>
      <x/>
      <x v="3"/>
    </i>
    <i r="4">
      <x v="10"/>
    </i>
    <i r="1">
      <x v="5"/>
      <x v="29"/>
      <x/>
      <x v="3"/>
    </i>
    <i r="4">
      <x v="10"/>
    </i>
    <i r="1">
      <x v="6"/>
      <x v="29"/>
      <x/>
      <x v="3"/>
    </i>
    <i r="4">
      <x v="10"/>
    </i>
    <i r="1">
      <x v="7"/>
      <x v="29"/>
      <x/>
      <x v="3"/>
    </i>
    <i r="4">
      <x v="10"/>
    </i>
    <i r="1">
      <x v="20"/>
      <x v="29"/>
      <x/>
      <x v="3"/>
    </i>
    <i r="4">
      <x v="10"/>
    </i>
  </rowItems>
  <colFields count="1">
    <field x="-2"/>
  </colFields>
  <colItems count="13">
    <i>
      <x/>
    </i>
    <i i="1">
      <x v="1"/>
    </i>
    <i i="2">
      <x v="2"/>
    </i>
    <i i="3">
      <x v="3"/>
    </i>
    <i i="4">
      <x v="4"/>
    </i>
    <i i="5">
      <x v="5"/>
    </i>
    <i i="6">
      <x v="6"/>
    </i>
    <i i="7">
      <x v="7"/>
    </i>
    <i i="8">
      <x v="8"/>
    </i>
    <i i="9">
      <x v="9"/>
    </i>
    <i i="10">
      <x v="10"/>
    </i>
    <i i="11">
      <x v="11"/>
    </i>
    <i i="12">
      <x v="12"/>
    </i>
  </colItems>
  <pageFields count="1">
    <pageField fld="3" hier="-1"/>
  </pageFields>
  <dataFields count="13">
    <dataField name=" 2024 WK01" fld="41" baseField="0" baseItem="0"/>
    <dataField name=" 2024 WK02" fld="42" baseField="0" baseItem="0"/>
    <dataField name=" 2024 WK03" fld="43" baseField="0" baseItem="0"/>
    <dataField name=" 2024 WK04" fld="44" baseField="0" baseItem="0"/>
    <dataField name=" 2024 WK05" fld="45" baseField="0" baseItem="0"/>
    <dataField name=" 2024 WK06" fld="46" baseField="0" baseItem="0"/>
    <dataField name=" 2024 WK07" fld="47" baseField="0" baseItem="0"/>
    <dataField name=" 2024 WK08" fld="48" baseField="0" baseItem="0"/>
    <dataField name=" 2024 WK09" fld="49" baseField="0" baseItem="0"/>
    <dataField name=" 2024 WK10" fld="50" baseField="0" baseItem="0"/>
    <dataField name=" 2024 WK11" fld="51" baseField="0" baseItem="0"/>
    <dataField name=" 2024 WK12" fld="52" baseField="0" baseItem="0"/>
    <dataField name=" 2024 WK13" fld="53" baseField="0" baseItem="0"/>
  </dataFields>
  <formats count="24">
    <format dxfId="3">
      <pivotArea type="all" dataOnly="0" outline="0" fieldPosition="0"/>
    </format>
    <format dxfId="4">
      <pivotArea outline="0" collapsedLevelsAreSubtotals="1" fieldPosition="0"/>
    </format>
    <format dxfId="5">
      <pivotArea type="origin" dataOnly="0" labelOnly="1" outline="0" fieldPosition="0"/>
    </format>
    <format dxfId="6">
      <pivotArea field="10" type="button" dataOnly="0" labelOnly="1" outline="0" axis="axisRow" fieldPosition="3"/>
    </format>
    <format dxfId="7">
      <pivotArea field="-2" type="button" dataOnly="0" labelOnly="1" outline="0" axis="axisCol" fieldPosition="0"/>
    </format>
    <format dxfId="8">
      <pivotArea type="topRight" dataOnly="0" labelOnly="1" outline="0" fieldPosition="0"/>
    </format>
    <format dxfId="9">
      <pivotArea field="11" type="button" dataOnly="0" labelOnly="1" outline="0" axis="axisRow" fieldPosition="4"/>
    </format>
    <format dxfId="10">
      <pivotArea dataOnly="0" labelOnly="1" fieldPosition="0">
        <references count="1">
          <reference field="11" count="0"/>
        </references>
      </pivotArea>
    </format>
    <format dxfId="11">
      <pivotArea dataOnly="0" labelOnly="1" fieldPosition="0">
        <references count="1">
          <reference field="10" count="0"/>
        </references>
      </pivotArea>
    </format>
    <format dxfId="12">
      <pivotArea type="all" dataOnly="0" outline="0" fieldPosition="0"/>
    </format>
    <format dxfId="13">
      <pivotArea outline="0" collapsedLevelsAreSubtotals="1" fieldPosition="0"/>
    </format>
    <format dxfId="14">
      <pivotArea type="origin" dataOnly="0" labelOnly="1" outline="0" fieldPosition="0"/>
    </format>
    <format dxfId="15">
      <pivotArea field="10" type="button" dataOnly="0" labelOnly="1" outline="0" axis="axisRow" fieldPosition="3"/>
    </format>
    <format dxfId="16">
      <pivotArea field="-2" type="button" dataOnly="0" labelOnly="1" outline="0" axis="axisCol" fieldPosition="0"/>
    </format>
    <format dxfId="17">
      <pivotArea type="topRight" dataOnly="0" labelOnly="1" outline="0" fieldPosition="0"/>
    </format>
    <format dxfId="18">
      <pivotArea field="11" type="button" dataOnly="0" labelOnly="1" outline="0" axis="axisRow" fieldPosition="4"/>
    </format>
    <format dxfId="19">
      <pivotArea dataOnly="0" labelOnly="1" fieldPosition="0">
        <references count="1">
          <reference field="11" count="0"/>
        </references>
      </pivotArea>
    </format>
    <format dxfId="20">
      <pivotArea dataOnly="0" labelOnly="1" fieldPosition="0">
        <references count="1">
          <reference field="10" count="0"/>
        </references>
      </pivotArea>
    </format>
    <format dxfId="21">
      <pivotArea field="10" type="button" dataOnly="0" labelOnly="1" outline="0" axis="axisRow" fieldPosition="3"/>
    </format>
    <format dxfId="22">
      <pivotArea dataOnly="0" outline="0" fieldPosition="0">
        <references count="1">
          <reference field="11" count="1">
            <x v="10"/>
          </reference>
        </references>
      </pivotArea>
    </format>
    <format dxfId="23">
      <pivotArea dataOnly="0" outline="0" fieldPosition="0">
        <references count="1">
          <reference field="11" count="1">
            <x v="0"/>
          </reference>
        </references>
      </pivotArea>
    </format>
    <format dxfId="24">
      <pivotArea dataOnly="0" outline="0" fieldPosition="0">
        <references count="1">
          <reference field="8" count="0"/>
        </references>
      </pivotArea>
    </format>
    <format dxfId="25">
      <pivotArea dataOnly="0" labelOnly="1" outline="0" fieldPosition="0">
        <references count="1">
          <reference field="11" count="0"/>
        </references>
      </pivotArea>
    </format>
    <format dxfId="26">
      <pivotArea dataOnly="0" labelOnly="1" outline="0"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_Name2" xr10:uid="{30D17DBA-B64F-4EA3-8625-ED300AB8E47A}" sourceName="Model Name">
  <pivotTables>
    <pivotTable tabId="10" name="PivotTable5"/>
    <pivotTable tabId="10" name="PivotTable1"/>
  </pivotTables>
  <data>
    <tabular pivotCacheId="1257722160">
      <items count="50">
        <i x="5" s="1"/>
        <i x="8" s="1"/>
        <i x="4" s="1"/>
        <i x="3" s="1"/>
        <i x="7" s="1"/>
        <i x="6" s="1"/>
        <i x="1" s="1"/>
        <i x="2" s="1"/>
        <i x="0" s="1"/>
        <i x="26" s="1" nd="1"/>
        <i x="35" s="1" nd="1"/>
        <i x="14" s="1" nd="1"/>
        <i x="42" s="1" nd="1"/>
        <i x="15" s="1" nd="1"/>
        <i x="28" s="1" nd="1"/>
        <i x="40" s="1" nd="1"/>
        <i x="21" s="1" nd="1"/>
        <i x="29" s="1" nd="1"/>
        <i x="16" s="1" nd="1"/>
        <i x="11" s="1" nd="1"/>
        <i x="9" s="1" nd="1"/>
        <i x="34" s="1" nd="1"/>
        <i x="33" s="1" nd="1"/>
        <i x="22" s="1" nd="1"/>
        <i x="25" s="1" nd="1"/>
        <i x="19" s="1" nd="1"/>
        <i x="31" s="1" nd="1"/>
        <i x="12" s="1" nd="1"/>
        <i x="36" s="1" nd="1"/>
        <i x="49" s="1" nd="1"/>
        <i x="20" s="1" nd="1"/>
        <i x="47" s="1" nd="1"/>
        <i x="32" s="1" nd="1"/>
        <i x="45" s="1" nd="1"/>
        <i x="39" s="1" nd="1"/>
        <i x="24" s="1" nd="1"/>
        <i x="44" s="1" nd="1"/>
        <i x="48" s="1" nd="1"/>
        <i x="46" s="1" nd="1"/>
        <i x="37" s="1" nd="1"/>
        <i x="18" s="1" nd="1"/>
        <i x="27" s="1" nd="1"/>
        <i x="41" s="1" nd="1"/>
        <i x="17" s="1" nd="1"/>
        <i x="43" s="1" nd="1"/>
        <i x="13" s="1" nd="1"/>
        <i x="10" s="1" nd="1"/>
        <i x="30" s="1" nd="1"/>
        <i x="23" s="1" nd="1"/>
        <i x="3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3" xr10:uid="{DABB8F77-1BD2-4220-B3B0-EB96CE349DEA}" sourceName="Account">
  <pivotTables>
    <pivotTable tabId="10" name="PivotTable5"/>
    <pivotTable tabId="10" name="PivotTable1"/>
  </pivotTables>
  <data>
    <tabular pivotCacheId="1257722160" showMissing="0">
      <items count="22">
        <i x="0" s="1"/>
        <i x="1" s="1"/>
        <i x="8" s="1"/>
        <i x="2" s="1"/>
        <i x="3" s="1"/>
        <i x="4" s="1"/>
        <i x="5" s="1"/>
        <i x="6" s="1"/>
        <i x="7" s="1"/>
        <i x="11" s="1" nd="1"/>
        <i x="12" s="1" nd="1"/>
        <i x="13" s="1" nd="1"/>
        <i x="16" s="1" nd="1"/>
        <i x="10" s="1" nd="1"/>
        <i x="14" s="1" nd="1"/>
        <i x="9" s="1" nd="1"/>
        <i x="18" s="1" nd="1"/>
        <i x="21" s="1" nd="1"/>
        <i x="17" s="1" nd="1"/>
        <i x="15" s="1" nd="1"/>
        <i x="20" s="1" nd="1"/>
        <i x="1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Name 12" xr10:uid="{C20BD256-5088-4A0D-9D63-4F684CA04C2D}" cache="Slicer_Model_Name2" caption="Model Name" startItem="5" columnCount="5" rowHeight="234950"/>
  <slicer name="Account 13" xr10:uid="{E79E238D-7EE0-4D09-A289-3AC2467376CF}" cache="Slicer_Account3" caption="Account"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51F759E-B5F6-4D58-83C4-9C3A16BA1C19}" name="Table5" displayName="Table5" ref="B2:J223" totalsRowShown="0">
  <autoFilter ref="B2:J223" xr:uid="{CAB1D5D3-805A-4C5C-B5A9-B449C1BFA74A}"/>
  <tableColumns count="9">
    <tableColumn id="1" xr3:uid="{24A319DD-50F2-4B81-9F47-45E886E73F01}" name="Year"/>
    <tableColumn id="2" xr3:uid="{7BDDCE5D-BD59-498C-800B-CF22284508E7}" name="Quarter"/>
    <tableColumn id="3" xr3:uid="{EDCAF56D-DAE6-4F6E-99EF-896DBB3A1D8C}" name="Month"/>
    <tableColumn id="4" xr3:uid="{7BDA16B5-87C8-4D20-9CB5-292F0C536819}" name="Week"/>
    <tableColumn id="5" xr3:uid="{BB6FCF28-545B-4215-AE13-97AE1C30EAB0}" name="Date"/>
    <tableColumn id="8" xr3:uid="{DADBBFF6-FB65-4C48-989A-2D7A2761AAC6}" name="Week (formatted)" dataDxfId="1"/>
    <tableColumn id="6" xr3:uid="{0F5AB051-AC9D-4077-A935-04571D638BB9}" name="DateValue"/>
    <tableColumn id="9" xr3:uid="{1CB1D219-2138-4301-BA36-3BD5D23D58CA}" name="OB Equivalent" dataDxfId="0"/>
    <tableColumn id="7" xr3:uid="{675970A4-9198-4308-82DF-3B1B13115A96}" name="ACT/FCT (PY)">
      <calculatedColumnFormula>IF((TODAY()-7)&gt;=$H3,"ACT","FCT")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2A5E-87C9-48FE-8BC1-D6BFABCB7799}">
  <sheetPr codeName="Sheet3"/>
  <dimension ref="B1:C83"/>
  <sheetViews>
    <sheetView workbookViewId="0">
      <selection activeCell="C16" sqref="C16"/>
    </sheetView>
  </sheetViews>
  <sheetFormatPr defaultRowHeight="14.45"/>
  <cols>
    <col min="2" max="2" width="22.5703125" customWidth="1"/>
    <col min="3" max="3" width="12.28515625" customWidth="1"/>
  </cols>
  <sheetData>
    <row r="1" spans="2:3">
      <c r="B1" t="s">
        <v>0</v>
      </c>
    </row>
    <row r="3" spans="2:3">
      <c r="B3" t="s">
        <v>1</v>
      </c>
      <c r="C3" t="s">
        <v>2</v>
      </c>
    </row>
    <row r="4" spans="2:3">
      <c r="B4" t="s">
        <v>3</v>
      </c>
      <c r="C4" t="s">
        <v>4</v>
      </c>
    </row>
    <row r="5" spans="2:3">
      <c r="B5" t="s">
        <v>5</v>
      </c>
      <c r="C5" t="s">
        <v>4</v>
      </c>
    </row>
    <row r="6" spans="2:3">
      <c r="B6" t="s">
        <v>6</v>
      </c>
      <c r="C6" t="s">
        <v>4</v>
      </c>
    </row>
    <row r="7" spans="2:3">
      <c r="B7" t="s">
        <v>7</v>
      </c>
      <c r="C7" t="s">
        <v>4</v>
      </c>
    </row>
    <row r="8" spans="2:3">
      <c r="B8" t="s">
        <v>8</v>
      </c>
      <c r="C8" t="s">
        <v>4</v>
      </c>
    </row>
    <row r="9" spans="2:3">
      <c r="B9" t="s">
        <v>9</v>
      </c>
      <c r="C9" t="s">
        <v>4</v>
      </c>
    </row>
    <row r="10" spans="2:3">
      <c r="B10" t="s">
        <v>10</v>
      </c>
      <c r="C10" t="s">
        <v>4</v>
      </c>
    </row>
    <row r="11" spans="2:3">
      <c r="B11" t="s">
        <v>11</v>
      </c>
      <c r="C11" t="s">
        <v>4</v>
      </c>
    </row>
    <row r="12" spans="2:3">
      <c r="B12" t="s">
        <v>12</v>
      </c>
      <c r="C12" t="s">
        <v>4</v>
      </c>
    </row>
    <row r="13" spans="2:3">
      <c r="B13" t="s">
        <v>3</v>
      </c>
      <c r="C13" t="s">
        <v>13</v>
      </c>
    </row>
    <row r="14" spans="2:3">
      <c r="B14" t="s">
        <v>5</v>
      </c>
      <c r="C14" t="s">
        <v>13</v>
      </c>
    </row>
    <row r="15" spans="2:3">
      <c r="B15" t="s">
        <v>6</v>
      </c>
      <c r="C15" t="s">
        <v>13</v>
      </c>
    </row>
    <row r="16" spans="2:3">
      <c r="B16" t="s">
        <v>7</v>
      </c>
      <c r="C16" t="s">
        <v>13</v>
      </c>
    </row>
    <row r="17" spans="2:3">
      <c r="B17" t="s">
        <v>8</v>
      </c>
      <c r="C17" t="s">
        <v>13</v>
      </c>
    </row>
    <row r="18" spans="2:3">
      <c r="B18" t="s">
        <v>9</v>
      </c>
      <c r="C18" t="s">
        <v>13</v>
      </c>
    </row>
    <row r="19" spans="2:3">
      <c r="B19" t="s">
        <v>10</v>
      </c>
      <c r="C19" t="s">
        <v>13</v>
      </c>
    </row>
    <row r="20" spans="2:3">
      <c r="B20" t="s">
        <v>11</v>
      </c>
      <c r="C20" t="s">
        <v>13</v>
      </c>
    </row>
    <row r="21" spans="2:3">
      <c r="B21" t="s">
        <v>12</v>
      </c>
      <c r="C21" t="s">
        <v>13</v>
      </c>
    </row>
    <row r="22" spans="2:3">
      <c r="B22" t="s">
        <v>3</v>
      </c>
      <c r="C22" t="e">
        <v>#N/A</v>
      </c>
    </row>
    <row r="23" spans="2:3">
      <c r="B23" t="s">
        <v>5</v>
      </c>
      <c r="C23" t="e">
        <v>#N/A</v>
      </c>
    </row>
    <row r="24" spans="2:3">
      <c r="B24" t="s">
        <v>6</v>
      </c>
      <c r="C24" t="e">
        <v>#N/A</v>
      </c>
    </row>
    <row r="25" spans="2:3">
      <c r="B25" t="s">
        <v>7</v>
      </c>
      <c r="C25" t="e">
        <v>#N/A</v>
      </c>
    </row>
    <row r="26" spans="2:3">
      <c r="B26" t="s">
        <v>8</v>
      </c>
      <c r="C26" t="e">
        <v>#N/A</v>
      </c>
    </row>
    <row r="27" spans="2:3">
      <c r="B27" t="s">
        <v>9</v>
      </c>
      <c r="C27" t="e">
        <v>#N/A</v>
      </c>
    </row>
    <row r="28" spans="2:3">
      <c r="B28" t="s">
        <v>10</v>
      </c>
      <c r="C28" t="e">
        <v>#N/A</v>
      </c>
    </row>
    <row r="29" spans="2:3">
      <c r="B29" t="s">
        <v>11</v>
      </c>
      <c r="C29" t="e">
        <v>#N/A</v>
      </c>
    </row>
    <row r="30" spans="2:3">
      <c r="B30" t="s">
        <v>12</v>
      </c>
      <c r="C30" t="e">
        <v>#N/A</v>
      </c>
    </row>
    <row r="31" spans="2:3">
      <c r="B31" t="s">
        <v>3</v>
      </c>
      <c r="C31" t="s">
        <v>14</v>
      </c>
    </row>
    <row r="32" spans="2:3">
      <c r="B32" t="s">
        <v>5</v>
      </c>
      <c r="C32" t="s">
        <v>14</v>
      </c>
    </row>
    <row r="33" spans="2:3">
      <c r="B33" t="s">
        <v>6</v>
      </c>
      <c r="C33" t="s">
        <v>14</v>
      </c>
    </row>
    <row r="34" spans="2:3">
      <c r="B34" t="s">
        <v>7</v>
      </c>
      <c r="C34" t="s">
        <v>14</v>
      </c>
    </row>
    <row r="35" spans="2:3">
      <c r="B35" t="s">
        <v>8</v>
      </c>
      <c r="C35" t="s">
        <v>14</v>
      </c>
    </row>
    <row r="36" spans="2:3">
      <c r="B36" t="s">
        <v>9</v>
      </c>
      <c r="C36" t="s">
        <v>14</v>
      </c>
    </row>
    <row r="37" spans="2:3">
      <c r="B37" t="s">
        <v>10</v>
      </c>
      <c r="C37" t="s">
        <v>14</v>
      </c>
    </row>
    <row r="38" spans="2:3">
      <c r="B38" t="s">
        <v>11</v>
      </c>
      <c r="C38" t="s">
        <v>14</v>
      </c>
    </row>
    <row r="39" spans="2:3">
      <c r="B39" t="s">
        <v>12</v>
      </c>
      <c r="C39" t="s">
        <v>14</v>
      </c>
    </row>
    <row r="40" spans="2:3">
      <c r="B40" t="s">
        <v>3</v>
      </c>
      <c r="C40" t="s">
        <v>15</v>
      </c>
    </row>
    <row r="41" spans="2:3">
      <c r="B41" t="s">
        <v>5</v>
      </c>
      <c r="C41" t="s">
        <v>15</v>
      </c>
    </row>
    <row r="42" spans="2:3">
      <c r="B42" t="s">
        <v>6</v>
      </c>
      <c r="C42" t="s">
        <v>15</v>
      </c>
    </row>
    <row r="43" spans="2:3">
      <c r="B43" t="s">
        <v>7</v>
      </c>
      <c r="C43" t="s">
        <v>15</v>
      </c>
    </row>
    <row r="44" spans="2:3">
      <c r="B44" t="s">
        <v>8</v>
      </c>
      <c r="C44" t="s">
        <v>15</v>
      </c>
    </row>
    <row r="45" spans="2:3">
      <c r="B45" t="s">
        <v>9</v>
      </c>
      <c r="C45" t="s">
        <v>15</v>
      </c>
    </row>
    <row r="46" spans="2:3">
      <c r="B46" t="s">
        <v>10</v>
      </c>
      <c r="C46" t="s">
        <v>15</v>
      </c>
    </row>
    <row r="47" spans="2:3">
      <c r="B47" t="s">
        <v>11</v>
      </c>
      <c r="C47" t="s">
        <v>15</v>
      </c>
    </row>
    <row r="48" spans="2:3">
      <c r="B48" t="s">
        <v>12</v>
      </c>
      <c r="C48" t="s">
        <v>15</v>
      </c>
    </row>
    <row r="49" spans="2:3">
      <c r="B49" t="s">
        <v>3</v>
      </c>
      <c r="C49" t="s">
        <v>16</v>
      </c>
    </row>
    <row r="50" spans="2:3">
      <c r="B50" t="s">
        <v>5</v>
      </c>
      <c r="C50" t="s">
        <v>16</v>
      </c>
    </row>
    <row r="51" spans="2:3">
      <c r="B51" t="s">
        <v>6</v>
      </c>
      <c r="C51" t="s">
        <v>16</v>
      </c>
    </row>
    <row r="52" spans="2:3">
      <c r="B52" t="s">
        <v>7</v>
      </c>
      <c r="C52" t="s">
        <v>16</v>
      </c>
    </row>
    <row r="53" spans="2:3">
      <c r="B53" t="s">
        <v>8</v>
      </c>
      <c r="C53" t="s">
        <v>16</v>
      </c>
    </row>
    <row r="54" spans="2:3">
      <c r="B54" t="s">
        <v>9</v>
      </c>
      <c r="C54" t="s">
        <v>16</v>
      </c>
    </row>
    <row r="55" spans="2:3">
      <c r="B55" t="s">
        <v>10</v>
      </c>
      <c r="C55" t="s">
        <v>16</v>
      </c>
    </row>
    <row r="56" spans="2:3">
      <c r="B56" t="s">
        <v>11</v>
      </c>
      <c r="C56" t="s">
        <v>16</v>
      </c>
    </row>
    <row r="57" spans="2:3">
      <c r="B57" t="s">
        <v>12</v>
      </c>
      <c r="C57" t="s">
        <v>16</v>
      </c>
    </row>
    <row r="58" spans="2:3">
      <c r="B58" t="s">
        <v>3</v>
      </c>
      <c r="C58" t="s">
        <v>17</v>
      </c>
    </row>
    <row r="59" spans="2:3">
      <c r="B59" t="s">
        <v>5</v>
      </c>
      <c r="C59" t="s">
        <v>17</v>
      </c>
    </row>
    <row r="60" spans="2:3">
      <c r="B60" t="s">
        <v>6</v>
      </c>
      <c r="C60" t="s">
        <v>17</v>
      </c>
    </row>
    <row r="61" spans="2:3">
      <c r="B61" t="s">
        <v>7</v>
      </c>
      <c r="C61" t="s">
        <v>17</v>
      </c>
    </row>
    <row r="62" spans="2:3">
      <c r="B62" t="s">
        <v>8</v>
      </c>
      <c r="C62" t="s">
        <v>17</v>
      </c>
    </row>
    <row r="63" spans="2:3">
      <c r="B63" t="s">
        <v>9</v>
      </c>
      <c r="C63" t="s">
        <v>17</v>
      </c>
    </row>
    <row r="64" spans="2:3">
      <c r="B64" t="s">
        <v>10</v>
      </c>
      <c r="C64" t="s">
        <v>17</v>
      </c>
    </row>
    <row r="65" spans="2:3">
      <c r="B65" t="s">
        <v>11</v>
      </c>
      <c r="C65" t="s">
        <v>17</v>
      </c>
    </row>
    <row r="66" spans="2:3">
      <c r="B66" t="s">
        <v>12</v>
      </c>
      <c r="C66" t="s">
        <v>17</v>
      </c>
    </row>
    <row r="67" spans="2:3">
      <c r="B67" t="s">
        <v>3</v>
      </c>
      <c r="C67" t="s">
        <v>18</v>
      </c>
    </row>
    <row r="68" spans="2:3">
      <c r="B68" t="s">
        <v>5</v>
      </c>
      <c r="C68" t="s">
        <v>18</v>
      </c>
    </row>
    <row r="69" spans="2:3">
      <c r="B69" t="s">
        <v>6</v>
      </c>
      <c r="C69" t="s">
        <v>18</v>
      </c>
    </row>
    <row r="70" spans="2:3">
      <c r="B70" t="s">
        <v>7</v>
      </c>
      <c r="C70" t="s">
        <v>18</v>
      </c>
    </row>
    <row r="71" spans="2:3">
      <c r="B71" t="s">
        <v>8</v>
      </c>
      <c r="C71" t="s">
        <v>18</v>
      </c>
    </row>
    <row r="72" spans="2:3">
      <c r="B72" t="s">
        <v>9</v>
      </c>
      <c r="C72" t="s">
        <v>18</v>
      </c>
    </row>
    <row r="73" spans="2:3">
      <c r="B73" t="s">
        <v>10</v>
      </c>
      <c r="C73" t="s">
        <v>18</v>
      </c>
    </row>
    <row r="74" spans="2:3">
      <c r="B74" t="s">
        <v>11</v>
      </c>
      <c r="C74" t="s">
        <v>18</v>
      </c>
    </row>
    <row r="75" spans="2:3">
      <c r="B75" t="s">
        <v>12</v>
      </c>
      <c r="C75" t="s">
        <v>18</v>
      </c>
    </row>
    <row r="76" spans="2:3">
      <c r="B76" t="s">
        <v>3</v>
      </c>
      <c r="C76" t="s">
        <v>19</v>
      </c>
    </row>
    <row r="77" spans="2:3">
      <c r="B77" t="s">
        <v>5</v>
      </c>
      <c r="C77" t="s">
        <v>19</v>
      </c>
    </row>
    <row r="78" spans="2:3">
      <c r="B78" t="s">
        <v>6</v>
      </c>
      <c r="C78" t="s">
        <v>19</v>
      </c>
    </row>
    <row r="79" spans="2:3">
      <c r="B79" t="s">
        <v>7</v>
      </c>
      <c r="C79" t="s">
        <v>19</v>
      </c>
    </row>
    <row r="80" spans="2:3">
      <c r="B80" t="s">
        <v>8</v>
      </c>
      <c r="C80" t="s">
        <v>19</v>
      </c>
    </row>
    <row r="81" spans="2:3">
      <c r="B81" t="s">
        <v>9</v>
      </c>
      <c r="C81" t="s">
        <v>19</v>
      </c>
    </row>
    <row r="82" spans="2:3">
      <c r="B82" t="s">
        <v>10</v>
      </c>
      <c r="C82" t="s">
        <v>19</v>
      </c>
    </row>
    <row r="83" spans="2:3">
      <c r="B83" t="s">
        <v>12</v>
      </c>
      <c r="C83" t="s">
        <v>19</v>
      </c>
    </row>
  </sheetData>
  <phoneticPr fontId="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47573-3A34-45D9-9C68-9C4EEEA256E0}">
  <sheetPr codeName="Sheet14">
    <tabColor theme="5"/>
  </sheetPr>
  <dimension ref="A1:BQ11"/>
  <sheetViews>
    <sheetView tabSelected="1" zoomScale="90" zoomScaleNormal="90" workbookViewId="0">
      <pane xSplit="4" ySplit="2" topLeftCell="E3" activePane="bottomRight" state="frozen"/>
      <selection pane="bottomRight" activeCell="I1" sqref="I1"/>
      <selection pane="bottomLeft" activeCell="A3" sqref="A3"/>
      <selection pane="topRight" activeCell="F1" sqref="F1"/>
    </sheetView>
  </sheetViews>
  <sheetFormatPr defaultColWidth="9.140625" defaultRowHeight="14.45" outlineLevelCol="1"/>
  <cols>
    <col min="1" max="1" width="12.140625" customWidth="1"/>
    <col min="2" max="2" width="14.140625" bestFit="1" customWidth="1" outlineLevel="1"/>
    <col min="5" max="5" width="9" bestFit="1" customWidth="1"/>
    <col min="6" max="16" width="9.140625" customWidth="1"/>
    <col min="18" max="18" width="9.140625" customWidth="1"/>
  </cols>
  <sheetData>
    <row r="1" spans="1:69">
      <c r="A1" s="3"/>
      <c r="B1" s="3"/>
      <c r="C1" s="63" t="s">
        <v>20</v>
      </c>
      <c r="D1" s="3"/>
      <c r="E1" s="76" t="s">
        <v>21</v>
      </c>
      <c r="F1" s="76"/>
      <c r="G1" s="76"/>
      <c r="H1" s="77"/>
      <c r="I1" s="76" t="s">
        <v>22</v>
      </c>
      <c r="J1" s="76"/>
      <c r="K1" s="4"/>
      <c r="L1" s="67"/>
      <c r="M1" s="67" t="s">
        <v>23</v>
      </c>
      <c r="N1" s="67" t="s">
        <v>24</v>
      </c>
      <c r="O1" s="67"/>
      <c r="P1" s="68"/>
      <c r="Q1" s="69"/>
      <c r="R1" s="70" t="s">
        <v>25</v>
      </c>
      <c r="S1" s="67"/>
      <c r="T1" s="78" t="s">
        <v>26</v>
      </c>
      <c r="U1" s="77" t="s">
        <v>27</v>
      </c>
      <c r="V1" s="78" t="s">
        <v>28</v>
      </c>
      <c r="W1" s="78"/>
      <c r="X1" s="78"/>
      <c r="Y1" s="78"/>
      <c r="Z1" s="78"/>
      <c r="AA1" s="78" t="s">
        <v>29</v>
      </c>
      <c r="AB1" s="78"/>
      <c r="AC1" s="79"/>
      <c r="AD1" s="80"/>
      <c r="AE1" s="81" t="s">
        <v>30</v>
      </c>
      <c r="AF1" s="77"/>
      <c r="AG1" s="77"/>
      <c r="AH1" s="77"/>
      <c r="AI1" s="76"/>
      <c r="AJ1" s="76" t="s">
        <v>31</v>
      </c>
      <c r="AK1" s="76" t="s">
        <v>32</v>
      </c>
      <c r="AL1" s="76"/>
      <c r="AM1" s="76" t="s">
        <v>33</v>
      </c>
      <c r="AN1" s="76" t="s">
        <v>34</v>
      </c>
      <c r="AO1" s="76"/>
      <c r="AP1" s="82"/>
      <c r="AQ1" s="83"/>
      <c r="AR1" s="84" t="s">
        <v>35</v>
      </c>
      <c r="AS1" s="76"/>
      <c r="AT1" s="76"/>
      <c r="AU1" s="76"/>
      <c r="AV1" s="76" t="s">
        <v>36</v>
      </c>
      <c r="AW1" s="76"/>
      <c r="AX1" s="76"/>
      <c r="AY1" s="76"/>
      <c r="AZ1" s="76" t="s">
        <v>37</v>
      </c>
      <c r="BA1" s="76"/>
      <c r="BB1" s="76"/>
      <c r="BC1" s="76"/>
      <c r="BD1" s="83"/>
      <c r="BE1" s="84" t="s">
        <v>21</v>
      </c>
      <c r="BF1" s="76"/>
      <c r="BG1" s="76"/>
      <c r="BH1" s="76"/>
      <c r="BI1" s="76" t="s">
        <v>22</v>
      </c>
      <c r="BJ1" s="76"/>
      <c r="BK1" s="76"/>
      <c r="BL1" s="76"/>
      <c r="BM1" s="76"/>
      <c r="BN1" s="76" t="s">
        <v>24</v>
      </c>
      <c r="BO1" s="76"/>
      <c r="BP1" s="76"/>
      <c r="BQ1" s="76"/>
    </row>
    <row r="2" spans="1:69" ht="27.6">
      <c r="A2" s="5" t="s">
        <v>1</v>
      </c>
      <c r="B2" s="5" t="s">
        <v>38</v>
      </c>
      <c r="C2" s="5" t="s">
        <v>39</v>
      </c>
      <c r="D2" s="5" t="s">
        <v>40</v>
      </c>
      <c r="E2" s="6" t="s">
        <v>41</v>
      </c>
      <c r="F2" s="6" t="s">
        <v>42</v>
      </c>
      <c r="G2" s="6" t="s">
        <v>43</v>
      </c>
      <c r="H2" s="6" t="s">
        <v>44</v>
      </c>
      <c r="I2" s="6" t="s">
        <v>45</v>
      </c>
      <c r="J2" s="6" t="s">
        <v>46</v>
      </c>
      <c r="K2" s="6" t="s">
        <v>47</v>
      </c>
      <c r="L2" s="6" t="s">
        <v>48</v>
      </c>
      <c r="M2" s="6" t="s">
        <v>49</v>
      </c>
      <c r="N2" s="6" t="s">
        <v>50</v>
      </c>
      <c r="O2" s="6" t="s">
        <v>51</v>
      </c>
      <c r="P2" s="6" t="s">
        <v>52</v>
      </c>
      <c r="Q2" s="65" t="s">
        <v>53</v>
      </c>
      <c r="R2" s="6" t="s">
        <v>54</v>
      </c>
      <c r="S2" s="6" t="s">
        <v>55</v>
      </c>
      <c r="T2" s="6" t="s">
        <v>56</v>
      </c>
      <c r="U2" s="6" t="s">
        <v>57</v>
      </c>
      <c r="V2" s="6" t="s">
        <v>58</v>
      </c>
      <c r="W2" s="6" t="s">
        <v>59</v>
      </c>
      <c r="X2" s="6" t="s">
        <v>60</v>
      </c>
      <c r="Y2" s="6" t="s">
        <v>61</v>
      </c>
      <c r="Z2" s="6" t="s">
        <v>62</v>
      </c>
      <c r="AA2" s="6" t="s">
        <v>63</v>
      </c>
      <c r="AB2" s="6" t="s">
        <v>64</v>
      </c>
      <c r="AC2" s="6" t="s">
        <v>65</v>
      </c>
      <c r="AD2" s="65" t="s">
        <v>66</v>
      </c>
      <c r="AE2" s="6" t="s">
        <v>67</v>
      </c>
      <c r="AF2" s="6" t="s">
        <v>68</v>
      </c>
      <c r="AG2" s="6" t="s">
        <v>69</v>
      </c>
      <c r="AH2" s="6" t="s">
        <v>70</v>
      </c>
      <c r="AI2" s="6" t="s">
        <v>71</v>
      </c>
      <c r="AJ2" s="6" t="s">
        <v>72</v>
      </c>
      <c r="AK2" s="6" t="s">
        <v>73</v>
      </c>
      <c r="AL2" s="6" t="s">
        <v>74</v>
      </c>
      <c r="AM2" s="6" t="s">
        <v>75</v>
      </c>
      <c r="AN2" s="6" t="s">
        <v>76</v>
      </c>
      <c r="AO2" s="6" t="s">
        <v>77</v>
      </c>
      <c r="AP2" s="6" t="s">
        <v>78</v>
      </c>
      <c r="AQ2" s="65" t="s">
        <v>79</v>
      </c>
      <c r="AR2" s="6" t="s">
        <v>80</v>
      </c>
      <c r="AS2" s="6" t="s">
        <v>81</v>
      </c>
      <c r="AT2" s="6" t="s">
        <v>82</v>
      </c>
      <c r="AU2" s="6" t="s">
        <v>83</v>
      </c>
      <c r="AV2" s="6" t="s">
        <v>84</v>
      </c>
      <c r="AW2" s="6" t="s">
        <v>85</v>
      </c>
      <c r="AX2" s="6" t="s">
        <v>86</v>
      </c>
      <c r="AY2" s="6" t="s">
        <v>87</v>
      </c>
      <c r="AZ2" s="6" t="s">
        <v>88</v>
      </c>
      <c r="BA2" s="6" t="s">
        <v>89</v>
      </c>
      <c r="BB2" s="6" t="s">
        <v>90</v>
      </c>
      <c r="BC2" s="6" t="s">
        <v>91</v>
      </c>
      <c r="BD2" s="65" t="s">
        <v>92</v>
      </c>
      <c r="BE2" s="6" t="s">
        <v>93</v>
      </c>
      <c r="BF2" s="6" t="s">
        <v>94</v>
      </c>
      <c r="BG2" s="6" t="s">
        <v>95</v>
      </c>
      <c r="BH2" s="6" t="s">
        <v>96</v>
      </c>
      <c r="BI2" s="6" t="s">
        <v>97</v>
      </c>
      <c r="BJ2" s="6" t="s">
        <v>98</v>
      </c>
      <c r="BK2" s="6" t="s">
        <v>99</v>
      </c>
      <c r="BL2" s="6" t="s">
        <v>100</v>
      </c>
      <c r="BM2" s="6" t="s">
        <v>101</v>
      </c>
      <c r="BN2" s="6" t="s">
        <v>102</v>
      </c>
      <c r="BO2" s="6" t="s">
        <v>103</v>
      </c>
      <c r="BP2" s="6" t="s">
        <v>104</v>
      </c>
      <c r="BQ2" s="6" t="s">
        <v>105</v>
      </c>
    </row>
    <row r="3" spans="1:69">
      <c r="A3" t="s">
        <v>106</v>
      </c>
      <c r="B3" t="s">
        <v>107</v>
      </c>
      <c r="C3" s="18" t="s">
        <v>108</v>
      </c>
      <c r="D3" s="21" t="s">
        <v>109</v>
      </c>
      <c r="E3" s="22">
        <v>0</v>
      </c>
      <c r="F3" s="22">
        <v>0</v>
      </c>
      <c r="G3" s="22">
        <v>0</v>
      </c>
      <c r="H3" s="22"/>
      <c r="I3" s="22"/>
      <c r="J3" s="22"/>
      <c r="K3" s="22">
        <v>0</v>
      </c>
      <c r="L3" s="22">
        <v>0</v>
      </c>
      <c r="M3" s="22">
        <v>0</v>
      </c>
      <c r="N3" s="74">
        <v>0</v>
      </c>
      <c r="O3" s="74">
        <v>0</v>
      </c>
      <c r="P3" s="74">
        <v>0</v>
      </c>
      <c r="Q3" s="75">
        <v>0</v>
      </c>
      <c r="R3" s="73">
        <v>50</v>
      </c>
      <c r="S3" s="71">
        <v>80</v>
      </c>
      <c r="T3" s="71">
        <v>0</v>
      </c>
      <c r="U3" s="71">
        <v>0</v>
      </c>
      <c r="V3" s="71">
        <v>50</v>
      </c>
      <c r="W3" s="71">
        <v>0</v>
      </c>
      <c r="X3" s="71">
        <v>0</v>
      </c>
      <c r="Y3" s="71">
        <v>80</v>
      </c>
      <c r="Z3" s="71">
        <v>80</v>
      </c>
      <c r="AA3" s="71">
        <v>50</v>
      </c>
      <c r="AB3" s="71">
        <v>50</v>
      </c>
      <c r="AC3" s="71">
        <v>0</v>
      </c>
      <c r="AD3" s="72">
        <v>0</v>
      </c>
      <c r="AE3" s="71">
        <v>0</v>
      </c>
      <c r="AF3" s="71">
        <v>80</v>
      </c>
      <c r="AG3" s="71">
        <v>80</v>
      </c>
      <c r="AH3" s="71">
        <v>80</v>
      </c>
      <c r="AI3" s="71"/>
      <c r="AJ3" s="71"/>
      <c r="AK3" s="71">
        <v>100</v>
      </c>
      <c r="AL3" s="71">
        <v>100</v>
      </c>
      <c r="AM3" s="71">
        <v>100</v>
      </c>
      <c r="AN3" s="71">
        <v>80</v>
      </c>
      <c r="AO3" s="71">
        <v>80</v>
      </c>
      <c r="AP3" s="71">
        <v>100</v>
      </c>
      <c r="AQ3" s="72">
        <v>100</v>
      </c>
      <c r="AR3" s="73">
        <v>80</v>
      </c>
      <c r="AS3" s="71">
        <v>0</v>
      </c>
      <c r="AT3" s="71">
        <v>0</v>
      </c>
      <c r="AU3" s="71">
        <v>0</v>
      </c>
      <c r="AV3" s="71">
        <v>80</v>
      </c>
      <c r="AW3" s="71">
        <v>50</v>
      </c>
      <c r="AX3" s="71">
        <v>50</v>
      </c>
      <c r="AY3" s="71">
        <v>0</v>
      </c>
      <c r="AZ3" s="71">
        <v>0</v>
      </c>
      <c r="BA3" s="71">
        <v>80</v>
      </c>
      <c r="BB3" s="71">
        <v>80</v>
      </c>
      <c r="BC3" s="71">
        <v>50</v>
      </c>
      <c r="BD3" s="72">
        <v>0</v>
      </c>
      <c r="BE3" s="22">
        <v>0</v>
      </c>
      <c r="BF3" s="22">
        <v>0</v>
      </c>
      <c r="BG3" s="22">
        <v>0</v>
      </c>
      <c r="BH3" s="22">
        <v>0</v>
      </c>
      <c r="BI3" s="22">
        <v>0</v>
      </c>
      <c r="BJ3" s="22">
        <v>0</v>
      </c>
      <c r="BK3" s="22">
        <v>0</v>
      </c>
      <c r="BL3" s="22">
        <v>0</v>
      </c>
      <c r="BM3" s="22">
        <v>0</v>
      </c>
      <c r="BN3" s="22">
        <v>0</v>
      </c>
      <c r="BO3" s="22">
        <v>0</v>
      </c>
      <c r="BP3" s="22">
        <v>0</v>
      </c>
      <c r="BQ3" s="66">
        <v>0</v>
      </c>
    </row>
    <row r="4" spans="1:69">
      <c r="A4" t="s">
        <v>110</v>
      </c>
      <c r="B4" t="s">
        <v>107</v>
      </c>
      <c r="C4" s="18" t="s">
        <v>108</v>
      </c>
      <c r="D4" s="21" t="s">
        <v>109</v>
      </c>
      <c r="E4" s="22">
        <v>0</v>
      </c>
      <c r="F4" s="22">
        <v>0</v>
      </c>
      <c r="G4" s="22">
        <v>0</v>
      </c>
      <c r="H4" s="22">
        <v>0</v>
      </c>
      <c r="I4" s="22">
        <v>0</v>
      </c>
      <c r="J4" s="22">
        <v>0</v>
      </c>
      <c r="K4" s="22">
        <v>0</v>
      </c>
      <c r="L4" s="22">
        <v>0</v>
      </c>
      <c r="M4" s="22">
        <v>0</v>
      </c>
      <c r="N4" s="22">
        <v>0</v>
      </c>
      <c r="O4" s="22">
        <v>0</v>
      </c>
      <c r="P4" s="22">
        <v>0</v>
      </c>
      <c r="Q4" s="66">
        <v>0</v>
      </c>
      <c r="R4" s="73"/>
      <c r="S4" s="71"/>
      <c r="T4" s="71"/>
      <c r="U4" s="71"/>
      <c r="V4" s="71"/>
      <c r="W4" s="71"/>
      <c r="X4" s="71"/>
      <c r="Y4" s="71"/>
      <c r="Z4" s="71"/>
      <c r="AA4" s="71"/>
      <c r="AB4" s="71"/>
      <c r="AC4" s="71"/>
      <c r="AD4" s="72"/>
      <c r="AE4" s="71"/>
      <c r="AF4" s="71"/>
      <c r="AG4" s="71"/>
      <c r="AH4" s="71"/>
      <c r="AI4" s="71"/>
      <c r="AJ4" s="71"/>
      <c r="AK4" s="71"/>
      <c r="AL4" s="71"/>
      <c r="AM4" s="71"/>
      <c r="AN4" s="71"/>
      <c r="AO4" s="71"/>
      <c r="AP4" s="71"/>
      <c r="AQ4" s="72"/>
      <c r="AR4" s="73"/>
      <c r="AS4" s="71"/>
      <c r="AT4" s="71"/>
      <c r="AU4" s="71"/>
      <c r="AV4" s="71"/>
      <c r="AW4" s="71"/>
      <c r="AX4" s="71"/>
      <c r="AY4" s="71"/>
      <c r="AZ4" s="71"/>
      <c r="BA4" s="71"/>
      <c r="BB4" s="71"/>
      <c r="BC4" s="71"/>
      <c r="BD4" s="72"/>
      <c r="BE4" s="22">
        <v>0</v>
      </c>
      <c r="BF4" s="22">
        <v>0</v>
      </c>
      <c r="BG4" s="22">
        <v>0</v>
      </c>
      <c r="BH4" s="22">
        <v>0</v>
      </c>
      <c r="BI4" s="22">
        <v>0</v>
      </c>
      <c r="BJ4" s="22">
        <v>0</v>
      </c>
      <c r="BK4" s="22">
        <v>0</v>
      </c>
      <c r="BL4" s="22">
        <v>0</v>
      </c>
      <c r="BM4" s="22">
        <v>0</v>
      </c>
      <c r="BN4" s="22">
        <v>0</v>
      </c>
      <c r="BO4" s="22">
        <v>0</v>
      </c>
      <c r="BP4" s="22">
        <v>0</v>
      </c>
      <c r="BQ4" s="66">
        <v>0</v>
      </c>
    </row>
    <row r="5" spans="1:69">
      <c r="A5" t="s">
        <v>111</v>
      </c>
      <c r="B5" t="s">
        <v>107</v>
      </c>
      <c r="C5" s="18" t="s">
        <v>108</v>
      </c>
      <c r="D5" s="21" t="s">
        <v>109</v>
      </c>
      <c r="E5" s="22">
        <v>0</v>
      </c>
      <c r="F5" s="22">
        <v>0</v>
      </c>
      <c r="G5" s="22">
        <v>0</v>
      </c>
      <c r="H5" s="22">
        <v>0</v>
      </c>
      <c r="I5" s="22">
        <v>0</v>
      </c>
      <c r="J5" s="22">
        <v>0</v>
      </c>
      <c r="K5" s="22">
        <v>0</v>
      </c>
      <c r="L5" s="22">
        <v>0</v>
      </c>
      <c r="M5" s="22">
        <v>0</v>
      </c>
      <c r="N5" s="74">
        <v>0</v>
      </c>
      <c r="O5" s="74">
        <v>0</v>
      </c>
      <c r="P5" s="74">
        <v>0</v>
      </c>
      <c r="Q5" s="75">
        <v>0</v>
      </c>
      <c r="R5" s="86">
        <v>0</v>
      </c>
      <c r="S5" s="86">
        <v>0</v>
      </c>
      <c r="T5" s="86">
        <v>0</v>
      </c>
      <c r="U5" s="86">
        <v>0</v>
      </c>
      <c r="V5" s="86">
        <v>0</v>
      </c>
      <c r="W5" s="71">
        <v>0</v>
      </c>
      <c r="X5" s="71">
        <v>0</v>
      </c>
      <c r="Y5" s="71">
        <v>10</v>
      </c>
      <c r="Z5" s="71">
        <v>10</v>
      </c>
      <c r="AA5" s="71">
        <v>10</v>
      </c>
      <c r="AB5" s="71">
        <v>10</v>
      </c>
      <c r="AC5" s="71">
        <v>0</v>
      </c>
      <c r="AD5" s="72">
        <v>0</v>
      </c>
      <c r="AE5" s="71">
        <v>0</v>
      </c>
      <c r="AF5" s="71">
        <v>15</v>
      </c>
      <c r="AG5" s="71">
        <v>10</v>
      </c>
      <c r="AH5" s="71">
        <v>10</v>
      </c>
      <c r="AI5" s="71">
        <v>0</v>
      </c>
      <c r="AJ5" s="71">
        <v>0</v>
      </c>
      <c r="AK5" s="71">
        <v>15</v>
      </c>
      <c r="AL5" s="71">
        <v>15</v>
      </c>
      <c r="AM5" s="71">
        <v>15</v>
      </c>
      <c r="AN5" s="71">
        <v>15</v>
      </c>
      <c r="AO5" s="71">
        <v>15</v>
      </c>
      <c r="AP5" s="71">
        <v>15</v>
      </c>
      <c r="AQ5" s="72">
        <v>10</v>
      </c>
      <c r="AR5" s="73">
        <v>10</v>
      </c>
      <c r="AS5" s="71">
        <v>0</v>
      </c>
      <c r="AT5" s="71">
        <v>0</v>
      </c>
      <c r="AU5" s="71">
        <v>0</v>
      </c>
      <c r="AV5" s="71">
        <v>0</v>
      </c>
      <c r="AW5" s="71">
        <v>0</v>
      </c>
      <c r="AX5" s="71">
        <v>0</v>
      </c>
      <c r="AY5" s="71">
        <v>0</v>
      </c>
      <c r="AZ5" s="71">
        <v>0</v>
      </c>
      <c r="BA5" s="71">
        <v>10</v>
      </c>
      <c r="BB5" s="71">
        <v>10</v>
      </c>
      <c r="BC5" s="71">
        <v>10</v>
      </c>
      <c r="BD5" s="71">
        <v>10</v>
      </c>
      <c r="BE5" s="22">
        <v>0</v>
      </c>
      <c r="BF5" s="22">
        <v>0</v>
      </c>
      <c r="BG5" s="22">
        <v>0</v>
      </c>
      <c r="BH5" s="22">
        <v>0</v>
      </c>
      <c r="BI5" s="22">
        <v>0</v>
      </c>
      <c r="BJ5" s="22">
        <v>0</v>
      </c>
      <c r="BK5" s="22">
        <v>0</v>
      </c>
      <c r="BL5" s="22">
        <v>0</v>
      </c>
      <c r="BM5" s="22">
        <v>0</v>
      </c>
      <c r="BN5" s="22">
        <v>0</v>
      </c>
      <c r="BO5" s="22">
        <v>0</v>
      </c>
      <c r="BP5" s="22">
        <v>0</v>
      </c>
      <c r="BQ5" s="66">
        <v>0</v>
      </c>
    </row>
    <row r="6" spans="1:69">
      <c r="A6" t="s">
        <v>112</v>
      </c>
      <c r="B6" t="s">
        <v>107</v>
      </c>
      <c r="C6" s="18" t="s">
        <v>108</v>
      </c>
      <c r="D6" s="21" t="s">
        <v>109</v>
      </c>
      <c r="E6" s="22">
        <v>0</v>
      </c>
      <c r="F6" s="22">
        <v>0</v>
      </c>
      <c r="G6" s="22">
        <v>0</v>
      </c>
      <c r="H6" s="22">
        <v>0</v>
      </c>
      <c r="I6" s="22">
        <v>0</v>
      </c>
      <c r="J6" s="22">
        <v>0</v>
      </c>
      <c r="K6" s="22">
        <v>0</v>
      </c>
      <c r="L6" s="22">
        <v>0</v>
      </c>
      <c r="M6" s="22">
        <v>0</v>
      </c>
      <c r="N6" s="74">
        <v>0</v>
      </c>
      <c r="O6" s="74">
        <v>0</v>
      </c>
      <c r="P6" s="74"/>
      <c r="Q6" s="66"/>
      <c r="R6" s="87">
        <v>0</v>
      </c>
      <c r="S6" s="86">
        <v>0</v>
      </c>
      <c r="T6" s="86">
        <v>0</v>
      </c>
      <c r="U6" s="71">
        <v>0</v>
      </c>
      <c r="V6" s="71">
        <v>0</v>
      </c>
      <c r="W6" s="71">
        <v>0</v>
      </c>
      <c r="X6" s="71">
        <v>0</v>
      </c>
      <c r="Y6" s="71">
        <v>5</v>
      </c>
      <c r="Z6" s="71">
        <v>5</v>
      </c>
      <c r="AA6" s="71">
        <v>5</v>
      </c>
      <c r="AB6" s="71">
        <v>5</v>
      </c>
      <c r="AC6" s="71">
        <v>0</v>
      </c>
      <c r="AD6" s="72">
        <v>0</v>
      </c>
      <c r="AE6" s="71">
        <v>0</v>
      </c>
      <c r="AF6" s="71">
        <v>5</v>
      </c>
      <c r="AG6" s="71">
        <v>5</v>
      </c>
      <c r="AH6" s="71">
        <v>5</v>
      </c>
      <c r="AI6" s="71">
        <v>0</v>
      </c>
      <c r="AJ6" s="71">
        <v>0</v>
      </c>
      <c r="AK6" s="71">
        <v>8</v>
      </c>
      <c r="AL6" s="71">
        <v>8</v>
      </c>
      <c r="AM6" s="71">
        <v>8</v>
      </c>
      <c r="AN6" s="71">
        <v>5</v>
      </c>
      <c r="AO6" s="71">
        <v>10</v>
      </c>
      <c r="AP6" s="71">
        <v>10</v>
      </c>
      <c r="AQ6" s="72">
        <v>10</v>
      </c>
      <c r="AR6" s="73">
        <v>5</v>
      </c>
      <c r="AS6" s="71">
        <v>0</v>
      </c>
      <c r="AT6" s="71">
        <v>0</v>
      </c>
      <c r="AU6" s="71">
        <v>0</v>
      </c>
      <c r="AV6" s="71">
        <v>0</v>
      </c>
      <c r="AW6" s="71">
        <v>0</v>
      </c>
      <c r="AX6" s="71">
        <v>0</v>
      </c>
      <c r="AY6" s="71">
        <v>0</v>
      </c>
      <c r="AZ6" s="71">
        <v>5</v>
      </c>
      <c r="BA6" s="71">
        <v>5</v>
      </c>
      <c r="BB6" s="71">
        <v>5</v>
      </c>
      <c r="BC6" s="71">
        <v>5</v>
      </c>
      <c r="BD6" s="72">
        <v>5</v>
      </c>
      <c r="BE6" s="22">
        <v>0</v>
      </c>
      <c r="BF6" s="22">
        <v>0</v>
      </c>
      <c r="BG6" s="22">
        <v>0</v>
      </c>
      <c r="BH6" s="22">
        <v>0</v>
      </c>
      <c r="BI6" s="22">
        <v>0</v>
      </c>
      <c r="BJ6" s="22">
        <v>0</v>
      </c>
      <c r="BK6" s="22">
        <v>0</v>
      </c>
      <c r="BL6" s="22">
        <v>0</v>
      </c>
      <c r="BM6" s="22">
        <v>0</v>
      </c>
      <c r="BN6" s="22">
        <v>0</v>
      </c>
      <c r="BO6" s="22">
        <v>0</v>
      </c>
      <c r="BP6" s="22">
        <v>0</v>
      </c>
      <c r="BQ6" s="66">
        <v>0</v>
      </c>
    </row>
    <row r="7" spans="1:69">
      <c r="A7" t="s">
        <v>113</v>
      </c>
      <c r="B7" s="85" t="s">
        <v>114</v>
      </c>
      <c r="C7" s="18" t="s">
        <v>108</v>
      </c>
      <c r="D7" s="21" t="s">
        <v>109</v>
      </c>
      <c r="E7" s="22">
        <v>0</v>
      </c>
      <c r="F7" s="22">
        <v>0</v>
      </c>
      <c r="G7" s="22">
        <v>0</v>
      </c>
      <c r="H7" s="22">
        <v>0</v>
      </c>
      <c r="I7" s="22">
        <v>0</v>
      </c>
      <c r="J7" s="22">
        <v>0</v>
      </c>
      <c r="K7" s="22">
        <v>0</v>
      </c>
      <c r="L7" s="22">
        <v>0</v>
      </c>
      <c r="M7" s="22">
        <v>0</v>
      </c>
      <c r="N7" s="22">
        <v>0</v>
      </c>
      <c r="O7" s="22">
        <v>0</v>
      </c>
      <c r="P7" s="22">
        <v>0</v>
      </c>
      <c r="Q7" s="66">
        <v>0</v>
      </c>
      <c r="R7" s="87">
        <v>0</v>
      </c>
      <c r="S7" s="86">
        <v>0</v>
      </c>
      <c r="T7" s="71">
        <v>0</v>
      </c>
      <c r="U7" s="71">
        <v>0</v>
      </c>
      <c r="V7" s="71">
        <v>0</v>
      </c>
      <c r="W7" s="71">
        <v>0</v>
      </c>
      <c r="X7" s="71">
        <v>0</v>
      </c>
      <c r="Y7" s="71">
        <v>0</v>
      </c>
      <c r="Z7" s="71">
        <v>0</v>
      </c>
      <c r="AA7" s="71">
        <v>0</v>
      </c>
      <c r="AB7" s="71">
        <v>0</v>
      </c>
      <c r="AC7" s="71">
        <v>0</v>
      </c>
      <c r="AD7" s="72">
        <v>0</v>
      </c>
      <c r="AE7" s="71">
        <v>0</v>
      </c>
      <c r="AF7" s="71"/>
      <c r="AG7" s="71"/>
      <c r="AH7" s="71"/>
      <c r="AI7" s="71"/>
      <c r="AJ7" s="71"/>
      <c r="AK7" s="71"/>
      <c r="AL7" s="71"/>
      <c r="AM7" s="71"/>
      <c r="AN7" s="71"/>
      <c r="AO7" s="71"/>
      <c r="AP7" s="71"/>
      <c r="AQ7" s="72"/>
      <c r="AR7" s="73"/>
      <c r="AS7" s="71">
        <v>0</v>
      </c>
      <c r="AT7" s="71">
        <v>0</v>
      </c>
      <c r="AU7" s="71">
        <v>0</v>
      </c>
      <c r="AV7" s="71">
        <v>0</v>
      </c>
      <c r="AW7" s="71">
        <v>0</v>
      </c>
      <c r="AX7" s="71">
        <v>0</v>
      </c>
      <c r="AY7" s="71">
        <v>0</v>
      </c>
      <c r="AZ7" s="71">
        <v>0</v>
      </c>
      <c r="BA7" s="71">
        <v>0</v>
      </c>
      <c r="BB7" s="71">
        <v>0</v>
      </c>
      <c r="BC7" s="71">
        <v>0</v>
      </c>
      <c r="BD7" s="72">
        <v>0</v>
      </c>
      <c r="BE7" s="22">
        <v>0</v>
      </c>
      <c r="BF7" s="22">
        <v>0</v>
      </c>
      <c r="BG7" s="22">
        <v>0</v>
      </c>
      <c r="BH7" s="22">
        <v>0</v>
      </c>
      <c r="BI7" s="22">
        <v>0</v>
      </c>
      <c r="BJ7" s="22">
        <v>0</v>
      </c>
      <c r="BK7" s="22">
        <v>0</v>
      </c>
      <c r="BL7" s="22">
        <v>0</v>
      </c>
      <c r="BM7" s="22">
        <v>0</v>
      </c>
      <c r="BN7" s="22">
        <v>0</v>
      </c>
      <c r="BO7" s="22">
        <v>0</v>
      </c>
      <c r="BP7" s="22">
        <v>0</v>
      </c>
      <c r="BQ7" s="66">
        <v>0</v>
      </c>
    </row>
    <row r="8" spans="1:69">
      <c r="A8" t="s">
        <v>115</v>
      </c>
      <c r="B8" t="s">
        <v>107</v>
      </c>
      <c r="C8" s="18" t="s">
        <v>108</v>
      </c>
      <c r="D8" s="21" t="s">
        <v>109</v>
      </c>
      <c r="E8" s="22">
        <v>0</v>
      </c>
      <c r="F8" s="22">
        <v>0</v>
      </c>
      <c r="G8" s="22">
        <v>0</v>
      </c>
      <c r="H8" s="22">
        <v>0</v>
      </c>
      <c r="I8" s="22">
        <v>0</v>
      </c>
      <c r="J8" s="22">
        <v>0</v>
      </c>
      <c r="K8" s="22">
        <v>0</v>
      </c>
      <c r="L8" s="22">
        <v>0</v>
      </c>
      <c r="M8" s="22">
        <v>0</v>
      </c>
      <c r="N8" s="22">
        <v>0</v>
      </c>
      <c r="O8" s="22">
        <v>0</v>
      </c>
      <c r="P8" s="22">
        <v>0</v>
      </c>
      <c r="Q8" s="66">
        <v>0</v>
      </c>
      <c r="R8" s="73">
        <v>0</v>
      </c>
      <c r="S8" s="71">
        <v>0</v>
      </c>
      <c r="T8" s="71">
        <v>0</v>
      </c>
      <c r="U8" s="71">
        <v>0</v>
      </c>
      <c r="V8" s="71">
        <v>0</v>
      </c>
      <c r="W8" s="71">
        <v>0</v>
      </c>
      <c r="X8" s="71">
        <v>0</v>
      </c>
      <c r="Y8" s="71">
        <v>0</v>
      </c>
      <c r="Z8" s="71">
        <v>0</v>
      </c>
      <c r="AA8" s="71">
        <v>0</v>
      </c>
      <c r="AB8" s="71">
        <v>0</v>
      </c>
      <c r="AC8" s="71">
        <v>0</v>
      </c>
      <c r="AD8" s="72">
        <v>0</v>
      </c>
      <c r="AE8" s="71">
        <v>0</v>
      </c>
      <c r="AF8" s="71">
        <v>0</v>
      </c>
      <c r="AG8" s="71">
        <v>0</v>
      </c>
      <c r="AH8" s="71">
        <v>0</v>
      </c>
      <c r="AI8" s="71">
        <v>0</v>
      </c>
      <c r="AJ8" s="71">
        <v>0</v>
      </c>
      <c r="AK8" s="71">
        <v>0</v>
      </c>
      <c r="AL8" s="71">
        <v>0</v>
      </c>
      <c r="AM8" s="71">
        <v>0</v>
      </c>
      <c r="AN8" s="71">
        <v>0</v>
      </c>
      <c r="AO8" s="71">
        <v>0</v>
      </c>
      <c r="AP8" s="71">
        <v>0</v>
      </c>
      <c r="AQ8" s="72">
        <v>0</v>
      </c>
      <c r="AR8" s="73">
        <v>0</v>
      </c>
      <c r="AS8" s="71">
        <v>0</v>
      </c>
      <c r="AT8" s="71">
        <v>0</v>
      </c>
      <c r="AU8" s="71">
        <v>0</v>
      </c>
      <c r="AV8" s="71">
        <v>0</v>
      </c>
      <c r="AW8" s="71">
        <v>0</v>
      </c>
      <c r="AX8" s="71">
        <v>0</v>
      </c>
      <c r="AY8" s="71">
        <v>0</v>
      </c>
      <c r="AZ8" s="71">
        <v>0</v>
      </c>
      <c r="BA8" s="71">
        <v>0</v>
      </c>
      <c r="BB8" s="71">
        <v>0</v>
      </c>
      <c r="BC8" s="71">
        <v>0</v>
      </c>
      <c r="BD8" s="72">
        <v>0</v>
      </c>
      <c r="BE8" s="22">
        <v>0</v>
      </c>
      <c r="BF8" s="22">
        <v>0</v>
      </c>
      <c r="BG8" s="22">
        <v>0</v>
      </c>
      <c r="BH8" s="22">
        <v>0</v>
      </c>
      <c r="BI8" s="22">
        <v>0</v>
      </c>
      <c r="BJ8" s="22">
        <v>0</v>
      </c>
      <c r="BK8" s="22">
        <v>0</v>
      </c>
      <c r="BL8" s="22">
        <v>0</v>
      </c>
      <c r="BM8" s="22">
        <v>0</v>
      </c>
      <c r="BN8" s="22">
        <v>0</v>
      </c>
      <c r="BO8" s="22">
        <v>0</v>
      </c>
      <c r="BP8" s="22">
        <v>0</v>
      </c>
      <c r="BQ8" s="66">
        <v>0</v>
      </c>
    </row>
    <row r="9" spans="1:69">
      <c r="A9" t="s">
        <v>116</v>
      </c>
      <c r="B9" t="s">
        <v>107</v>
      </c>
      <c r="C9" s="18" t="s">
        <v>108</v>
      </c>
      <c r="D9" s="21" t="s">
        <v>109</v>
      </c>
      <c r="E9" s="22">
        <v>0</v>
      </c>
      <c r="F9" s="22">
        <v>0</v>
      </c>
      <c r="G9" s="22">
        <v>0</v>
      </c>
      <c r="H9" s="22">
        <v>0</v>
      </c>
      <c r="I9" s="22">
        <v>0</v>
      </c>
      <c r="J9" s="22">
        <v>0</v>
      </c>
      <c r="K9" s="22">
        <v>0</v>
      </c>
      <c r="L9" s="22">
        <v>0</v>
      </c>
      <c r="M9" s="22">
        <v>0</v>
      </c>
      <c r="N9" s="22">
        <v>0</v>
      </c>
      <c r="O9" s="22">
        <v>0</v>
      </c>
      <c r="P9" s="22">
        <v>0</v>
      </c>
      <c r="Q9" s="66">
        <v>0</v>
      </c>
      <c r="R9" s="64">
        <v>0</v>
      </c>
      <c r="S9" s="22">
        <v>0</v>
      </c>
      <c r="T9" s="22">
        <v>0</v>
      </c>
      <c r="U9" s="22">
        <v>0</v>
      </c>
      <c r="V9" s="22">
        <v>0</v>
      </c>
      <c r="W9" s="22">
        <v>0</v>
      </c>
      <c r="X9" s="22">
        <v>0</v>
      </c>
      <c r="Y9" s="22">
        <v>0</v>
      </c>
      <c r="Z9" s="22">
        <v>0</v>
      </c>
      <c r="AA9" s="22">
        <v>0</v>
      </c>
      <c r="AB9" s="22">
        <v>0</v>
      </c>
      <c r="AC9" s="22">
        <v>0</v>
      </c>
      <c r="AD9" s="66">
        <v>0</v>
      </c>
      <c r="AE9" s="64">
        <v>0</v>
      </c>
      <c r="AF9" s="22">
        <v>0</v>
      </c>
      <c r="AG9" s="22">
        <v>0</v>
      </c>
      <c r="AH9" s="22">
        <v>0</v>
      </c>
      <c r="AI9" s="22">
        <v>0</v>
      </c>
      <c r="AJ9" s="22">
        <v>0</v>
      </c>
      <c r="AK9" s="22">
        <v>0</v>
      </c>
      <c r="AL9" s="22">
        <v>0</v>
      </c>
      <c r="AM9" s="22">
        <v>0</v>
      </c>
      <c r="AN9" s="22">
        <v>0</v>
      </c>
      <c r="AO9" s="22">
        <v>0</v>
      </c>
      <c r="AP9" s="22">
        <v>0</v>
      </c>
      <c r="AQ9" s="66">
        <v>0</v>
      </c>
      <c r="AR9" s="64">
        <v>0</v>
      </c>
      <c r="AS9" s="22">
        <v>0</v>
      </c>
      <c r="AT9" s="22">
        <v>0</v>
      </c>
      <c r="AU9" s="22">
        <v>0</v>
      </c>
      <c r="AV9" s="22">
        <v>0</v>
      </c>
      <c r="AW9" s="22">
        <v>0</v>
      </c>
      <c r="AX9" s="22">
        <v>0</v>
      </c>
      <c r="AY9" s="22">
        <v>0</v>
      </c>
      <c r="AZ9" s="22">
        <v>0</v>
      </c>
      <c r="BA9" s="22">
        <v>0</v>
      </c>
      <c r="BB9" s="22">
        <v>0</v>
      </c>
      <c r="BC9" s="22">
        <v>0</v>
      </c>
      <c r="BD9" s="66">
        <v>0</v>
      </c>
      <c r="BE9" s="64">
        <v>0</v>
      </c>
      <c r="BF9" s="22">
        <v>0</v>
      </c>
      <c r="BG9" s="22">
        <v>0</v>
      </c>
      <c r="BH9" s="22">
        <v>0</v>
      </c>
      <c r="BI9" s="22">
        <v>0</v>
      </c>
      <c r="BJ9" s="22">
        <v>0</v>
      </c>
      <c r="BK9" s="22">
        <v>0</v>
      </c>
      <c r="BL9" s="22">
        <v>0</v>
      </c>
      <c r="BM9" s="22">
        <v>0</v>
      </c>
      <c r="BN9" s="22">
        <v>0</v>
      </c>
      <c r="BO9" s="22">
        <v>0</v>
      </c>
      <c r="BP9" s="22">
        <v>0</v>
      </c>
      <c r="BQ9" s="66">
        <v>0</v>
      </c>
    </row>
    <row r="10" spans="1:69">
      <c r="A10" t="s">
        <v>117</v>
      </c>
      <c r="B10" s="85" t="s">
        <v>114</v>
      </c>
      <c r="C10" s="18" t="s">
        <v>108</v>
      </c>
      <c r="D10" s="21" t="s">
        <v>109</v>
      </c>
      <c r="E10" s="22">
        <v>0</v>
      </c>
      <c r="F10" s="22">
        <v>0</v>
      </c>
      <c r="G10" s="22">
        <v>0</v>
      </c>
      <c r="H10" s="22">
        <v>0</v>
      </c>
      <c r="I10" s="22">
        <v>0</v>
      </c>
      <c r="J10" s="22">
        <v>0</v>
      </c>
      <c r="K10" s="22">
        <v>0</v>
      </c>
      <c r="L10" s="22">
        <v>0</v>
      </c>
      <c r="M10" s="22">
        <v>0</v>
      </c>
      <c r="N10" s="22">
        <v>0</v>
      </c>
      <c r="O10" s="22">
        <v>0</v>
      </c>
      <c r="P10" s="22">
        <v>0</v>
      </c>
      <c r="Q10" s="66">
        <v>0</v>
      </c>
      <c r="R10" s="64">
        <v>0</v>
      </c>
      <c r="S10" s="22">
        <v>0</v>
      </c>
      <c r="T10" s="22">
        <v>0</v>
      </c>
      <c r="U10" s="22">
        <v>0</v>
      </c>
      <c r="V10" s="22">
        <v>0</v>
      </c>
      <c r="W10" s="22">
        <v>0</v>
      </c>
      <c r="X10" s="22">
        <v>0</v>
      </c>
      <c r="Y10" s="22">
        <v>0</v>
      </c>
      <c r="Z10" s="22">
        <v>0</v>
      </c>
      <c r="AA10" s="22">
        <v>0</v>
      </c>
      <c r="AB10" s="22">
        <v>0</v>
      </c>
      <c r="AC10" s="22">
        <v>0</v>
      </c>
      <c r="AD10" s="66">
        <v>0</v>
      </c>
      <c r="AE10" s="22">
        <v>0</v>
      </c>
      <c r="AF10" s="22">
        <v>30</v>
      </c>
      <c r="AG10" s="22">
        <v>30</v>
      </c>
      <c r="AH10" s="22">
        <v>30</v>
      </c>
      <c r="AI10" s="22">
        <v>30</v>
      </c>
      <c r="AJ10" s="22">
        <v>30</v>
      </c>
      <c r="AK10" s="22">
        <v>30</v>
      </c>
      <c r="AL10" s="22">
        <v>30</v>
      </c>
      <c r="AM10" s="22">
        <v>30</v>
      </c>
      <c r="AN10" s="22">
        <v>30</v>
      </c>
      <c r="AO10" s="22">
        <v>30</v>
      </c>
      <c r="AP10" s="22">
        <v>30</v>
      </c>
      <c r="AQ10" s="66">
        <v>30</v>
      </c>
      <c r="AR10" s="64">
        <v>30</v>
      </c>
      <c r="AS10" s="22">
        <v>30</v>
      </c>
      <c r="AT10" s="22">
        <v>30</v>
      </c>
      <c r="AU10" s="22">
        <v>30</v>
      </c>
      <c r="AV10" s="22">
        <v>30</v>
      </c>
      <c r="AW10" s="22">
        <v>0</v>
      </c>
      <c r="AX10" s="22">
        <v>0</v>
      </c>
      <c r="AY10" s="22">
        <v>0</v>
      </c>
      <c r="AZ10" s="22">
        <v>0</v>
      </c>
      <c r="BA10" s="22">
        <v>0</v>
      </c>
      <c r="BB10" s="22">
        <v>0</v>
      </c>
      <c r="BC10" s="22">
        <v>0</v>
      </c>
      <c r="BD10" s="66">
        <v>0</v>
      </c>
      <c r="BE10" s="22">
        <v>0</v>
      </c>
      <c r="BF10" s="22">
        <v>0</v>
      </c>
      <c r="BG10" s="22">
        <v>0</v>
      </c>
      <c r="BH10" s="22">
        <v>0</v>
      </c>
      <c r="BI10" s="22">
        <v>0</v>
      </c>
      <c r="BJ10" s="22">
        <v>0</v>
      </c>
      <c r="BK10" s="22">
        <v>0</v>
      </c>
      <c r="BL10" s="22">
        <v>0</v>
      </c>
      <c r="BM10" s="22">
        <v>0</v>
      </c>
      <c r="BN10" s="22">
        <v>0</v>
      </c>
      <c r="BO10" s="22">
        <v>0</v>
      </c>
      <c r="BP10" s="22">
        <v>0</v>
      </c>
      <c r="BQ10" s="66">
        <v>0</v>
      </c>
    </row>
    <row r="11" spans="1:69">
      <c r="AT11" s="29"/>
    </row>
  </sheetData>
  <phoneticPr fontId="3" type="noConversion"/>
  <conditionalFormatting sqref="E3:BQ10">
    <cfRule type="cellIs" dxfId="2" priority="64" operator="equal">
      <formula>0</formula>
    </cfRule>
  </conditionalFormatting>
  <pageMargins left="0.7" right="0.7" top="0.75" bottom="0.75" header="0.3" footer="0.3"/>
  <pageSetup orientation="portrait"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C5CC2-04B4-441B-80B0-BCA4FDC73580}">
  <sheetPr codeName="Sheet27"/>
  <dimension ref="A2:S29"/>
  <sheetViews>
    <sheetView zoomScale="90" zoomScaleNormal="90" workbookViewId="0">
      <pane xSplit="2" ySplit="3" topLeftCell="C4" activePane="bottomRight" state="frozen"/>
      <selection pane="bottomRight" activeCell="F7" sqref="F7"/>
      <selection pane="bottomLeft" activeCell="A4" sqref="A4"/>
      <selection pane="topRight" activeCell="C1" sqref="C1"/>
    </sheetView>
  </sheetViews>
  <sheetFormatPr defaultRowHeight="14.45" outlineLevelCol="1"/>
  <cols>
    <col min="2" max="2" width="14.5703125" bestFit="1" customWidth="1"/>
    <col min="3" max="5" width="8.5703125" customWidth="1" outlineLevel="1"/>
    <col min="6" max="17" width="8.5703125" customWidth="1"/>
  </cols>
  <sheetData>
    <row r="2" spans="2:17">
      <c r="B2" s="20" t="s">
        <v>118</v>
      </c>
    </row>
    <row r="3" spans="2:17" ht="28.9">
      <c r="C3" s="23" t="s">
        <v>119</v>
      </c>
      <c r="D3" s="23" t="s">
        <v>120</v>
      </c>
      <c r="E3" s="23" t="s">
        <v>121</v>
      </c>
      <c r="F3" s="23" t="s">
        <v>122</v>
      </c>
      <c r="G3" s="23" t="s">
        <v>123</v>
      </c>
      <c r="H3" s="23" t="s">
        <v>124</v>
      </c>
      <c r="I3" s="23" t="s">
        <v>125</v>
      </c>
      <c r="J3" s="23" t="s">
        <v>126</v>
      </c>
      <c r="K3" s="23" t="s">
        <v>127</v>
      </c>
      <c r="L3" s="23" t="s">
        <v>128</v>
      </c>
      <c r="M3" s="23" t="s">
        <v>129</v>
      </c>
      <c r="N3" s="23" t="s">
        <v>130</v>
      </c>
      <c r="O3" s="23" t="s">
        <v>131</v>
      </c>
      <c r="P3" s="23" t="s">
        <v>132</v>
      </c>
      <c r="Q3" s="23" t="s">
        <v>133</v>
      </c>
    </row>
    <row r="4" spans="2:17">
      <c r="B4" t="s">
        <v>134</v>
      </c>
      <c r="C4" s="2" t="e">
        <f>SUMIFS(#REF!,#REF!,'Mkt Est'!$B4,#REF!,"LE",#REF!,'Mkt Est'!$B$2)</f>
        <v>#REF!</v>
      </c>
      <c r="D4" s="2" t="e">
        <f>SUMIFS(#REF!,#REF!,'Mkt Est'!$B4,#REF!,"LE",#REF!,'Mkt Est'!$B$2)</f>
        <v>#REF!</v>
      </c>
      <c r="E4" s="2" t="e">
        <f>SUMIFS(#REF!,#REF!,'Mkt Est'!$B4,#REF!,"LE",#REF!,'Mkt Est'!$B$2)</f>
        <v>#REF!</v>
      </c>
      <c r="F4" s="2" t="e">
        <f>SUMIFS(#REF!,#REF!,'Mkt Est'!$B4,#REF!,"LE",#REF!,'Mkt Est'!$B$2)</f>
        <v>#REF!</v>
      </c>
      <c r="G4" s="2" t="e">
        <f>SUMIFS(#REF!,#REF!,'Mkt Est'!$B4,#REF!,"LE",#REF!,'Mkt Est'!$B$2)</f>
        <v>#REF!</v>
      </c>
      <c r="H4" s="2" t="e">
        <f>SUMIFS(#REF!,#REF!,'Mkt Est'!$B4,#REF!,"LE",#REF!,'Mkt Est'!$B$2)</f>
        <v>#REF!</v>
      </c>
      <c r="I4" s="2" t="e">
        <f>SUMIFS(#REF!,#REF!,'Mkt Est'!$B4,#REF!,"LE",#REF!,'Mkt Est'!$B$2)</f>
        <v>#REF!</v>
      </c>
      <c r="J4" s="2" t="e">
        <f>SUMIFS(#REF!,#REF!,'Mkt Est'!$B4,#REF!,"LE",#REF!,'Mkt Est'!$B$2)</f>
        <v>#REF!</v>
      </c>
      <c r="K4" s="2" t="e">
        <f>SUMIFS(#REF!,#REF!,'Mkt Est'!$B4,#REF!,"LE",#REF!,'Mkt Est'!$B$2)</f>
        <v>#REF!</v>
      </c>
      <c r="L4" s="2" t="e">
        <f>SUMIFS(#REF!,#REF!,'Mkt Est'!$B4,#REF!,"LE",#REF!,'Mkt Est'!$B$2)</f>
        <v>#REF!</v>
      </c>
      <c r="M4" s="2" t="e">
        <f>SUMIFS(#REF!,#REF!,'Mkt Est'!$B4,#REF!,"LE",#REF!,'Mkt Est'!$B$2)</f>
        <v>#REF!</v>
      </c>
      <c r="N4" s="2" t="e">
        <f>SUMIFS(#REF!,#REF!,'Mkt Est'!$B4,#REF!,"LE",#REF!,'Mkt Est'!$B$2)</f>
        <v>#REF!</v>
      </c>
      <c r="O4" t="e">
        <f>SUMIFS(#REF!,#REF!,'Mkt Est'!$B4,#REF!,"LE",#REF!,'Mkt Est'!$B$2)</f>
        <v>#REF!</v>
      </c>
      <c r="P4" t="e">
        <f>SUMIFS(#REF!,#REF!,'Mkt Est'!$B4,#REF!,"LE",#REF!,'Mkt Est'!$B$2)</f>
        <v>#REF!</v>
      </c>
      <c r="Q4" t="e">
        <f>SUMIFS(#REF!,#REF!,'Mkt Est'!$B4,#REF!,"LE",#REF!,'Mkt Est'!$B$2)</f>
        <v>#REF!</v>
      </c>
    </row>
    <row r="5" spans="2:17">
      <c r="B5" t="s">
        <v>135</v>
      </c>
      <c r="C5" s="2" t="e">
        <f>SUMIFS(#REF!,#REF!,'Mkt Est'!$B5,#REF!,"LE",#REF!,'Mkt Est'!$B$2)</f>
        <v>#REF!</v>
      </c>
      <c r="D5" s="2" t="e">
        <f>SUMIFS(#REF!,#REF!,'Mkt Est'!$B5,#REF!,"LE",#REF!,'Mkt Est'!$B$2)</f>
        <v>#REF!</v>
      </c>
      <c r="E5" s="2" t="e">
        <f>SUMIFS(#REF!,#REF!,'Mkt Est'!$B5,#REF!,"LE",#REF!,'Mkt Est'!$B$2)</f>
        <v>#REF!</v>
      </c>
      <c r="F5" s="2" t="e">
        <f>SUMIFS(#REF!,#REF!,'Mkt Est'!$B5,#REF!,"LE",#REF!,'Mkt Est'!$B$2)</f>
        <v>#REF!</v>
      </c>
      <c r="G5" s="2" t="e">
        <f>SUMIFS(#REF!,#REF!,'Mkt Est'!$B5,#REF!,"LE",#REF!,'Mkt Est'!$B$2)</f>
        <v>#REF!</v>
      </c>
      <c r="H5" s="2" t="e">
        <f>SUMIFS(#REF!,#REF!,'Mkt Est'!$B5,#REF!,"LE",#REF!,'Mkt Est'!$B$2)</f>
        <v>#REF!</v>
      </c>
      <c r="I5" s="2" t="e">
        <f>SUMIFS(#REF!,#REF!,'Mkt Est'!$B5,#REF!,"LE",#REF!,'Mkt Est'!$B$2)</f>
        <v>#REF!</v>
      </c>
      <c r="J5" s="2" t="e">
        <f>SUMIFS(#REF!,#REF!,'Mkt Est'!$B5,#REF!,"LE",#REF!,'Mkt Est'!$B$2)</f>
        <v>#REF!</v>
      </c>
      <c r="K5" s="2" t="e">
        <f>SUMIFS(#REF!,#REF!,'Mkt Est'!$B5,#REF!,"LE",#REF!,'Mkt Est'!$B$2)</f>
        <v>#REF!</v>
      </c>
      <c r="L5" s="2" t="e">
        <f>SUMIFS(#REF!,#REF!,'Mkt Est'!$B5,#REF!,"LE",#REF!,'Mkt Est'!$B$2)</f>
        <v>#REF!</v>
      </c>
      <c r="M5" s="2" t="e">
        <f>SUMIFS(#REF!,#REF!,'Mkt Est'!$B5,#REF!,"LE",#REF!,'Mkt Est'!$B$2)</f>
        <v>#REF!</v>
      </c>
      <c r="N5" s="2" t="e">
        <f>SUMIFS(#REF!,#REF!,'Mkt Est'!$B5,#REF!,"LE",#REF!,'Mkt Est'!$B$2)</f>
        <v>#REF!</v>
      </c>
      <c r="O5" t="e">
        <f>SUMIFS(#REF!,#REF!,'Mkt Est'!$B5,#REF!,"LE",#REF!,'Mkt Est'!$B$2)</f>
        <v>#REF!</v>
      </c>
      <c r="P5" t="e">
        <f>SUMIFS(#REF!,#REF!,'Mkt Est'!$B5,#REF!,"LE",#REF!,'Mkt Est'!$B$2)</f>
        <v>#REF!</v>
      </c>
      <c r="Q5" t="e">
        <f>SUMIFS(#REF!,#REF!,'Mkt Est'!$B5,#REF!,"LE",#REF!,'Mkt Est'!$B$2)</f>
        <v>#REF!</v>
      </c>
    </row>
    <row r="6" spans="2:17">
      <c r="B6" s="2" t="s">
        <v>136</v>
      </c>
      <c r="C6" s="2" t="e">
        <f>SUMIFS(#REF!,#REF!,'Mkt Est'!$B6,#REF!,"LE",#REF!,'Mkt Est'!$B$2)</f>
        <v>#REF!</v>
      </c>
      <c r="D6" s="2" t="e">
        <f>SUMIFS(#REF!,#REF!,'Mkt Est'!$B6,#REF!,"LE",#REF!,'Mkt Est'!$B$2)</f>
        <v>#REF!</v>
      </c>
      <c r="E6" s="2" t="e">
        <f>SUMIFS(#REF!,#REF!,'Mkt Est'!$B6,#REF!,"LE",#REF!,'Mkt Est'!$B$2)</f>
        <v>#REF!</v>
      </c>
      <c r="F6" s="2" t="e">
        <f>SUMIFS(#REF!,#REF!,'Mkt Est'!$B6,#REF!,"LE",#REF!,'Mkt Est'!$B$2)</f>
        <v>#REF!</v>
      </c>
      <c r="G6" s="2" t="e">
        <f>SUMIFS(#REF!,#REF!,'Mkt Est'!$B6,#REF!,"LE",#REF!,'Mkt Est'!$B$2)</f>
        <v>#REF!</v>
      </c>
      <c r="H6" s="2" t="e">
        <f>SUMIFS(#REF!,#REF!,'Mkt Est'!$B6,#REF!,"LE",#REF!,'Mkt Est'!$B$2)</f>
        <v>#REF!</v>
      </c>
      <c r="I6" s="2" t="e">
        <f>SUMIFS(#REF!,#REF!,'Mkt Est'!$B6,#REF!,"LE",#REF!,'Mkt Est'!$B$2)</f>
        <v>#REF!</v>
      </c>
      <c r="J6" s="2" t="e">
        <f>SUMIFS(#REF!,#REF!,'Mkt Est'!$B6,#REF!,"LE",#REF!,'Mkt Est'!$B$2)</f>
        <v>#REF!</v>
      </c>
      <c r="K6" s="2" t="e">
        <f>SUMIFS(#REF!,#REF!,'Mkt Est'!$B6,#REF!,"LE",#REF!,'Mkt Est'!$B$2)</f>
        <v>#REF!</v>
      </c>
      <c r="L6" s="2" t="e">
        <f>SUMIFS(#REF!,#REF!,'Mkt Est'!$B6,#REF!,"LE",#REF!,'Mkt Est'!$B$2)</f>
        <v>#REF!</v>
      </c>
      <c r="M6" s="2" t="e">
        <f>SUMIFS(#REF!,#REF!,'Mkt Est'!$B6,#REF!,"LE",#REF!,'Mkt Est'!$B$2)</f>
        <v>#REF!</v>
      </c>
      <c r="N6" s="2" t="e">
        <f>SUMIFS(#REF!,#REF!,'Mkt Est'!$B6,#REF!,"LE",#REF!,'Mkt Est'!$B$2)</f>
        <v>#REF!</v>
      </c>
      <c r="O6" t="e">
        <f>SUMIFS(#REF!,#REF!,'Mkt Est'!$B6,#REF!,"LE",#REF!,'Mkt Est'!$B$2)</f>
        <v>#REF!</v>
      </c>
      <c r="P6" t="e">
        <f>SUMIFS(#REF!,#REF!,'Mkt Est'!$B6,#REF!,"LE",#REF!,'Mkt Est'!$B$2)</f>
        <v>#REF!</v>
      </c>
      <c r="Q6" t="e">
        <f>SUMIFS(#REF!,#REF!,'Mkt Est'!$B6,#REF!,"LE",#REF!,'Mkt Est'!$B$2)</f>
        <v>#REF!</v>
      </c>
    </row>
    <row r="7" spans="2:17">
      <c r="B7" t="s">
        <v>137</v>
      </c>
      <c r="C7" s="2" t="e">
        <f>SUMIFS(#REF!,#REF!,'Mkt Est'!$B7,#REF!,"LE",#REF!,'Mkt Est'!$B$2)</f>
        <v>#REF!</v>
      </c>
      <c r="D7" s="2" t="e">
        <f>SUMIFS(#REF!,#REF!,'Mkt Est'!$B7,#REF!,"LE",#REF!,'Mkt Est'!$B$2)</f>
        <v>#REF!</v>
      </c>
      <c r="E7" s="2" t="e">
        <f>SUMIFS(#REF!,#REF!,'Mkt Est'!$B7,#REF!,"LE",#REF!,'Mkt Est'!$B$2)</f>
        <v>#REF!</v>
      </c>
      <c r="F7" s="2" t="e">
        <f>SUMIFS(#REF!,#REF!,'Mkt Est'!$B7,#REF!,"LE",#REF!,'Mkt Est'!$B$2)</f>
        <v>#REF!</v>
      </c>
      <c r="G7" s="2" t="e">
        <f>SUMIFS(#REF!,#REF!,'Mkt Est'!$B7,#REF!,"LE",#REF!,'Mkt Est'!$B$2)</f>
        <v>#REF!</v>
      </c>
      <c r="H7" s="2" t="e">
        <f>SUMIFS(#REF!,#REF!,'Mkt Est'!$B7,#REF!,"LE",#REF!,'Mkt Est'!$B$2)</f>
        <v>#REF!</v>
      </c>
      <c r="I7" s="2" t="e">
        <f>SUMIFS(#REF!,#REF!,'Mkt Est'!$B7,#REF!,"LE",#REF!,'Mkt Est'!$B$2)</f>
        <v>#REF!</v>
      </c>
      <c r="J7" s="2" t="e">
        <f>SUMIFS(#REF!,#REF!,'Mkt Est'!$B7,#REF!,"LE",#REF!,'Mkt Est'!$B$2)</f>
        <v>#REF!</v>
      </c>
      <c r="K7" s="2" t="e">
        <f>SUMIFS(#REF!,#REF!,'Mkt Est'!$B7,#REF!,"LE",#REF!,'Mkt Est'!$B$2)</f>
        <v>#REF!</v>
      </c>
      <c r="L7" s="2" t="e">
        <f>SUMIFS(#REF!,#REF!,'Mkt Est'!$B7,#REF!,"LE",#REF!,'Mkt Est'!$B$2)</f>
        <v>#REF!</v>
      </c>
      <c r="M7" s="2" t="e">
        <f>SUMIFS(#REF!,#REF!,'Mkt Est'!$B7,#REF!,"LE",#REF!,'Mkt Est'!$B$2)</f>
        <v>#REF!</v>
      </c>
      <c r="N7" s="2" t="e">
        <f>SUMIFS(#REF!,#REF!,'Mkt Est'!$B7,#REF!,"LE",#REF!,'Mkt Est'!$B$2)</f>
        <v>#REF!</v>
      </c>
      <c r="O7" t="e">
        <f>SUMIFS(#REF!,#REF!,'Mkt Est'!$B7,#REF!,"LE",#REF!,'Mkt Est'!$B$2)</f>
        <v>#REF!</v>
      </c>
      <c r="P7" t="e">
        <f>SUMIFS(#REF!,#REF!,'Mkt Est'!$B7,#REF!,"LE",#REF!,'Mkt Est'!$B$2)</f>
        <v>#REF!</v>
      </c>
      <c r="Q7" t="e">
        <f>SUMIFS(#REF!,#REF!,'Mkt Est'!$B7,#REF!,"LE",#REF!,'Mkt Est'!$B$2)</f>
        <v>#REF!</v>
      </c>
    </row>
    <row r="8" spans="2:17">
      <c r="B8" t="s">
        <v>138</v>
      </c>
      <c r="C8" s="2" t="e">
        <f>SUMIFS(#REF!,#REF!,'Mkt Est'!$B8,#REF!,"LE",#REF!,'Mkt Est'!$B$2)</f>
        <v>#REF!</v>
      </c>
      <c r="D8" s="2" t="e">
        <f>SUMIFS(#REF!,#REF!,'Mkt Est'!$B8,#REF!,"LE",#REF!,'Mkt Est'!$B$2)</f>
        <v>#REF!</v>
      </c>
      <c r="E8" s="2" t="e">
        <f>SUMIFS(#REF!,#REF!,'Mkt Est'!$B8,#REF!,"LE",#REF!,'Mkt Est'!$B$2)</f>
        <v>#REF!</v>
      </c>
      <c r="F8" s="2" t="e">
        <f>SUMIFS(#REF!,#REF!,'Mkt Est'!$B8,#REF!,"LE",#REF!,'Mkt Est'!$B$2)</f>
        <v>#REF!</v>
      </c>
      <c r="G8" s="2" t="e">
        <f>SUMIFS(#REF!,#REF!,'Mkt Est'!$B8,#REF!,"LE",#REF!,'Mkt Est'!$B$2)</f>
        <v>#REF!</v>
      </c>
      <c r="H8" s="2" t="e">
        <f>SUMIFS(#REF!,#REF!,'Mkt Est'!$B8,#REF!,"LE",#REF!,'Mkt Est'!$B$2)</f>
        <v>#REF!</v>
      </c>
      <c r="I8" s="2" t="e">
        <f>SUMIFS(#REF!,#REF!,'Mkt Est'!$B8,#REF!,"LE",#REF!,'Mkt Est'!$B$2)</f>
        <v>#REF!</v>
      </c>
      <c r="J8" s="2" t="e">
        <f>SUMIFS(#REF!,#REF!,'Mkt Est'!$B8,#REF!,"LE",#REF!,'Mkt Est'!$B$2)</f>
        <v>#REF!</v>
      </c>
      <c r="K8" s="2" t="e">
        <f>SUMIFS(#REF!,#REF!,'Mkt Est'!$B8,#REF!,"LE",#REF!,'Mkt Est'!$B$2)</f>
        <v>#REF!</v>
      </c>
      <c r="L8" s="2" t="e">
        <f>SUMIFS(#REF!,#REF!,'Mkt Est'!$B8,#REF!,"LE",#REF!,'Mkt Est'!$B$2)</f>
        <v>#REF!</v>
      </c>
      <c r="M8" s="2" t="e">
        <f>SUMIFS(#REF!,#REF!,'Mkt Est'!$B8,#REF!,"LE",#REF!,'Mkt Est'!$B$2)</f>
        <v>#REF!</v>
      </c>
      <c r="N8" s="2" t="e">
        <f>SUMIFS(#REF!,#REF!,'Mkt Est'!$B8,#REF!,"LE",#REF!,'Mkt Est'!$B$2)</f>
        <v>#REF!</v>
      </c>
      <c r="O8" t="e">
        <f>SUMIFS(#REF!,#REF!,'Mkt Est'!$B8,#REF!,"LE",#REF!,'Mkt Est'!$B$2)</f>
        <v>#REF!</v>
      </c>
      <c r="P8" t="e">
        <f>SUMIFS(#REF!,#REF!,'Mkt Est'!$B8,#REF!,"LE",#REF!,'Mkt Est'!$B$2)</f>
        <v>#REF!</v>
      </c>
      <c r="Q8" t="e">
        <f>SUMIFS(#REF!,#REF!,'Mkt Est'!$B8,#REF!,"LE",#REF!,'Mkt Est'!$B$2)</f>
        <v>#REF!</v>
      </c>
    </row>
    <row r="9" spans="2:17">
      <c r="B9" s="2" t="s">
        <v>139</v>
      </c>
      <c r="C9" s="2" t="e">
        <f>SUMIFS(#REF!,#REF!,'Mkt Est'!$B9,#REF!,"LE",#REF!,'Mkt Est'!$B$2)</f>
        <v>#REF!</v>
      </c>
      <c r="D9" s="2" t="e">
        <f>SUMIFS(#REF!,#REF!,'Mkt Est'!$B9,#REF!,"LE",#REF!,'Mkt Est'!$B$2)</f>
        <v>#REF!</v>
      </c>
      <c r="E9" s="2" t="e">
        <f>SUMIFS(#REF!,#REF!,'Mkt Est'!$B9,#REF!,"LE",#REF!,'Mkt Est'!$B$2)</f>
        <v>#REF!</v>
      </c>
      <c r="F9" s="2" t="e">
        <f>SUMIFS(#REF!,#REF!,'Mkt Est'!$B9,#REF!,"LE",#REF!,'Mkt Est'!$B$2)</f>
        <v>#REF!</v>
      </c>
      <c r="G9" s="2" t="e">
        <f>SUMIFS(#REF!,#REF!,'Mkt Est'!$B9,#REF!,"LE",#REF!,'Mkt Est'!$B$2)</f>
        <v>#REF!</v>
      </c>
      <c r="H9" s="2" t="e">
        <f>SUMIFS(#REF!,#REF!,'Mkt Est'!$B9,#REF!,"LE",#REF!,'Mkt Est'!$B$2)</f>
        <v>#REF!</v>
      </c>
      <c r="I9" s="2" t="e">
        <f>SUMIFS(#REF!,#REF!,'Mkt Est'!$B9,#REF!,"LE",#REF!,'Mkt Est'!$B$2)</f>
        <v>#REF!</v>
      </c>
      <c r="J9" s="2" t="e">
        <f>SUMIFS(#REF!,#REF!,'Mkt Est'!$B9,#REF!,"LE",#REF!,'Mkt Est'!$B$2)</f>
        <v>#REF!</v>
      </c>
      <c r="K9" s="2" t="e">
        <f>SUMIFS(#REF!,#REF!,'Mkt Est'!$B9,#REF!,"LE",#REF!,'Mkt Est'!$B$2)</f>
        <v>#REF!</v>
      </c>
      <c r="L9" s="2" t="e">
        <f>SUMIFS(#REF!,#REF!,'Mkt Est'!$B9,#REF!,"LE",#REF!,'Mkt Est'!$B$2)</f>
        <v>#REF!</v>
      </c>
      <c r="M9" s="2" t="e">
        <f>SUMIFS(#REF!,#REF!,'Mkt Est'!$B9,#REF!,"LE",#REF!,'Mkt Est'!$B$2)</f>
        <v>#REF!</v>
      </c>
      <c r="N9" s="2" t="e">
        <f>SUMIFS(#REF!,#REF!,'Mkt Est'!$B9,#REF!,"LE",#REF!,'Mkt Est'!$B$2)</f>
        <v>#REF!</v>
      </c>
      <c r="O9" t="e">
        <f>SUMIFS(#REF!,#REF!,'Mkt Est'!$B9,#REF!,"LE",#REF!,'Mkt Est'!$B$2)</f>
        <v>#REF!</v>
      </c>
      <c r="P9" t="e">
        <f>SUMIFS(#REF!,#REF!,'Mkt Est'!$B9,#REF!,"LE",#REF!,'Mkt Est'!$B$2)</f>
        <v>#REF!</v>
      </c>
      <c r="Q9" t="e">
        <f>SUMIFS(#REF!,#REF!,'Mkt Est'!$B9,#REF!,"LE",#REF!,'Mkt Est'!$B$2)</f>
        <v>#REF!</v>
      </c>
    </row>
    <row r="10" spans="2:17">
      <c r="B10" t="s">
        <v>140</v>
      </c>
      <c r="C10" s="2" t="e">
        <f>SUMIFS(#REF!,#REF!,'Mkt Est'!$B10,#REF!,"LE",#REF!,'Mkt Est'!$B$2)</f>
        <v>#REF!</v>
      </c>
      <c r="D10" s="2" t="e">
        <f>SUMIFS(#REF!,#REF!,'Mkt Est'!$B10,#REF!,"LE",#REF!,'Mkt Est'!$B$2)</f>
        <v>#REF!</v>
      </c>
      <c r="E10" s="2" t="e">
        <f>SUMIFS(#REF!,#REF!,'Mkt Est'!$B10,#REF!,"LE",#REF!,'Mkt Est'!$B$2)</f>
        <v>#REF!</v>
      </c>
      <c r="F10" s="2" t="e">
        <f>SUMIFS(#REF!,#REF!,'Mkt Est'!$B10,#REF!,"LE",#REF!,'Mkt Est'!$B$2)</f>
        <v>#REF!</v>
      </c>
      <c r="G10" s="2" t="e">
        <f>SUMIFS(#REF!,#REF!,'Mkt Est'!$B10,#REF!,"LE",#REF!,'Mkt Est'!$B$2)</f>
        <v>#REF!</v>
      </c>
      <c r="H10" s="2" t="e">
        <f>SUMIFS(#REF!,#REF!,'Mkt Est'!$B10,#REF!,"LE",#REF!,'Mkt Est'!$B$2)</f>
        <v>#REF!</v>
      </c>
      <c r="I10" s="2" t="e">
        <f>SUMIFS(#REF!,#REF!,'Mkt Est'!$B10,#REF!,"LE",#REF!,'Mkt Est'!$B$2)</f>
        <v>#REF!</v>
      </c>
      <c r="J10" s="2" t="e">
        <f>SUMIFS(#REF!,#REF!,'Mkt Est'!$B10,#REF!,"LE",#REF!,'Mkt Est'!$B$2)</f>
        <v>#REF!</v>
      </c>
      <c r="K10" s="2" t="e">
        <f>SUMIFS(#REF!,#REF!,'Mkt Est'!$B10,#REF!,"LE",#REF!,'Mkt Est'!$B$2)</f>
        <v>#REF!</v>
      </c>
      <c r="L10" s="2" t="e">
        <f>SUMIFS(#REF!,#REF!,'Mkt Est'!$B10,#REF!,"LE",#REF!,'Mkt Est'!$B$2)</f>
        <v>#REF!</v>
      </c>
      <c r="M10" s="2" t="e">
        <f>SUMIFS(#REF!,#REF!,'Mkt Est'!$B10,#REF!,"LE",#REF!,'Mkt Est'!$B$2)</f>
        <v>#REF!</v>
      </c>
      <c r="N10" s="2" t="e">
        <f>SUMIFS(#REF!,#REF!,'Mkt Est'!$B10,#REF!,"LE",#REF!,'Mkt Est'!$B$2)</f>
        <v>#REF!</v>
      </c>
      <c r="O10" t="e">
        <f>SUMIFS(#REF!,#REF!,'Mkt Est'!$B10,#REF!,"LE",#REF!,'Mkt Est'!$B$2)</f>
        <v>#REF!</v>
      </c>
      <c r="P10" t="e">
        <f>SUMIFS(#REF!,#REF!,'Mkt Est'!$B10,#REF!,"LE",#REF!,'Mkt Est'!$B$2)</f>
        <v>#REF!</v>
      </c>
      <c r="Q10" t="e">
        <f>SUMIFS(#REF!,#REF!,'Mkt Est'!$B10,#REF!,"LE",#REF!,'Mkt Est'!$B$2)</f>
        <v>#REF!</v>
      </c>
    </row>
    <row r="11" spans="2:17">
      <c r="B11" t="s">
        <v>141</v>
      </c>
      <c r="C11" s="2" t="e">
        <f>SUMIFS(#REF!,#REF!,'Mkt Est'!$B11,#REF!,"LE",#REF!,'Mkt Est'!$B$2)</f>
        <v>#REF!</v>
      </c>
      <c r="D11" s="2" t="e">
        <f>SUMIFS(#REF!,#REF!,'Mkt Est'!$B11,#REF!,"LE",#REF!,'Mkt Est'!$B$2)</f>
        <v>#REF!</v>
      </c>
      <c r="E11" s="2" t="e">
        <f>SUMIFS(#REF!,#REF!,'Mkt Est'!$B11,#REF!,"LE",#REF!,'Mkt Est'!$B$2)</f>
        <v>#REF!</v>
      </c>
      <c r="F11" s="2" t="e">
        <f>SUMIFS(#REF!,#REF!,'Mkt Est'!$B11,#REF!,"LE",#REF!,'Mkt Est'!$B$2)</f>
        <v>#REF!</v>
      </c>
      <c r="G11" s="2" t="e">
        <f>SUMIFS(#REF!,#REF!,'Mkt Est'!$B11,#REF!,"LE",#REF!,'Mkt Est'!$B$2)</f>
        <v>#REF!</v>
      </c>
      <c r="H11" s="2" t="e">
        <f>SUMIFS(#REF!,#REF!,'Mkt Est'!$B11,#REF!,"LE",#REF!,'Mkt Est'!$B$2)</f>
        <v>#REF!</v>
      </c>
      <c r="I11" s="2" t="e">
        <f>SUMIFS(#REF!,#REF!,'Mkt Est'!$B11,#REF!,"LE",#REF!,'Mkt Est'!$B$2)</f>
        <v>#REF!</v>
      </c>
      <c r="J11" s="2" t="e">
        <f>SUMIFS(#REF!,#REF!,'Mkt Est'!$B11,#REF!,"LE",#REF!,'Mkt Est'!$B$2)</f>
        <v>#REF!</v>
      </c>
      <c r="K11" s="2" t="e">
        <f>SUMIFS(#REF!,#REF!,'Mkt Est'!$B11,#REF!,"LE",#REF!,'Mkt Est'!$B$2)</f>
        <v>#REF!</v>
      </c>
      <c r="L11" s="2" t="e">
        <f>SUMIFS(#REF!,#REF!,'Mkt Est'!$B11,#REF!,"LE",#REF!,'Mkt Est'!$B$2)</f>
        <v>#REF!</v>
      </c>
      <c r="M11" s="2" t="e">
        <f>SUMIFS(#REF!,#REF!,'Mkt Est'!$B11,#REF!,"LE",#REF!,'Mkt Est'!$B$2)</f>
        <v>#REF!</v>
      </c>
      <c r="N11" s="2" t="e">
        <f>SUMIFS(#REF!,#REF!,'Mkt Est'!$B11,#REF!,"LE",#REF!,'Mkt Est'!$B$2)</f>
        <v>#REF!</v>
      </c>
      <c r="O11" t="e">
        <f>SUMIFS(#REF!,#REF!,'Mkt Est'!$B11,#REF!,"LE",#REF!,'Mkt Est'!$B$2)</f>
        <v>#REF!</v>
      </c>
      <c r="P11" t="e">
        <f>SUMIFS(#REF!,#REF!,'Mkt Est'!$B11,#REF!,"LE",#REF!,'Mkt Est'!$B$2)</f>
        <v>#REF!</v>
      </c>
      <c r="Q11" t="e">
        <f>SUMIFS(#REF!,#REF!,'Mkt Est'!$B11,#REF!,"LE",#REF!,'Mkt Est'!$B$2)</f>
        <v>#REF!</v>
      </c>
    </row>
    <row r="13" spans="2:17">
      <c r="B13" t="s">
        <v>142</v>
      </c>
      <c r="C13" s="11" t="e">
        <f t="shared" ref="C13:Q13" si="0">C4</f>
        <v>#REF!</v>
      </c>
      <c r="D13" s="11" t="e">
        <f t="shared" si="0"/>
        <v>#REF!</v>
      </c>
      <c r="E13" s="11" t="e">
        <f t="shared" si="0"/>
        <v>#REF!</v>
      </c>
      <c r="F13" s="11" t="e">
        <f t="shared" si="0"/>
        <v>#REF!</v>
      </c>
      <c r="G13" s="11" t="e">
        <f t="shared" si="0"/>
        <v>#REF!</v>
      </c>
      <c r="H13" s="11" t="e">
        <f t="shared" si="0"/>
        <v>#REF!</v>
      </c>
      <c r="I13" s="11" t="e">
        <f t="shared" si="0"/>
        <v>#REF!</v>
      </c>
      <c r="J13" s="11" t="e">
        <f t="shared" si="0"/>
        <v>#REF!</v>
      </c>
      <c r="K13" s="11" t="e">
        <f t="shared" si="0"/>
        <v>#REF!</v>
      </c>
      <c r="L13" s="11" t="e">
        <f t="shared" si="0"/>
        <v>#REF!</v>
      </c>
      <c r="M13" s="11" t="e">
        <f t="shared" si="0"/>
        <v>#REF!</v>
      </c>
      <c r="N13" s="11" t="e">
        <f t="shared" si="0"/>
        <v>#REF!</v>
      </c>
      <c r="O13" s="11" t="e">
        <f t="shared" si="0"/>
        <v>#REF!</v>
      </c>
      <c r="P13" s="11" t="e">
        <f t="shared" si="0"/>
        <v>#REF!</v>
      </c>
      <c r="Q13" s="11" t="e">
        <f t="shared" si="0"/>
        <v>#REF!</v>
      </c>
    </row>
    <row r="14" spans="2:17">
      <c r="B14" t="s">
        <v>143</v>
      </c>
      <c r="C14" s="11" t="e">
        <f t="shared" ref="C14:Q14" si="1">C6+C5</f>
        <v>#REF!</v>
      </c>
      <c r="D14" s="11" t="e">
        <f t="shared" si="1"/>
        <v>#REF!</v>
      </c>
      <c r="E14" s="11" t="e">
        <f t="shared" si="1"/>
        <v>#REF!</v>
      </c>
      <c r="F14" s="11" t="e">
        <f t="shared" si="1"/>
        <v>#REF!</v>
      </c>
      <c r="G14" s="11" t="e">
        <f t="shared" si="1"/>
        <v>#REF!</v>
      </c>
      <c r="H14" s="11" t="e">
        <f t="shared" si="1"/>
        <v>#REF!</v>
      </c>
      <c r="I14" s="11" t="e">
        <f t="shared" si="1"/>
        <v>#REF!</v>
      </c>
      <c r="J14" s="11" t="e">
        <f t="shared" si="1"/>
        <v>#REF!</v>
      </c>
      <c r="K14" s="11" t="e">
        <f t="shared" si="1"/>
        <v>#REF!</v>
      </c>
      <c r="L14" s="11" t="e">
        <f t="shared" si="1"/>
        <v>#REF!</v>
      </c>
      <c r="M14" s="11" t="e">
        <f t="shared" si="1"/>
        <v>#REF!</v>
      </c>
      <c r="N14" s="11" t="e">
        <f t="shared" si="1"/>
        <v>#REF!</v>
      </c>
      <c r="O14" s="11" t="e">
        <f t="shared" si="1"/>
        <v>#REF!</v>
      </c>
      <c r="P14" s="11" t="e">
        <f t="shared" si="1"/>
        <v>#REF!</v>
      </c>
      <c r="Q14" s="11" t="e">
        <f t="shared" si="1"/>
        <v>#REF!</v>
      </c>
    </row>
    <row r="15" spans="2:17">
      <c r="B15" t="s">
        <v>144</v>
      </c>
      <c r="C15" s="11" t="e">
        <f t="shared" ref="C15:Q15" si="2">C7</f>
        <v>#REF!</v>
      </c>
      <c r="D15" s="11" t="e">
        <f t="shared" si="2"/>
        <v>#REF!</v>
      </c>
      <c r="E15" s="11" t="e">
        <f t="shared" si="2"/>
        <v>#REF!</v>
      </c>
      <c r="F15" s="11" t="e">
        <f t="shared" si="2"/>
        <v>#REF!</v>
      </c>
      <c r="G15" s="11" t="e">
        <f t="shared" si="2"/>
        <v>#REF!</v>
      </c>
      <c r="H15" s="11" t="e">
        <f t="shared" si="2"/>
        <v>#REF!</v>
      </c>
      <c r="I15" s="11" t="e">
        <f t="shared" si="2"/>
        <v>#REF!</v>
      </c>
      <c r="J15" s="11" t="e">
        <f t="shared" si="2"/>
        <v>#REF!</v>
      </c>
      <c r="K15" s="11" t="e">
        <f t="shared" si="2"/>
        <v>#REF!</v>
      </c>
      <c r="L15" s="11" t="e">
        <f t="shared" si="2"/>
        <v>#REF!</v>
      </c>
      <c r="M15" s="11" t="e">
        <f t="shared" si="2"/>
        <v>#REF!</v>
      </c>
      <c r="N15" s="11" t="e">
        <f t="shared" si="2"/>
        <v>#REF!</v>
      </c>
      <c r="O15" s="11" t="e">
        <f t="shared" si="2"/>
        <v>#REF!</v>
      </c>
      <c r="P15" s="11" t="e">
        <f t="shared" si="2"/>
        <v>#REF!</v>
      </c>
      <c r="Q15" s="11" t="e">
        <f t="shared" si="2"/>
        <v>#REF!</v>
      </c>
    </row>
    <row r="16" spans="2:17">
      <c r="B16" t="s">
        <v>145</v>
      </c>
      <c r="C16" s="11" t="e">
        <f t="shared" ref="C16:Q16" si="3">C10+C11+C9+C8</f>
        <v>#REF!</v>
      </c>
      <c r="D16" s="11" t="e">
        <f t="shared" si="3"/>
        <v>#REF!</v>
      </c>
      <c r="E16" s="11" t="e">
        <f t="shared" si="3"/>
        <v>#REF!</v>
      </c>
      <c r="F16" s="11" t="e">
        <f t="shared" si="3"/>
        <v>#REF!</v>
      </c>
      <c r="G16" s="11" t="e">
        <f t="shared" si="3"/>
        <v>#REF!</v>
      </c>
      <c r="H16" s="11" t="e">
        <f t="shared" si="3"/>
        <v>#REF!</v>
      </c>
      <c r="I16" s="11" t="e">
        <f t="shared" si="3"/>
        <v>#REF!</v>
      </c>
      <c r="J16" s="11" t="e">
        <f t="shared" si="3"/>
        <v>#REF!</v>
      </c>
      <c r="K16" s="11" t="e">
        <f t="shared" si="3"/>
        <v>#REF!</v>
      </c>
      <c r="L16" s="11" t="e">
        <f t="shared" si="3"/>
        <v>#REF!</v>
      </c>
      <c r="M16" s="11" t="e">
        <f t="shared" si="3"/>
        <v>#REF!</v>
      </c>
      <c r="N16" s="11" t="e">
        <f t="shared" si="3"/>
        <v>#REF!</v>
      </c>
      <c r="O16" s="11" t="e">
        <f t="shared" si="3"/>
        <v>#REF!</v>
      </c>
      <c r="P16" s="11" t="e">
        <f t="shared" si="3"/>
        <v>#REF!</v>
      </c>
      <c r="Q16" s="11" t="e">
        <f t="shared" si="3"/>
        <v>#REF!</v>
      </c>
    </row>
    <row r="18" spans="1:19">
      <c r="A18" s="24">
        <v>0.9</v>
      </c>
      <c r="B18" t="s">
        <v>142</v>
      </c>
      <c r="C18" s="11" t="e">
        <f t="shared" ref="C18:Q18" si="4">C13*$A18</f>
        <v>#REF!</v>
      </c>
      <c r="D18" s="25" t="e">
        <f t="shared" si="4"/>
        <v>#REF!</v>
      </c>
      <c r="E18" s="25" t="e">
        <f t="shared" si="4"/>
        <v>#REF!</v>
      </c>
      <c r="F18" s="11" t="e">
        <f t="shared" si="4"/>
        <v>#REF!</v>
      </c>
      <c r="G18" s="11" t="e">
        <f t="shared" si="4"/>
        <v>#REF!</v>
      </c>
      <c r="H18" s="11" t="e">
        <f t="shared" si="4"/>
        <v>#REF!</v>
      </c>
      <c r="I18" s="11" t="e">
        <f t="shared" si="4"/>
        <v>#REF!</v>
      </c>
      <c r="J18" s="11" t="e">
        <f t="shared" si="4"/>
        <v>#REF!</v>
      </c>
      <c r="K18" s="11" t="e">
        <f t="shared" si="4"/>
        <v>#REF!</v>
      </c>
      <c r="L18" s="15" t="e">
        <f t="shared" si="4"/>
        <v>#REF!</v>
      </c>
      <c r="M18" s="15" t="e">
        <f t="shared" si="4"/>
        <v>#REF!</v>
      </c>
      <c r="N18" s="15" t="e">
        <f t="shared" si="4"/>
        <v>#REF!</v>
      </c>
      <c r="O18" s="15" t="e">
        <f t="shared" si="4"/>
        <v>#REF!</v>
      </c>
      <c r="P18" s="11" t="e">
        <f t="shared" si="4"/>
        <v>#REF!</v>
      </c>
      <c r="Q18" s="11" t="e">
        <f t="shared" si="4"/>
        <v>#REF!</v>
      </c>
      <c r="S18" t="s">
        <v>146</v>
      </c>
    </row>
    <row r="19" spans="1:19">
      <c r="A19" s="24">
        <v>0.9</v>
      </c>
      <c r="B19" t="s">
        <v>143</v>
      </c>
      <c r="C19" s="11" t="e">
        <f t="shared" ref="C19:Q19" si="5">C14*$A19</f>
        <v>#REF!</v>
      </c>
      <c r="D19" s="25" t="e">
        <f t="shared" si="5"/>
        <v>#REF!</v>
      </c>
      <c r="E19" s="25" t="e">
        <f t="shared" si="5"/>
        <v>#REF!</v>
      </c>
      <c r="F19" s="11" t="e">
        <f t="shared" si="5"/>
        <v>#REF!</v>
      </c>
      <c r="G19" s="11" t="e">
        <f t="shared" si="5"/>
        <v>#REF!</v>
      </c>
      <c r="H19" s="11" t="e">
        <f t="shared" si="5"/>
        <v>#REF!</v>
      </c>
      <c r="I19" s="11" t="e">
        <f t="shared" si="5"/>
        <v>#REF!</v>
      </c>
      <c r="J19" s="11" t="e">
        <f t="shared" si="5"/>
        <v>#REF!</v>
      </c>
      <c r="K19" s="11" t="e">
        <f t="shared" si="5"/>
        <v>#REF!</v>
      </c>
      <c r="L19" s="15" t="e">
        <f t="shared" si="5"/>
        <v>#REF!</v>
      </c>
      <c r="M19" s="15" t="e">
        <f t="shared" si="5"/>
        <v>#REF!</v>
      </c>
      <c r="N19" s="15" t="e">
        <f t="shared" si="5"/>
        <v>#REF!</v>
      </c>
      <c r="O19" s="15" t="e">
        <f t="shared" si="5"/>
        <v>#REF!</v>
      </c>
      <c r="P19" s="11" t="e">
        <f t="shared" si="5"/>
        <v>#REF!</v>
      </c>
      <c r="Q19" s="11" t="e">
        <f t="shared" si="5"/>
        <v>#REF!</v>
      </c>
      <c r="S19" t="s">
        <v>147</v>
      </c>
    </row>
    <row r="20" spans="1:19">
      <c r="A20" s="24">
        <v>0.9</v>
      </c>
      <c r="B20" t="s">
        <v>144</v>
      </c>
      <c r="C20" s="11" t="e">
        <f t="shared" ref="C20:E20" si="6">C15*$A20</f>
        <v>#REF!</v>
      </c>
      <c r="D20" s="25" t="e">
        <f t="shared" si="6"/>
        <v>#REF!</v>
      </c>
      <c r="E20" s="25" t="e">
        <f t="shared" si="6"/>
        <v>#REF!</v>
      </c>
      <c r="F20" s="30" t="e">
        <f>F26</f>
        <v>#REF!</v>
      </c>
      <c r="G20" s="30" t="e">
        <f t="shared" ref="G20:Q20" si="7">G26</f>
        <v>#REF!</v>
      </c>
      <c r="H20" s="30" t="e">
        <f t="shared" si="7"/>
        <v>#REF!</v>
      </c>
      <c r="I20" s="30" t="e">
        <f t="shared" si="7"/>
        <v>#REF!</v>
      </c>
      <c r="J20" s="30" t="e">
        <f t="shared" si="7"/>
        <v>#REF!</v>
      </c>
      <c r="K20" s="30" t="e">
        <f t="shared" si="7"/>
        <v>#REF!</v>
      </c>
      <c r="L20" s="30" t="e">
        <f t="shared" si="7"/>
        <v>#REF!</v>
      </c>
      <c r="M20" s="30" t="e">
        <f t="shared" si="7"/>
        <v>#REF!</v>
      </c>
      <c r="N20" s="30" t="e">
        <f t="shared" si="7"/>
        <v>#REF!</v>
      </c>
      <c r="O20" s="30" t="e">
        <f t="shared" si="7"/>
        <v>#REF!</v>
      </c>
      <c r="P20" s="30" t="e">
        <f t="shared" si="7"/>
        <v>#REF!</v>
      </c>
      <c r="Q20" s="30" t="e">
        <f t="shared" si="7"/>
        <v>#REF!</v>
      </c>
      <c r="S20" t="s">
        <v>148</v>
      </c>
    </row>
    <row r="21" spans="1:19">
      <c r="A21" s="24">
        <v>0.83</v>
      </c>
      <c r="B21" t="s">
        <v>145</v>
      </c>
      <c r="C21" s="11" t="e">
        <f t="shared" ref="C21:Q21" si="8">C16*$A21</f>
        <v>#REF!</v>
      </c>
      <c r="D21" s="25" t="e">
        <f t="shared" si="8"/>
        <v>#REF!</v>
      </c>
      <c r="E21" s="25" t="e">
        <f t="shared" si="8"/>
        <v>#REF!</v>
      </c>
      <c r="F21" s="11" t="e">
        <f t="shared" si="8"/>
        <v>#REF!</v>
      </c>
      <c r="G21" s="11" t="e">
        <f t="shared" si="8"/>
        <v>#REF!</v>
      </c>
      <c r="H21" s="11" t="e">
        <f t="shared" si="8"/>
        <v>#REF!</v>
      </c>
      <c r="I21" s="11" t="e">
        <f t="shared" si="8"/>
        <v>#REF!</v>
      </c>
      <c r="J21" s="11" t="e">
        <f t="shared" si="8"/>
        <v>#REF!</v>
      </c>
      <c r="K21" s="11" t="e">
        <f t="shared" si="8"/>
        <v>#REF!</v>
      </c>
      <c r="L21" s="15" t="e">
        <f t="shared" si="8"/>
        <v>#REF!</v>
      </c>
      <c r="M21" s="15" t="e">
        <f t="shared" si="8"/>
        <v>#REF!</v>
      </c>
      <c r="N21" s="15" t="e">
        <f t="shared" si="8"/>
        <v>#REF!</v>
      </c>
      <c r="O21" s="15" t="e">
        <f t="shared" si="8"/>
        <v>#REF!</v>
      </c>
      <c r="P21" s="11" t="e">
        <f t="shared" si="8"/>
        <v>#REF!</v>
      </c>
      <c r="Q21" s="11" t="e">
        <f t="shared" si="8"/>
        <v>#REF!</v>
      </c>
      <c r="S21" t="s">
        <v>149</v>
      </c>
    </row>
    <row r="24" spans="1:19">
      <c r="A24" s="24">
        <v>0.9</v>
      </c>
      <c r="B24" t="s">
        <v>144</v>
      </c>
      <c r="C24" s="11" t="e">
        <f t="shared" ref="C24:Q24" si="9">C15*$A24</f>
        <v>#REF!</v>
      </c>
      <c r="D24" s="25" t="e">
        <f t="shared" si="9"/>
        <v>#REF!</v>
      </c>
      <c r="E24" s="25" t="e">
        <f t="shared" si="9"/>
        <v>#REF!</v>
      </c>
      <c r="F24" s="11" t="e">
        <f t="shared" si="9"/>
        <v>#REF!</v>
      </c>
      <c r="G24" s="11" t="e">
        <f t="shared" si="9"/>
        <v>#REF!</v>
      </c>
      <c r="H24" s="11" t="e">
        <f t="shared" si="9"/>
        <v>#REF!</v>
      </c>
      <c r="I24" s="11" t="e">
        <f t="shared" si="9"/>
        <v>#REF!</v>
      </c>
      <c r="J24" s="11" t="e">
        <f t="shared" si="9"/>
        <v>#REF!</v>
      </c>
      <c r="K24" s="11" t="e">
        <f t="shared" si="9"/>
        <v>#REF!</v>
      </c>
      <c r="L24" s="15" t="e">
        <f t="shared" si="9"/>
        <v>#REF!</v>
      </c>
      <c r="M24" s="15" t="e">
        <f t="shared" si="9"/>
        <v>#REF!</v>
      </c>
      <c r="N24" s="15" t="e">
        <f t="shared" si="9"/>
        <v>#REF!</v>
      </c>
      <c r="O24" s="15" t="e">
        <f t="shared" si="9"/>
        <v>#REF!</v>
      </c>
      <c r="P24" s="11" t="e">
        <f t="shared" si="9"/>
        <v>#REF!</v>
      </c>
      <c r="Q24" s="11" t="e">
        <f t="shared" si="9"/>
        <v>#REF!</v>
      </c>
    </row>
    <row r="25" spans="1:19">
      <c r="B25" t="s">
        <v>150</v>
      </c>
      <c r="F25">
        <v>750</v>
      </c>
      <c r="G25">
        <v>750</v>
      </c>
      <c r="H25" s="11">
        <v>750</v>
      </c>
      <c r="I25">
        <v>750</v>
      </c>
    </row>
    <row r="26" spans="1:19">
      <c r="F26" s="26" t="e">
        <f t="shared" ref="F26:Q26" si="10">F24-F25</f>
        <v>#REF!</v>
      </c>
      <c r="G26" s="26" t="e">
        <f t="shared" si="10"/>
        <v>#REF!</v>
      </c>
      <c r="H26" s="26" t="e">
        <f t="shared" si="10"/>
        <v>#REF!</v>
      </c>
      <c r="I26" s="26" t="e">
        <f t="shared" si="10"/>
        <v>#REF!</v>
      </c>
      <c r="J26" s="26" t="e">
        <f t="shared" si="10"/>
        <v>#REF!</v>
      </c>
      <c r="K26" s="26" t="e">
        <f t="shared" si="10"/>
        <v>#REF!</v>
      </c>
      <c r="L26" s="26" t="e">
        <f t="shared" si="10"/>
        <v>#REF!</v>
      </c>
      <c r="M26" s="26" t="e">
        <f t="shared" si="10"/>
        <v>#REF!</v>
      </c>
      <c r="N26" s="26" t="e">
        <f t="shared" si="10"/>
        <v>#REF!</v>
      </c>
      <c r="O26" s="26" t="e">
        <f t="shared" si="10"/>
        <v>#REF!</v>
      </c>
      <c r="P26" s="26" t="e">
        <f t="shared" si="10"/>
        <v>#REF!</v>
      </c>
      <c r="Q26" s="26" t="e">
        <f t="shared" si="10"/>
        <v>#REF!</v>
      </c>
    </row>
    <row r="29" spans="1:19">
      <c r="B29" t="s">
        <v>151</v>
      </c>
      <c r="F29" s="26">
        <v>6268</v>
      </c>
      <c r="G29" s="26">
        <v>5953</v>
      </c>
      <c r="H29" s="26">
        <v>7962</v>
      </c>
      <c r="I29" s="26">
        <v>7584</v>
      </c>
      <c r="J29" s="26">
        <v>7788</v>
      </c>
      <c r="K29" s="26">
        <v>9670</v>
      </c>
      <c r="L29" s="26">
        <v>9816</v>
      </c>
      <c r="M29" s="26">
        <v>10940</v>
      </c>
      <c r="N29" s="26">
        <v>15156</v>
      </c>
      <c r="O29" s="26">
        <v>7193</v>
      </c>
      <c r="P29" s="26">
        <v>7501</v>
      </c>
      <c r="Q29" s="26">
        <v>8677</v>
      </c>
    </row>
  </sheetData>
  <phoneticPr fontId="2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7FB0D-2968-479B-A354-B60AC11A10D3}">
  <sheetPr codeName="Sheet31"/>
  <dimension ref="A2:AH215"/>
  <sheetViews>
    <sheetView showGridLines="0" zoomScale="80" zoomScaleNormal="80" workbookViewId="0">
      <pane xSplit="4" ySplit="6" topLeftCell="E7" activePane="bottomRight" state="frozen"/>
      <selection pane="bottomRight" activeCell="P215" sqref="P215"/>
      <selection pane="bottomLeft" activeCell="J40" sqref="J40"/>
      <selection pane="topRight" activeCell="J40" sqref="J40"/>
    </sheetView>
  </sheetViews>
  <sheetFormatPr defaultColWidth="9.140625" defaultRowHeight="14.45" outlineLevelRow="1" outlineLevelCol="1"/>
  <cols>
    <col min="1" max="1" width="15.140625" style="31" customWidth="1" outlineLevel="1"/>
    <col min="2" max="2" width="2.5703125" style="31" customWidth="1"/>
    <col min="3" max="3" width="5.5703125" style="31" customWidth="1"/>
    <col min="4" max="4" width="22.140625" style="31" bestFit="1" customWidth="1"/>
    <col min="5" max="16" width="9.140625" style="31" customWidth="1" outlineLevel="1"/>
    <col min="17" max="17" width="3" style="31" customWidth="1" outlineLevel="1"/>
    <col min="18" max="21" width="10" style="31" customWidth="1"/>
    <col min="22" max="22" width="1.5703125" style="31" customWidth="1"/>
    <col min="23" max="24" width="10" style="31" customWidth="1"/>
    <col min="25" max="25" width="1.5703125" style="31" customWidth="1"/>
    <col min="26" max="26" width="10" style="31" customWidth="1"/>
    <col min="27" max="27" width="2.140625" style="31" customWidth="1"/>
    <col min="28" max="28" width="30.140625" style="31" customWidth="1"/>
    <col min="29" max="29" width="14.140625" style="31" customWidth="1"/>
    <col min="30" max="30" width="15.140625" style="31" customWidth="1"/>
    <col min="31" max="39" width="16.140625" style="31" bestFit="1" customWidth="1"/>
    <col min="40" max="40" width="11.140625" style="31" bestFit="1" customWidth="1"/>
    <col min="41" max="49" width="16.140625" style="31" bestFit="1" customWidth="1"/>
    <col min="50" max="50" width="11.140625" style="31" bestFit="1" customWidth="1"/>
    <col min="51" max="52" width="9" style="31" bestFit="1" customWidth="1"/>
    <col min="53" max="53" width="8.140625" style="31" bestFit="1" customWidth="1"/>
    <col min="54" max="54" width="11.140625" style="31" bestFit="1" customWidth="1"/>
    <col min="55" max="61" width="10.5703125" style="31" bestFit="1" customWidth="1"/>
    <col min="62" max="62" width="8.140625" style="31" bestFit="1" customWidth="1"/>
    <col min="63" max="63" width="11.140625" style="31" bestFit="1" customWidth="1"/>
    <col min="64" max="73" width="10.5703125" style="31" bestFit="1" customWidth="1"/>
    <col min="74" max="74" width="8.140625" style="31" bestFit="1" customWidth="1"/>
    <col min="75" max="75" width="11.140625" style="31" bestFit="1" customWidth="1"/>
    <col min="76" max="76" width="8.140625" style="31" bestFit="1" customWidth="1"/>
    <col min="77" max="79" width="10.5703125" style="31" bestFit="1" customWidth="1"/>
    <col min="80" max="80" width="10.140625" style="31" bestFit="1" customWidth="1"/>
    <col min="81" max="83" width="8.5703125" style="31" bestFit="1" customWidth="1"/>
    <col min="84" max="84" width="8.140625" style="31" bestFit="1" customWidth="1"/>
    <col min="85" max="87" width="8.5703125" style="31" bestFit="1" customWidth="1"/>
    <col min="88" max="88" width="8.140625" style="31" bestFit="1" customWidth="1"/>
    <col min="89" max="91" width="9" style="31" bestFit="1" customWidth="1"/>
    <col min="92" max="92" width="8.140625" style="31" bestFit="1" customWidth="1"/>
    <col min="93" max="95" width="10.5703125" style="31" bestFit="1" customWidth="1"/>
    <col min="96" max="96" width="10.140625" style="31" bestFit="1" customWidth="1"/>
    <col min="97" max="97" width="8.140625" style="31" bestFit="1" customWidth="1"/>
    <col min="98" max="98" width="11.140625" style="31" bestFit="1" customWidth="1"/>
    <col min="99" max="16384" width="9.140625" style="31"/>
  </cols>
  <sheetData>
    <row r="2" spans="1:26" ht="23.1" customHeight="1">
      <c r="C2" s="32" t="s">
        <v>152</v>
      </c>
    </row>
    <row r="3" spans="1:26" ht="6.6" customHeight="1">
      <c r="C3" s="33"/>
    </row>
    <row r="4" spans="1:26" ht="14.1" customHeight="1" thickBot="1">
      <c r="C4" s="33"/>
      <c r="D4" s="34" t="s">
        <v>153</v>
      </c>
      <c r="F4" s="31" t="s">
        <v>154</v>
      </c>
    </row>
    <row r="5" spans="1:26">
      <c r="A5" s="57">
        <v>45068</v>
      </c>
      <c r="D5" s="35"/>
      <c r="E5" s="35" t="s">
        <v>155</v>
      </c>
      <c r="F5" s="35"/>
      <c r="G5" s="35"/>
      <c r="H5" s="35"/>
      <c r="I5" s="35"/>
      <c r="J5" s="35"/>
      <c r="K5" s="35"/>
      <c r="L5" s="35"/>
      <c r="M5" s="35"/>
      <c r="N5" s="35"/>
      <c r="O5" s="35"/>
      <c r="P5" s="35"/>
      <c r="R5" s="35"/>
      <c r="S5" s="35"/>
      <c r="T5" s="35"/>
      <c r="U5" s="35"/>
      <c r="W5" s="35"/>
      <c r="X5" s="35"/>
      <c r="Z5" s="35"/>
    </row>
    <row r="6" spans="1:26">
      <c r="D6" s="36" t="s">
        <v>156</v>
      </c>
      <c r="E6" s="36" t="s">
        <v>157</v>
      </c>
      <c r="F6" s="36" t="s">
        <v>158</v>
      </c>
      <c r="G6" s="36" t="s">
        <v>159</v>
      </c>
      <c r="H6" s="36" t="s">
        <v>160</v>
      </c>
      <c r="I6" s="36" t="s">
        <v>161</v>
      </c>
      <c r="J6" s="36" t="s">
        <v>162</v>
      </c>
      <c r="K6" s="36" t="s">
        <v>163</v>
      </c>
      <c r="L6" s="36" t="s">
        <v>164</v>
      </c>
      <c r="M6" s="36" t="s">
        <v>165</v>
      </c>
      <c r="N6" s="36" t="s">
        <v>166</v>
      </c>
      <c r="O6" s="36" t="s">
        <v>167</v>
      </c>
      <c r="P6" s="36" t="s">
        <v>168</v>
      </c>
      <c r="R6" s="36" t="s">
        <v>169</v>
      </c>
      <c r="S6" s="36" t="s">
        <v>170</v>
      </c>
      <c r="T6" s="36" t="s">
        <v>171</v>
      </c>
      <c r="U6" s="36" t="s">
        <v>172</v>
      </c>
      <c r="V6" s="37"/>
      <c r="W6" s="36" t="s">
        <v>173</v>
      </c>
      <c r="X6" s="36" t="s">
        <v>174</v>
      </c>
      <c r="Y6" s="37"/>
      <c r="Z6" s="36" t="s">
        <v>175</v>
      </c>
    </row>
    <row r="7" spans="1:26" outlineLevel="1">
      <c r="D7" s="38" t="s">
        <v>176</v>
      </c>
      <c r="E7" s="39">
        <f t="shared" ref="E7:P7" si="0">E49/E92</f>
        <v>0.30192356656488201</v>
      </c>
      <c r="F7" s="39">
        <f t="shared" si="0"/>
        <v>0.26229939896361087</v>
      </c>
      <c r="G7" s="39">
        <f t="shared" si="0"/>
        <v>0.29311154385671279</v>
      </c>
      <c r="H7" s="39">
        <f t="shared" si="0"/>
        <v>0.27889588140193533</v>
      </c>
      <c r="I7" s="39">
        <f t="shared" si="0"/>
        <v>0.2924193458796881</v>
      </c>
      <c r="J7" s="39">
        <f t="shared" si="0"/>
        <v>0.31883040069179225</v>
      </c>
      <c r="K7" s="39">
        <f t="shared" si="0"/>
        <v>0.36916396969853282</v>
      </c>
      <c r="L7" s="39">
        <f t="shared" si="0"/>
        <v>0.29424687801069083</v>
      </c>
      <c r="M7" s="39">
        <f t="shared" si="0"/>
        <v>0.38358363164839177</v>
      </c>
      <c r="N7" s="39">
        <f t="shared" si="0"/>
        <v>0.44929904159560313</v>
      </c>
      <c r="O7" s="39">
        <f t="shared" si="0"/>
        <v>0.39335502392344496</v>
      </c>
      <c r="P7" s="39">
        <f t="shared" si="0"/>
        <v>0.45209944716538958</v>
      </c>
      <c r="Q7" s="40"/>
      <c r="R7" s="39">
        <f t="shared" ref="R7:U26" si="1">R49/R92</f>
        <v>0.28610704027648232</v>
      </c>
      <c r="S7" s="39">
        <f t="shared" si="1"/>
        <v>0.29796894253787976</v>
      </c>
      <c r="T7" s="39">
        <f t="shared" si="1"/>
        <v>0.34651219248684528</v>
      </c>
      <c r="U7" s="39">
        <f t="shared" si="1"/>
        <v>0.43196729298029096</v>
      </c>
      <c r="V7" s="40"/>
      <c r="W7" s="39">
        <f t="shared" ref="W7:X26" si="2">W49/W92</f>
        <v>0.29197803162620534</v>
      </c>
      <c r="X7" s="39">
        <f t="shared" si="2"/>
        <v>0.37840795787834769</v>
      </c>
      <c r="Y7" s="40"/>
      <c r="Z7" s="39">
        <f t="shared" ref="Z7:Z46" si="3">Z49/Z92</f>
        <v>0.34011915153371691</v>
      </c>
    </row>
    <row r="8" spans="1:26" outlineLevel="1">
      <c r="D8" s="17" t="s">
        <v>149</v>
      </c>
      <c r="E8" s="40">
        <f t="shared" ref="E8:P8" si="4">E50/E93</f>
        <v>0.28557211253967402</v>
      </c>
      <c r="F8" s="40">
        <f t="shared" si="4"/>
        <v>0.22857922954725973</v>
      </c>
      <c r="G8" s="40">
        <f t="shared" si="4"/>
        <v>0.3210875443636978</v>
      </c>
      <c r="H8" s="40">
        <f t="shared" si="4"/>
        <v>0.33588019559902199</v>
      </c>
      <c r="I8" s="40">
        <f t="shared" si="4"/>
        <v>0.35842591057314982</v>
      </c>
      <c r="J8" s="40">
        <f t="shared" si="4"/>
        <v>0.32267713143978366</v>
      </c>
      <c r="K8" s="40">
        <f t="shared" si="4"/>
        <v>0.37607139417675195</v>
      </c>
      <c r="L8" s="40">
        <f t="shared" si="4"/>
        <v>0.38098018841189552</v>
      </c>
      <c r="M8" s="40">
        <f t="shared" si="4"/>
        <v>0.49460136716230907</v>
      </c>
      <c r="N8" s="40">
        <f t="shared" si="4"/>
        <v>0.51664797821460451</v>
      </c>
      <c r="O8" s="40">
        <f t="shared" si="4"/>
        <v>0.46926051613921554</v>
      </c>
      <c r="P8" s="40">
        <f t="shared" si="4"/>
        <v>0.55529977181397794</v>
      </c>
      <c r="Q8" s="40"/>
      <c r="R8" s="40">
        <f t="shared" si="1"/>
        <v>0.28064454095286934</v>
      </c>
      <c r="S8" s="40">
        <f t="shared" si="1"/>
        <v>0.3381972290710632</v>
      </c>
      <c r="T8" s="40">
        <f t="shared" si="1"/>
        <v>0.42853238803173216</v>
      </c>
      <c r="U8" s="40">
        <f t="shared" si="1"/>
        <v>0.51750702948191385</v>
      </c>
      <c r="V8" s="40"/>
      <c r="W8" s="40">
        <f t="shared" si="2"/>
        <v>0.30811530713528862</v>
      </c>
      <c r="X8" s="40">
        <f t="shared" si="2"/>
        <v>0.45867462446144197</v>
      </c>
      <c r="Y8" s="40"/>
      <c r="Z8" s="40">
        <f t="shared" si="3"/>
        <v>0.40126136312820609</v>
      </c>
    </row>
    <row r="9" spans="1:26" outlineLevel="1">
      <c r="D9" s="17" t="s">
        <v>148</v>
      </c>
      <c r="E9" s="40">
        <f t="shared" ref="E9:P9" si="5">E51/E94</f>
        <v>0.56291196613639782</v>
      </c>
      <c r="F9" s="40">
        <f t="shared" si="5"/>
        <v>0.49939823204684008</v>
      </c>
      <c r="G9" s="40">
        <f t="shared" si="5"/>
        <v>0.59420592964590357</v>
      </c>
      <c r="H9" s="40">
        <f t="shared" si="5"/>
        <v>0.70535312243336201</v>
      </c>
      <c r="I9" s="40">
        <f t="shared" si="5"/>
        <v>0.71144577435246958</v>
      </c>
      <c r="J9" s="40">
        <f t="shared" si="5"/>
        <v>0.71476132755949262</v>
      </c>
      <c r="K9" s="40">
        <f t="shared" si="5"/>
        <v>0.76481382296772527</v>
      </c>
      <c r="L9" s="40">
        <f t="shared" si="5"/>
        <v>0.76176338524091514</v>
      </c>
      <c r="M9" s="40">
        <f t="shared" si="5"/>
        <v>0.78256899478052833</v>
      </c>
      <c r="N9" s="40">
        <f t="shared" si="5"/>
        <v>0.83547296339947119</v>
      </c>
      <c r="O9" s="40">
        <f t="shared" si="5"/>
        <v>0.92687599787120811</v>
      </c>
      <c r="P9" s="40">
        <f t="shared" si="5"/>
        <v>0.94968137555950238</v>
      </c>
      <c r="Q9" s="40"/>
      <c r="R9" s="40">
        <f t="shared" si="1"/>
        <v>0.55148903787695558</v>
      </c>
      <c r="S9" s="40">
        <f t="shared" si="1"/>
        <v>0.71093905864960838</v>
      </c>
      <c r="T9" s="40">
        <f t="shared" si="1"/>
        <v>0.77197863473770434</v>
      </c>
      <c r="U9" s="40">
        <f t="shared" si="1"/>
        <v>0.9091218261109737</v>
      </c>
      <c r="V9" s="40"/>
      <c r="W9" s="40">
        <f t="shared" si="2"/>
        <v>0.62104454089640126</v>
      </c>
      <c r="X9" s="40">
        <f t="shared" si="2"/>
        <v>0.83010955658382313</v>
      </c>
      <c r="Y9" s="40"/>
      <c r="Z9" s="40">
        <f t="shared" si="3"/>
        <v>0.72643157811166814</v>
      </c>
    </row>
    <row r="10" spans="1:26" outlineLevel="1">
      <c r="D10" s="17" t="s">
        <v>147</v>
      </c>
      <c r="E10" s="40">
        <f t="shared" ref="E10:P10" si="6">E52/E95</f>
        <v>0.31257446808510636</v>
      </c>
      <c r="F10" s="40">
        <f t="shared" si="6"/>
        <v>0.26143660473422242</v>
      </c>
      <c r="G10" s="40">
        <f t="shared" si="6"/>
        <v>0.26899424572089548</v>
      </c>
      <c r="H10" s="40">
        <f t="shared" si="6"/>
        <v>0.21119044196335873</v>
      </c>
      <c r="I10" s="40">
        <f t="shared" si="6"/>
        <v>0.23721655613288758</v>
      </c>
      <c r="J10" s="40">
        <f t="shared" si="6"/>
        <v>0.27644845636785437</v>
      </c>
      <c r="K10" s="40">
        <f t="shared" si="6"/>
        <v>0.33622554579791153</v>
      </c>
      <c r="L10" s="40">
        <f t="shared" si="6"/>
        <v>0.21740566388806193</v>
      </c>
      <c r="M10" s="40">
        <f t="shared" si="6"/>
        <v>0.36094890971232546</v>
      </c>
      <c r="N10" s="40">
        <f t="shared" si="6"/>
        <v>0.43319389631477639</v>
      </c>
      <c r="O10" s="40">
        <f t="shared" si="6"/>
        <v>0.40048175055381968</v>
      </c>
      <c r="P10" s="40">
        <f t="shared" si="6"/>
        <v>0.40376774030407436</v>
      </c>
      <c r="Q10" s="40"/>
      <c r="R10" s="40">
        <f t="shared" si="1"/>
        <v>0.27882216333700538</v>
      </c>
      <c r="S10" s="40">
        <f t="shared" si="1"/>
        <v>0.24239964031087416</v>
      </c>
      <c r="T10" s="40">
        <f t="shared" si="1"/>
        <v>0.29970317590635365</v>
      </c>
      <c r="U10" s="40">
        <f t="shared" si="1"/>
        <v>0.41118997627851378</v>
      </c>
      <c r="V10" s="40"/>
      <c r="W10" s="40">
        <f t="shared" si="2"/>
        <v>0.25927085416393714</v>
      </c>
      <c r="X10" s="40">
        <f t="shared" si="2"/>
        <v>0.34150218279769645</v>
      </c>
      <c r="Y10" s="40"/>
      <c r="Z10" s="40">
        <f t="shared" si="3"/>
        <v>0.3039161610590182</v>
      </c>
    </row>
    <row r="11" spans="1:26" outlineLevel="1">
      <c r="D11" s="17" t="s">
        <v>146</v>
      </c>
      <c r="E11" s="40">
        <f t="shared" ref="E11:P11" si="7">E53/E96</f>
        <v>0.23872917270864713</v>
      </c>
      <c r="F11" s="40">
        <f t="shared" si="7"/>
        <v>0.21415235821626419</v>
      </c>
      <c r="G11" s="40">
        <f t="shared" si="7"/>
        <v>0.24406824032462149</v>
      </c>
      <c r="H11" s="40">
        <f t="shared" si="7"/>
        <v>0.26838743093922651</v>
      </c>
      <c r="I11" s="40">
        <f t="shared" si="7"/>
        <v>0.25499707773232028</v>
      </c>
      <c r="J11" s="40">
        <f t="shared" si="7"/>
        <v>0.28856055112400292</v>
      </c>
      <c r="K11" s="40">
        <f t="shared" si="7"/>
        <v>0.32493248303565347</v>
      </c>
      <c r="L11" s="40">
        <f t="shared" si="7"/>
        <v>0.25875016304651638</v>
      </c>
      <c r="M11" s="40">
        <f t="shared" si="7"/>
        <v>0.28461549291147914</v>
      </c>
      <c r="N11" s="40">
        <f t="shared" si="7"/>
        <v>0.35362686477018784</v>
      </c>
      <c r="O11" s="40">
        <f t="shared" si="7"/>
        <v>0.25833547697726417</v>
      </c>
      <c r="P11" s="40">
        <f t="shared" si="7"/>
        <v>0.35097745268686298</v>
      </c>
      <c r="Q11" s="40"/>
      <c r="R11" s="40">
        <f t="shared" si="1"/>
        <v>0.2331043332655201</v>
      </c>
      <c r="S11" s="40">
        <f t="shared" si="1"/>
        <v>0.27228677272366208</v>
      </c>
      <c r="T11" s="40">
        <f t="shared" si="1"/>
        <v>0.2832930201162232</v>
      </c>
      <c r="U11" s="40">
        <f t="shared" si="1"/>
        <v>0.31869373345101498</v>
      </c>
      <c r="V11" s="40"/>
      <c r="W11" s="40">
        <f t="shared" si="2"/>
        <v>0.25129806878213734</v>
      </c>
      <c r="X11" s="40">
        <f t="shared" si="2"/>
        <v>0.29674404129508603</v>
      </c>
      <c r="Y11" s="40"/>
      <c r="Z11" s="40">
        <f t="shared" si="3"/>
        <v>0.27654410411296593</v>
      </c>
    </row>
    <row r="12" spans="1:26" outlineLevel="1">
      <c r="D12" s="38" t="s">
        <v>177</v>
      </c>
      <c r="E12" s="39">
        <f t="shared" ref="E12:P12" si="8">E54/E97</f>
        <v>0.41976157826145516</v>
      </c>
      <c r="F12" s="39">
        <f t="shared" si="8"/>
        <v>0.42203324168682793</v>
      </c>
      <c r="G12" s="39">
        <f t="shared" si="8"/>
        <v>0.53352353600529301</v>
      </c>
      <c r="H12" s="39">
        <f t="shared" si="8"/>
        <v>0.57510187926445422</v>
      </c>
      <c r="I12" s="39">
        <f t="shared" si="8"/>
        <v>0.57307836073331742</v>
      </c>
      <c r="J12" s="39">
        <f t="shared" si="8"/>
        <v>0.53545251158402984</v>
      </c>
      <c r="K12" s="39">
        <f t="shared" si="8"/>
        <v>0.50494021094476327</v>
      </c>
      <c r="L12" s="39">
        <f t="shared" si="8"/>
        <v>0.3997537109765027</v>
      </c>
      <c r="M12" s="39">
        <f t="shared" si="8"/>
        <v>0.49470056717309169</v>
      </c>
      <c r="N12" s="39">
        <f t="shared" si="8"/>
        <v>0.52151849948612539</v>
      </c>
      <c r="O12" s="39">
        <f t="shared" si="8"/>
        <v>0.47220203888411827</v>
      </c>
      <c r="P12" s="39">
        <f t="shared" si="8"/>
        <v>0.44702265515501549</v>
      </c>
      <c r="Q12" s="40"/>
      <c r="R12" s="39">
        <f t="shared" si="1"/>
        <v>0.46327496378196298</v>
      </c>
      <c r="S12" s="39">
        <f t="shared" si="1"/>
        <v>0.55943142759780318</v>
      </c>
      <c r="T12" s="39">
        <f t="shared" si="1"/>
        <v>0.46266953833198654</v>
      </c>
      <c r="U12" s="39">
        <f t="shared" si="1"/>
        <v>0.47598991649171835</v>
      </c>
      <c r="V12" s="40"/>
      <c r="W12" s="39">
        <f t="shared" si="2"/>
        <v>0.50986455716991308</v>
      </c>
      <c r="X12" s="39">
        <f t="shared" si="2"/>
        <v>0.46788486316150474</v>
      </c>
      <c r="Y12" s="40"/>
      <c r="Z12" s="39">
        <f t="shared" si="3"/>
        <v>0.4861708038064757</v>
      </c>
    </row>
    <row r="13" spans="1:26" outlineLevel="1">
      <c r="D13" s="17" t="s">
        <v>149</v>
      </c>
      <c r="E13" s="40">
        <f t="shared" ref="E13:P13" si="9">E55/E98</f>
        <v>0.50952247303636578</v>
      </c>
      <c r="F13" s="40">
        <f t="shared" si="9"/>
        <v>0.42672192474143622</v>
      </c>
      <c r="G13" s="40">
        <f t="shared" si="9"/>
        <v>0.51683501683501687</v>
      </c>
      <c r="H13" s="40">
        <f t="shared" si="9"/>
        <v>0.57615468862117147</v>
      </c>
      <c r="I13" s="40">
        <f t="shared" si="9"/>
        <v>0.51915265887646067</v>
      </c>
      <c r="J13" s="40">
        <f t="shared" si="9"/>
        <v>0.54109181917722504</v>
      </c>
      <c r="K13" s="40">
        <f t="shared" si="9"/>
        <v>0.51541473513659486</v>
      </c>
      <c r="L13" s="40">
        <f t="shared" si="9"/>
        <v>0.54900182647235385</v>
      </c>
      <c r="M13" s="40">
        <f t="shared" si="9"/>
        <v>0.5434655025071301</v>
      </c>
      <c r="N13" s="40">
        <f t="shared" si="9"/>
        <v>0.63005557518712452</v>
      </c>
      <c r="O13" s="40">
        <f t="shared" si="9"/>
        <v>0.50304298212248</v>
      </c>
      <c r="P13" s="40">
        <f t="shared" si="9"/>
        <v>0.47959383570589004</v>
      </c>
      <c r="Q13" s="40"/>
      <c r="R13" s="40">
        <f t="shared" si="1"/>
        <v>0.48637764109902032</v>
      </c>
      <c r="S13" s="40">
        <f t="shared" si="1"/>
        <v>0.54359314538419012</v>
      </c>
      <c r="T13" s="40">
        <f t="shared" si="1"/>
        <v>0.54250512308042609</v>
      </c>
      <c r="U13" s="40">
        <f t="shared" si="1"/>
        <v>0.53979124785625854</v>
      </c>
      <c r="V13" s="40"/>
      <c r="W13" s="40">
        <f t="shared" si="2"/>
        <v>0.51559773924532348</v>
      </c>
      <c r="X13" s="40">
        <f t="shared" si="2"/>
        <v>0.54166870856406779</v>
      </c>
      <c r="Y13" s="40"/>
      <c r="Z13" s="40">
        <f t="shared" si="3"/>
        <v>0.53169141145787191</v>
      </c>
    </row>
    <row r="14" spans="1:26" outlineLevel="1">
      <c r="D14" s="17" t="s">
        <v>148</v>
      </c>
      <c r="E14" s="40">
        <f t="shared" ref="E14:P14" si="10">E56/E99</f>
        <v>0.98527148551263255</v>
      </c>
      <c r="F14" s="40">
        <f t="shared" si="10"/>
        <v>0.98935758710527122</v>
      </c>
      <c r="G14" s="40">
        <f t="shared" si="10"/>
        <v>0.98886088246024861</v>
      </c>
      <c r="H14" s="40">
        <f t="shared" si="10"/>
        <v>0.99143253118306662</v>
      </c>
      <c r="I14" s="40">
        <f t="shared" si="10"/>
        <v>0.99604801269440502</v>
      </c>
      <c r="J14" s="40">
        <f t="shared" si="10"/>
        <v>0.99669392448731864</v>
      </c>
      <c r="K14" s="40">
        <f t="shared" si="10"/>
        <v>0.99863815879068496</v>
      </c>
      <c r="L14" s="40">
        <f t="shared" si="10"/>
        <v>0.99866550325925163</v>
      </c>
      <c r="M14" s="40">
        <f t="shared" si="10"/>
        <v>0.99933506519252135</v>
      </c>
      <c r="N14" s="40">
        <f t="shared" si="10"/>
        <v>1</v>
      </c>
      <c r="O14" s="40">
        <f t="shared" si="10"/>
        <v>1</v>
      </c>
      <c r="P14" s="40">
        <f t="shared" si="10"/>
        <v>0.99359921884662183</v>
      </c>
      <c r="Q14" s="40"/>
      <c r="R14" s="40">
        <f t="shared" si="1"/>
        <v>0.98793305754166005</v>
      </c>
      <c r="S14" s="40">
        <f t="shared" si="1"/>
        <v>0.99491295017091741</v>
      </c>
      <c r="T14" s="40">
        <f t="shared" si="1"/>
        <v>0.99897377400912934</v>
      </c>
      <c r="U14" s="40">
        <f t="shared" si="1"/>
        <v>0.99731892033917247</v>
      </c>
      <c r="V14" s="40"/>
      <c r="W14" s="40">
        <f t="shared" si="2"/>
        <v>0.99136404142506473</v>
      </c>
      <c r="X14" s="40">
        <f t="shared" si="2"/>
        <v>0.99832573166091265</v>
      </c>
      <c r="Y14" s="40"/>
      <c r="Z14" s="40">
        <f t="shared" si="3"/>
        <v>0.99508375149539885</v>
      </c>
    </row>
    <row r="15" spans="1:26" outlineLevel="1">
      <c r="D15" s="17" t="s">
        <v>147</v>
      </c>
      <c r="E15" s="40">
        <f t="shared" ref="E15:P15" si="11">E57/E100</f>
        <v>0.42675509055210009</v>
      </c>
      <c r="F15" s="40">
        <f t="shared" si="11"/>
        <v>0.48475253857839612</v>
      </c>
      <c r="G15" s="40">
        <f t="shared" si="11"/>
        <v>0.65968929688288103</v>
      </c>
      <c r="H15" s="40">
        <f t="shared" si="11"/>
        <v>0.67018594906043349</v>
      </c>
      <c r="I15" s="40">
        <f t="shared" si="11"/>
        <v>0.65888131980165898</v>
      </c>
      <c r="J15" s="40">
        <f t="shared" si="11"/>
        <v>0.60572003806004104</v>
      </c>
      <c r="K15" s="40">
        <f t="shared" si="11"/>
        <v>0.53001372055796936</v>
      </c>
      <c r="L15" s="40">
        <f t="shared" si="11"/>
        <v>0.28475196804815928</v>
      </c>
      <c r="M15" s="40">
        <f t="shared" si="11"/>
        <v>0.53790871979312971</v>
      </c>
      <c r="N15" s="40">
        <f t="shared" si="11"/>
        <v>0.61289047733599089</v>
      </c>
      <c r="O15" s="40">
        <f t="shared" si="11"/>
        <v>0.59775447210238453</v>
      </c>
      <c r="P15" s="40">
        <f t="shared" si="11"/>
        <v>0.53672266579351691</v>
      </c>
      <c r="Q15" s="40"/>
      <c r="R15" s="40">
        <f t="shared" si="1"/>
        <v>0.52970140215214045</v>
      </c>
      <c r="S15" s="40">
        <f t="shared" si="1"/>
        <v>0.64292700634245203</v>
      </c>
      <c r="T15" s="40">
        <f t="shared" si="1"/>
        <v>0.43470922606034107</v>
      </c>
      <c r="U15" s="40">
        <f t="shared" si="1"/>
        <v>0.57720864442521613</v>
      </c>
      <c r="V15" s="40"/>
      <c r="W15" s="40">
        <f t="shared" si="2"/>
        <v>0.58407664594107733</v>
      </c>
      <c r="X15" s="40">
        <f t="shared" si="2"/>
        <v>0.48601537534534833</v>
      </c>
      <c r="Y15" s="40"/>
      <c r="Z15" s="40">
        <f t="shared" si="3"/>
        <v>0.52868969484831974</v>
      </c>
    </row>
    <row r="16" spans="1:26" outlineLevel="1">
      <c r="D16" s="17" t="s">
        <v>146</v>
      </c>
      <c r="E16" s="40">
        <f t="shared" ref="E16:P16" si="12">E58/E101</f>
        <v>0.27755000131409496</v>
      </c>
      <c r="F16" s="40">
        <f t="shared" si="12"/>
        <v>0.27226302903112976</v>
      </c>
      <c r="G16" s="40">
        <f t="shared" si="12"/>
        <v>0.35726043083088815</v>
      </c>
      <c r="H16" s="40">
        <f t="shared" si="12"/>
        <v>0.40756516303478751</v>
      </c>
      <c r="I16" s="40">
        <f t="shared" si="12"/>
        <v>0.44309953383398043</v>
      </c>
      <c r="J16" s="40">
        <f t="shared" si="12"/>
        <v>0.39159195567324973</v>
      </c>
      <c r="K16" s="40">
        <f t="shared" si="12"/>
        <v>0.37279226240538266</v>
      </c>
      <c r="L16" s="40">
        <f t="shared" si="12"/>
        <v>0.32083536107996025</v>
      </c>
      <c r="M16" s="40">
        <f t="shared" si="12"/>
        <v>0.33215774482598437</v>
      </c>
      <c r="N16" s="40">
        <f t="shared" si="12"/>
        <v>0.31921365723301731</v>
      </c>
      <c r="O16" s="40">
        <f t="shared" si="12"/>
        <v>0.30775212414376707</v>
      </c>
      <c r="P16" s="40">
        <f t="shared" si="12"/>
        <v>0.29772952632783301</v>
      </c>
      <c r="Q16" s="40"/>
      <c r="R16" s="40">
        <f t="shared" si="1"/>
        <v>0.30582757943460964</v>
      </c>
      <c r="S16" s="40">
        <f t="shared" si="1"/>
        <v>0.41238330066805756</v>
      </c>
      <c r="T16" s="40">
        <f t="shared" si="1"/>
        <v>0.33719419054423611</v>
      </c>
      <c r="U16" s="40">
        <f t="shared" si="1"/>
        <v>0.30638780815907696</v>
      </c>
      <c r="V16" s="40"/>
      <c r="W16" s="40">
        <f t="shared" si="2"/>
        <v>0.35670129232453407</v>
      </c>
      <c r="X16" s="40">
        <f t="shared" si="2"/>
        <v>0.32304584656529611</v>
      </c>
      <c r="Y16" s="40"/>
      <c r="Z16" s="40">
        <f t="shared" si="3"/>
        <v>0.33828547789075819</v>
      </c>
    </row>
    <row r="17" spans="4:26" outlineLevel="1">
      <c r="D17" s="38" t="s">
        <v>178</v>
      </c>
      <c r="E17" s="39">
        <f t="shared" ref="E17:P17" si="13">E59/E102</f>
        <v>0.42157138630976382</v>
      </c>
      <c r="F17" s="39">
        <f t="shared" si="13"/>
        <v>0.53142413654644249</v>
      </c>
      <c r="G17" s="39">
        <f t="shared" si="13"/>
        <v>0.52901053147195687</v>
      </c>
      <c r="H17" s="39">
        <f t="shared" si="13"/>
        <v>0.55181918412348396</v>
      </c>
      <c r="I17" s="39">
        <f t="shared" si="13"/>
        <v>0.51863051546654271</v>
      </c>
      <c r="J17" s="39">
        <f t="shared" si="13"/>
        <v>0.50000772284262396</v>
      </c>
      <c r="K17" s="39">
        <f t="shared" si="13"/>
        <v>0.52970356849850864</v>
      </c>
      <c r="L17" s="39">
        <f t="shared" si="13"/>
        <v>0.51286033897213856</v>
      </c>
      <c r="M17" s="39">
        <f t="shared" si="13"/>
        <v>0.50503984830555593</v>
      </c>
      <c r="N17" s="39">
        <f t="shared" si="13"/>
        <v>0.48718051659331452</v>
      </c>
      <c r="O17" s="39">
        <f t="shared" si="13"/>
        <v>0.48641241435409693</v>
      </c>
      <c r="P17" s="39">
        <f t="shared" si="13"/>
        <v>0.50592373614135477</v>
      </c>
      <c r="Q17" s="40"/>
      <c r="R17" s="39">
        <f t="shared" si="1"/>
        <v>0.48689482297981829</v>
      </c>
      <c r="S17" s="39">
        <f t="shared" si="1"/>
        <v>0.52058981057864895</v>
      </c>
      <c r="T17" s="39">
        <f t="shared" si="1"/>
        <v>0.51208264224853894</v>
      </c>
      <c r="U17" s="39">
        <f t="shared" si="1"/>
        <v>0.49410748431392498</v>
      </c>
      <c r="V17" s="40"/>
      <c r="W17" s="39">
        <f t="shared" si="2"/>
        <v>0.50258175940814398</v>
      </c>
      <c r="X17" s="39">
        <f t="shared" si="2"/>
        <v>0.50467093046072298</v>
      </c>
      <c r="Y17" s="40"/>
      <c r="Z17" s="39">
        <f t="shared" si="3"/>
        <v>0.50377761211475169</v>
      </c>
    </row>
    <row r="18" spans="4:26" outlineLevel="1">
      <c r="D18" s="17" t="s">
        <v>149</v>
      </c>
      <c r="E18" s="40">
        <f t="shared" ref="E18:P18" si="14">E60/E103</f>
        <v>0.52630335113673965</v>
      </c>
      <c r="F18" s="40">
        <f t="shared" si="14"/>
        <v>0.57005194908196855</v>
      </c>
      <c r="G18" s="40">
        <f t="shared" si="14"/>
        <v>0.53124107675933863</v>
      </c>
      <c r="H18" s="40">
        <f t="shared" si="14"/>
        <v>0.47719624512929509</v>
      </c>
      <c r="I18" s="40">
        <f t="shared" si="14"/>
        <v>0.64594277775365783</v>
      </c>
      <c r="J18" s="40">
        <f t="shared" si="14"/>
        <v>0.60377965420184965</v>
      </c>
      <c r="K18" s="40">
        <f t="shared" si="14"/>
        <v>0.68280599500416317</v>
      </c>
      <c r="L18" s="40">
        <f t="shared" si="14"/>
        <v>0.71941122355105791</v>
      </c>
      <c r="M18" s="40">
        <f t="shared" si="14"/>
        <v>0.63577645327813659</v>
      </c>
      <c r="N18" s="40">
        <f t="shared" si="14"/>
        <v>0.56192546820765155</v>
      </c>
      <c r="O18" s="40">
        <f t="shared" si="14"/>
        <v>0.53940813285075584</v>
      </c>
      <c r="P18" s="40">
        <f t="shared" si="14"/>
        <v>0.53582276809297413</v>
      </c>
      <c r="Q18" s="40"/>
      <c r="R18" s="40">
        <f t="shared" si="1"/>
        <v>0.54153857026750063</v>
      </c>
      <c r="S18" s="40">
        <f t="shared" si="1"/>
        <v>0.57700001418701319</v>
      </c>
      <c r="T18" s="40">
        <f t="shared" si="1"/>
        <v>0.67156677261490338</v>
      </c>
      <c r="U18" s="40">
        <f t="shared" si="1"/>
        <v>0.54543067883485441</v>
      </c>
      <c r="V18" s="40"/>
      <c r="W18" s="40">
        <f t="shared" si="2"/>
        <v>0.55762498069299282</v>
      </c>
      <c r="X18" s="40">
        <f t="shared" si="2"/>
        <v>0.62927254587982795</v>
      </c>
      <c r="Y18" s="40"/>
      <c r="Z18" s="40">
        <f t="shared" si="3"/>
        <v>0.60101233176457447</v>
      </c>
    </row>
    <row r="19" spans="4:26" outlineLevel="1">
      <c r="D19" s="17" t="s">
        <v>148</v>
      </c>
      <c r="E19" s="40">
        <f t="shared" ref="E19:P19" si="15">E61/E104</f>
        <v>0.99281091559944068</v>
      </c>
      <c r="F19" s="40">
        <f t="shared" si="15"/>
        <v>0.99419756380469482</v>
      </c>
      <c r="G19" s="40">
        <f t="shared" si="15"/>
        <v>0.98769519395243632</v>
      </c>
      <c r="H19" s="40">
        <f t="shared" si="15"/>
        <v>0.98567692116079209</v>
      </c>
      <c r="I19" s="40">
        <f t="shared" si="15"/>
        <v>0.99210010743853883</v>
      </c>
      <c r="J19" s="40">
        <f t="shared" si="15"/>
        <v>0.99602311564034052</v>
      </c>
      <c r="K19" s="40">
        <f t="shared" si="15"/>
        <v>0.99524118537746054</v>
      </c>
      <c r="L19" s="40">
        <f t="shared" si="15"/>
        <v>0.99957939011566777</v>
      </c>
      <c r="M19" s="40">
        <f t="shared" si="15"/>
        <v>0.99921965227705467</v>
      </c>
      <c r="N19" s="40">
        <f t="shared" si="15"/>
        <v>0.9994555353901996</v>
      </c>
      <c r="O19" s="40">
        <f t="shared" si="15"/>
        <v>0.99601349279362161</v>
      </c>
      <c r="P19" s="40">
        <f t="shared" si="15"/>
        <v>0.96294627209453709</v>
      </c>
      <c r="Q19" s="40"/>
      <c r="R19" s="40">
        <f t="shared" si="1"/>
        <v>0.99150070212247488</v>
      </c>
      <c r="S19" s="40">
        <f t="shared" si="1"/>
        <v>0.99126610247217239</v>
      </c>
      <c r="T19" s="40">
        <f t="shared" si="1"/>
        <v>0.99847518713612415</v>
      </c>
      <c r="U19" s="40">
        <f t="shared" si="1"/>
        <v>0.9838328792007266</v>
      </c>
      <c r="V19" s="40"/>
      <c r="W19" s="40">
        <f t="shared" si="2"/>
        <v>0.99138846678799686</v>
      </c>
      <c r="X19" s="40">
        <f t="shared" si="2"/>
        <v>0.99213774667819798</v>
      </c>
      <c r="Y19" s="40"/>
      <c r="Z19" s="40">
        <f t="shared" si="3"/>
        <v>0.9917878679525175</v>
      </c>
    </row>
    <row r="20" spans="4:26" outlineLevel="1">
      <c r="D20" s="17" t="s">
        <v>147</v>
      </c>
      <c r="E20" s="40">
        <f t="shared" ref="E20:P20" si="16">E62/E105</f>
        <v>0.45116541550737571</v>
      </c>
      <c r="F20" s="40">
        <f t="shared" si="16"/>
        <v>0.48629586002815528</v>
      </c>
      <c r="G20" s="40">
        <f t="shared" si="16"/>
        <v>0.51384866340424118</v>
      </c>
      <c r="H20" s="40">
        <f t="shared" si="16"/>
        <v>0.61491966168764811</v>
      </c>
      <c r="I20" s="40">
        <f t="shared" si="16"/>
        <v>0.60396172505704804</v>
      </c>
      <c r="J20" s="40">
        <f t="shared" si="16"/>
        <v>0.59881697413356427</v>
      </c>
      <c r="K20" s="40">
        <f t="shared" si="16"/>
        <v>0.65834863850515057</v>
      </c>
      <c r="L20" s="40">
        <f t="shared" si="16"/>
        <v>0.60508987364299693</v>
      </c>
      <c r="M20" s="40">
        <f t="shared" si="16"/>
        <v>0.5405414968297102</v>
      </c>
      <c r="N20" s="40">
        <f t="shared" si="16"/>
        <v>0.55298488195301065</v>
      </c>
      <c r="O20" s="40">
        <f t="shared" si="16"/>
        <v>0.47270623468554313</v>
      </c>
      <c r="P20" s="40">
        <f t="shared" si="16"/>
        <v>0.48784515182093385</v>
      </c>
      <c r="Q20" s="40"/>
      <c r="R20" s="40">
        <f t="shared" si="1"/>
        <v>0.48133451196767174</v>
      </c>
      <c r="S20" s="40">
        <f t="shared" si="1"/>
        <v>0.60514870623380046</v>
      </c>
      <c r="T20" s="40">
        <f t="shared" si="1"/>
        <v>0.58015624034122515</v>
      </c>
      <c r="U20" s="40">
        <f t="shared" si="1"/>
        <v>0.50477528350348178</v>
      </c>
      <c r="V20" s="40"/>
      <c r="W20" s="40">
        <f t="shared" si="2"/>
        <v>0.53535179298467539</v>
      </c>
      <c r="X20" s="40">
        <f t="shared" si="2"/>
        <v>0.5458921112857883</v>
      </c>
      <c r="Y20" s="40"/>
      <c r="Z20" s="40">
        <f t="shared" si="3"/>
        <v>0.54130788146542741</v>
      </c>
    </row>
    <row r="21" spans="4:26" outlineLevel="1">
      <c r="D21" s="17" t="s">
        <v>146</v>
      </c>
      <c r="E21" s="40">
        <f t="shared" ref="E21:P21" si="17">E63/E106</f>
        <v>0.29393253112863471</v>
      </c>
      <c r="F21" s="40">
        <f t="shared" si="17"/>
        <v>0.43608998272047544</v>
      </c>
      <c r="G21" s="40">
        <f t="shared" si="17"/>
        <v>0.36831487681346037</v>
      </c>
      <c r="H21" s="40">
        <f t="shared" si="17"/>
        <v>0.39807247928760636</v>
      </c>
      <c r="I21" s="40">
        <f t="shared" si="17"/>
        <v>0.29352563714510566</v>
      </c>
      <c r="J21" s="40">
        <f t="shared" si="17"/>
        <v>0.31959333963309328</v>
      </c>
      <c r="K21" s="40">
        <f t="shared" si="17"/>
        <v>0.2903286357860691</v>
      </c>
      <c r="L21" s="40">
        <f t="shared" si="17"/>
        <v>0.26496964295660891</v>
      </c>
      <c r="M21" s="40">
        <f t="shared" si="17"/>
        <v>0.31774846233390519</v>
      </c>
      <c r="N21" s="40">
        <f t="shared" si="17"/>
        <v>0.31419782954309811</v>
      </c>
      <c r="O21" s="40">
        <f t="shared" si="17"/>
        <v>0.3765770792647013</v>
      </c>
      <c r="P21" s="40">
        <f t="shared" si="17"/>
        <v>0.40455983889528191</v>
      </c>
      <c r="Q21" s="40"/>
      <c r="R21" s="40">
        <f t="shared" si="1"/>
        <v>0.35009108968901337</v>
      </c>
      <c r="S21" s="40">
        <f t="shared" si="1"/>
        <v>0.33120753931457336</v>
      </c>
      <c r="T21" s="40">
        <f t="shared" si="1"/>
        <v>0.29571880455336319</v>
      </c>
      <c r="U21" s="40">
        <f t="shared" si="1"/>
        <v>0.36345550897999523</v>
      </c>
      <c r="V21" s="40"/>
      <c r="W21" s="40">
        <f t="shared" si="2"/>
        <v>0.34080514054132022</v>
      </c>
      <c r="X21" s="40">
        <f t="shared" si="2"/>
        <v>0.32318049383696851</v>
      </c>
      <c r="Y21" s="40"/>
      <c r="Z21" s="40">
        <f t="shared" si="3"/>
        <v>0.33068974233165321</v>
      </c>
    </row>
    <row r="22" spans="4:26">
      <c r="D22" s="38" t="s">
        <v>179</v>
      </c>
      <c r="E22" s="39">
        <f t="shared" ref="E22:P22" si="18">E64/E107</f>
        <v>0.40192331164200967</v>
      </c>
      <c r="F22" s="39">
        <f t="shared" si="18"/>
        <v>0.47038703315666214</v>
      </c>
      <c r="G22" s="39">
        <f t="shared" si="18"/>
        <v>0.48500176313827048</v>
      </c>
      <c r="H22" s="39">
        <f t="shared" si="18"/>
        <v>0.5308866365591739</v>
      </c>
      <c r="I22" s="39">
        <f t="shared" si="18"/>
        <v>0.5108978775606231</v>
      </c>
      <c r="J22" s="39">
        <f t="shared" si="18"/>
        <v>0.53882587560762807</v>
      </c>
      <c r="K22" s="39">
        <f t="shared" si="18"/>
        <v>0.55782852089468815</v>
      </c>
      <c r="L22" s="39">
        <f t="shared" si="18"/>
        <v>0.61827907998906539</v>
      </c>
      <c r="M22" s="39">
        <f t="shared" si="18"/>
        <v>0.5623656522231022</v>
      </c>
      <c r="N22" s="39">
        <f t="shared" si="18"/>
        <v>0.55843940886699506</v>
      </c>
      <c r="O22" s="39">
        <f t="shared" si="18"/>
        <v>0.46193780698841092</v>
      </c>
      <c r="P22" s="39">
        <f t="shared" si="18"/>
        <v>0.46429154823744651</v>
      </c>
      <c r="Q22" s="40"/>
      <c r="R22" s="39">
        <f t="shared" si="1"/>
        <v>0.4526549521881762</v>
      </c>
      <c r="S22" s="39">
        <f t="shared" si="1"/>
        <v>0.52772192562804776</v>
      </c>
      <c r="T22" s="39">
        <f t="shared" si="1"/>
        <v>0.57914484603087868</v>
      </c>
      <c r="U22" s="39">
        <f t="shared" si="1"/>
        <v>0.49639154425410126</v>
      </c>
      <c r="V22" s="40"/>
      <c r="W22" s="39">
        <f t="shared" si="2"/>
        <v>0.48713209928233192</v>
      </c>
      <c r="X22" s="39">
        <f t="shared" si="2"/>
        <v>0.54756071072179202</v>
      </c>
      <c r="Y22" s="40"/>
      <c r="Z22" s="39">
        <f t="shared" si="3"/>
        <v>0.51911001683613867</v>
      </c>
    </row>
    <row r="23" spans="4:26">
      <c r="D23" s="17" t="s">
        <v>149</v>
      </c>
      <c r="E23" s="41">
        <f t="shared" ref="E23:P23" si="19">E65/E108</f>
        <v>0.48496006344530673</v>
      </c>
      <c r="F23" s="41">
        <f t="shared" si="19"/>
        <v>0.53192774723615055</v>
      </c>
      <c r="G23" s="41">
        <f t="shared" si="19"/>
        <v>0.62831822596309483</v>
      </c>
      <c r="H23" s="41">
        <f t="shared" si="19"/>
        <v>0.63230220107079116</v>
      </c>
      <c r="I23" s="41">
        <f t="shared" si="19"/>
        <v>0.52325581395348841</v>
      </c>
      <c r="J23" s="41">
        <f t="shared" si="19"/>
        <v>0.55822882006654717</v>
      </c>
      <c r="K23" s="41">
        <f t="shared" si="19"/>
        <v>0.51066915268282576</v>
      </c>
      <c r="L23" s="41">
        <f t="shared" si="19"/>
        <v>0.65714355600127194</v>
      </c>
      <c r="M23" s="41">
        <f t="shared" si="19"/>
        <v>0.57955291132595477</v>
      </c>
      <c r="N23" s="41">
        <f t="shared" si="19"/>
        <v>0.65575416750351478</v>
      </c>
      <c r="O23" s="41">
        <f t="shared" si="19"/>
        <v>0.58212370864391261</v>
      </c>
      <c r="P23" s="41">
        <f t="shared" si="19"/>
        <v>0.61243293678563093</v>
      </c>
      <c r="Q23" s="40"/>
      <c r="R23" s="40">
        <f t="shared" si="1"/>
        <v>0.55828439526121054</v>
      </c>
      <c r="S23" s="40">
        <f t="shared" si="1"/>
        <v>0.57213340844194949</v>
      </c>
      <c r="T23" s="40">
        <f t="shared" si="1"/>
        <v>0.59694643514715462</v>
      </c>
      <c r="U23" s="40">
        <f t="shared" si="1"/>
        <v>0.62005806180526379</v>
      </c>
      <c r="V23" s="40"/>
      <c r="W23" s="40">
        <f t="shared" si="2"/>
        <v>0.56474243426117987</v>
      </c>
      <c r="X23" s="40">
        <f t="shared" si="2"/>
        <v>0.60459223969620957</v>
      </c>
      <c r="Y23" s="40"/>
      <c r="Z23" s="40">
        <f t="shared" si="3"/>
        <v>0.58821734048967866</v>
      </c>
    </row>
    <row r="24" spans="4:26">
      <c r="D24" s="17" t="s">
        <v>148</v>
      </c>
      <c r="E24" s="41">
        <f t="shared" ref="E24:P24" si="20">E66/E109</f>
        <v>0.95736122284794856</v>
      </c>
      <c r="F24" s="41">
        <f t="shared" si="20"/>
        <v>0.9636158192090396</v>
      </c>
      <c r="G24" s="41">
        <f t="shared" si="20"/>
        <v>0.96463506395786303</v>
      </c>
      <c r="H24" s="41">
        <f t="shared" si="20"/>
        <v>0.96639907307787798</v>
      </c>
      <c r="I24" s="41">
        <f t="shared" si="20"/>
        <v>0.96383243467440893</v>
      </c>
      <c r="J24" s="41">
        <f t="shared" si="20"/>
        <v>0.9678293261090416</v>
      </c>
      <c r="K24" s="41">
        <f t="shared" si="20"/>
        <v>0.96814369228162334</v>
      </c>
      <c r="L24" s="41">
        <f t="shared" si="20"/>
        <v>0.99822367486144659</v>
      </c>
      <c r="M24" s="41">
        <f t="shared" si="20"/>
        <v>0.99744840099795873</v>
      </c>
      <c r="N24" s="41">
        <f t="shared" si="20"/>
        <v>0.997121041431969</v>
      </c>
      <c r="O24" s="41">
        <f t="shared" si="20"/>
        <v>0.99557522123893805</v>
      </c>
      <c r="P24" s="41">
        <f t="shared" si="20"/>
        <v>0.99330012025425185</v>
      </c>
      <c r="Q24" s="40"/>
      <c r="R24" s="40">
        <f t="shared" si="1"/>
        <v>0.96213958178282477</v>
      </c>
      <c r="S24" s="40">
        <f t="shared" si="1"/>
        <v>0.96614656967328993</v>
      </c>
      <c r="T24" s="40">
        <f t="shared" si="1"/>
        <v>0.9897501895985108</v>
      </c>
      <c r="U24" s="40">
        <f t="shared" si="1"/>
        <v>0.99552981814487451</v>
      </c>
      <c r="V24" s="40"/>
      <c r="W24" s="40">
        <f t="shared" si="2"/>
        <v>0.96407468096727744</v>
      </c>
      <c r="X24" s="40">
        <f t="shared" si="2"/>
        <v>0.99155049921675975</v>
      </c>
      <c r="Y24" s="40"/>
      <c r="Z24" s="40">
        <f t="shared" si="3"/>
        <v>0.97615387290876843</v>
      </c>
    </row>
    <row r="25" spans="4:26">
      <c r="D25" s="17" t="s">
        <v>147</v>
      </c>
      <c r="E25" s="41">
        <f t="shared" ref="E25:P25" si="21">E67/E110</f>
        <v>0.57255588705841653</v>
      </c>
      <c r="F25" s="41">
        <f t="shared" si="21"/>
        <v>0.55843856974369299</v>
      </c>
      <c r="G25" s="41">
        <f t="shared" si="21"/>
        <v>0.58947695544081091</v>
      </c>
      <c r="H25" s="41">
        <f t="shared" si="21"/>
        <v>0.69337467907038774</v>
      </c>
      <c r="I25" s="41">
        <f t="shared" si="21"/>
        <v>0.67703331878364614</v>
      </c>
      <c r="J25" s="41">
        <f t="shared" si="21"/>
        <v>0.65787942271880817</v>
      </c>
      <c r="K25" s="41">
        <f t="shared" si="21"/>
        <v>0.6828152015459199</v>
      </c>
      <c r="L25" s="41">
        <f t="shared" si="21"/>
        <v>0.77583265336399376</v>
      </c>
      <c r="M25" s="41">
        <f t="shared" si="21"/>
        <v>0.83872488918230692</v>
      </c>
      <c r="N25" s="41">
        <f t="shared" si="21"/>
        <v>0.8299558128904464</v>
      </c>
      <c r="O25" s="41">
        <f t="shared" si="21"/>
        <v>0.70623903592403325</v>
      </c>
      <c r="P25" s="41">
        <f t="shared" si="21"/>
        <v>0.61889779426376101</v>
      </c>
      <c r="Q25" s="40"/>
      <c r="R25" s="40">
        <f t="shared" si="1"/>
        <v>0.57432294931175676</v>
      </c>
      <c r="S25" s="40">
        <f t="shared" si="1"/>
        <v>0.67520222969809796</v>
      </c>
      <c r="T25" s="40">
        <f t="shared" si="1"/>
        <v>0.78803872064551328</v>
      </c>
      <c r="U25" s="40">
        <f t="shared" si="1"/>
        <v>0.72218175297822507</v>
      </c>
      <c r="V25" s="40"/>
      <c r="W25" s="40">
        <f t="shared" si="2"/>
        <v>0.61748020493712152</v>
      </c>
      <c r="X25" s="40">
        <f t="shared" si="2"/>
        <v>0.76423505203080122</v>
      </c>
      <c r="Y25" s="40"/>
      <c r="Z25" s="40">
        <f t="shared" si="3"/>
        <v>0.69597225140985286</v>
      </c>
    </row>
    <row r="26" spans="4:26">
      <c r="D26" s="17" t="s">
        <v>146</v>
      </c>
      <c r="E26" s="41">
        <f t="shared" ref="E26:P26" si="22">E68/E111</f>
        <v>0.19693188120808752</v>
      </c>
      <c r="F26" s="41">
        <f t="shared" si="22"/>
        <v>0.30743517794440101</v>
      </c>
      <c r="G26" s="41">
        <f t="shared" si="22"/>
        <v>0.31304491960881814</v>
      </c>
      <c r="H26" s="41">
        <f t="shared" si="22"/>
        <v>0.35445320299810756</v>
      </c>
      <c r="I26" s="41">
        <f t="shared" si="22"/>
        <v>0.35211639800407268</v>
      </c>
      <c r="J26" s="41">
        <f t="shared" si="22"/>
        <v>0.39617933620257173</v>
      </c>
      <c r="K26" s="41">
        <f t="shared" si="22"/>
        <v>0.42924647709054087</v>
      </c>
      <c r="L26" s="41">
        <f t="shared" si="22"/>
        <v>0.41962101902628668</v>
      </c>
      <c r="M26" s="41">
        <f t="shared" si="22"/>
        <v>0.36294424979177137</v>
      </c>
      <c r="N26" s="41">
        <f t="shared" si="22"/>
        <v>0.34148590431562242</v>
      </c>
      <c r="O26" s="41">
        <f t="shared" si="22"/>
        <v>0.29215528302449795</v>
      </c>
      <c r="P26" s="41">
        <f t="shared" si="22"/>
        <v>0.31577959666825461</v>
      </c>
      <c r="Q26" s="40"/>
      <c r="R26" s="40">
        <f t="shared" si="1"/>
        <v>0.27229795272374535</v>
      </c>
      <c r="S26" s="40">
        <f t="shared" si="1"/>
        <v>0.3689824602048401</v>
      </c>
      <c r="T26" s="40">
        <f t="shared" si="1"/>
        <v>0.3924666028843769</v>
      </c>
      <c r="U26" s="40">
        <f t="shared" si="1"/>
        <v>0.31635828385707371</v>
      </c>
      <c r="V26" s="40"/>
      <c r="W26" s="40">
        <f t="shared" si="2"/>
        <v>0.31759491667231982</v>
      </c>
      <c r="X26" s="40">
        <f t="shared" si="2"/>
        <v>0.36067461168974796</v>
      </c>
      <c r="Y26" s="40"/>
      <c r="Z26" s="40">
        <f t="shared" si="3"/>
        <v>0.34012087682086622</v>
      </c>
    </row>
    <row r="27" spans="4:26">
      <c r="D27" s="38" t="s">
        <v>180</v>
      </c>
      <c r="E27" s="39">
        <f t="shared" ref="E27:P27" si="23">E69/E112</f>
        <v>0.48244031937745713</v>
      </c>
      <c r="F27" s="39">
        <f t="shared" si="23"/>
        <v>0.48182965718841347</v>
      </c>
      <c r="G27" s="39">
        <f t="shared" si="23"/>
        <v>0.51830070946234719</v>
      </c>
      <c r="H27" s="39">
        <f t="shared" si="23"/>
        <v>0.52227788309803969</v>
      </c>
      <c r="I27" s="39">
        <f t="shared" si="23"/>
        <v>0.51644879281894041</v>
      </c>
      <c r="J27" s="39">
        <f t="shared" si="23"/>
        <v>0.53865594826975283</v>
      </c>
      <c r="K27" s="39">
        <f t="shared" si="23"/>
        <v>0.55052261326618301</v>
      </c>
      <c r="L27" s="39">
        <f t="shared" si="23"/>
        <v>0.61029843328167444</v>
      </c>
      <c r="M27" s="39">
        <f t="shared" si="23"/>
        <v>0.62483011993004589</v>
      </c>
      <c r="N27" s="39">
        <f t="shared" si="23"/>
        <v>0.56562949506001603</v>
      </c>
      <c r="O27" s="39">
        <f t="shared" si="23"/>
        <v>0.51092074522254838</v>
      </c>
      <c r="P27" s="39">
        <f t="shared" si="23"/>
        <v>0.56431281095049468</v>
      </c>
      <c r="Q27" s="40"/>
      <c r="R27" s="39">
        <f t="shared" ref="R27:U27" si="24">R69/R112</f>
        <v>0.4959705092256711</v>
      </c>
      <c r="S27" s="39">
        <f t="shared" si="24"/>
        <v>0.52654152534801157</v>
      </c>
      <c r="T27" s="39">
        <f t="shared" si="24"/>
        <v>0.60529685988798976</v>
      </c>
      <c r="U27" s="39">
        <f t="shared" si="24"/>
        <v>0.54809374688729151</v>
      </c>
      <c r="V27" s="40"/>
      <c r="W27" s="39">
        <f t="shared" ref="W27:X27" si="25">W69/W112</f>
        <v>0.51069389710588498</v>
      </c>
      <c r="X27" s="39">
        <f t="shared" si="25"/>
        <v>0.58256312563036505</v>
      </c>
      <c r="Y27" s="40"/>
      <c r="Z27" s="39">
        <f t="shared" si="3"/>
        <v>0.54898737761788352</v>
      </c>
    </row>
    <row r="28" spans="4:26">
      <c r="D28" s="17" t="s">
        <v>149</v>
      </c>
      <c r="E28" s="41">
        <f t="shared" ref="E28:P28" si="26">E70/E113</f>
        <v>0.59686468646864688</v>
      </c>
      <c r="F28" s="41">
        <f t="shared" si="26"/>
        <v>0.5637162045806785</v>
      </c>
      <c r="G28" s="41">
        <f t="shared" si="26"/>
        <v>0.57408664178260382</v>
      </c>
      <c r="H28" s="41">
        <f t="shared" si="26"/>
        <v>0.57134574502351354</v>
      </c>
      <c r="I28" s="41">
        <f t="shared" si="26"/>
        <v>0.56131260794473226</v>
      </c>
      <c r="J28" s="41">
        <f t="shared" si="26"/>
        <v>0.56678757100003496</v>
      </c>
      <c r="K28" s="41">
        <f t="shared" si="26"/>
        <v>0.560894637470568</v>
      </c>
      <c r="L28" s="41">
        <f t="shared" si="26"/>
        <v>0.71060551413831829</v>
      </c>
      <c r="M28" s="41">
        <f t="shared" si="26"/>
        <v>0.67822954861126616</v>
      </c>
      <c r="N28" s="41">
        <f t="shared" si="26"/>
        <v>0.61911796489428694</v>
      </c>
      <c r="O28" s="41">
        <f t="shared" si="26"/>
        <v>0.59037055709604236</v>
      </c>
      <c r="P28" s="41">
        <f t="shared" si="26"/>
        <v>0.58585189966251605</v>
      </c>
      <c r="Q28" s="40"/>
      <c r="R28" s="40">
        <f t="shared" ref="R28:U28" si="27">R70/R113</f>
        <v>0.57784431137724546</v>
      </c>
      <c r="S28" s="40">
        <f t="shared" si="27"/>
        <v>0.56681081901987695</v>
      </c>
      <c r="T28" s="40">
        <f t="shared" si="27"/>
        <v>0.67168139299752594</v>
      </c>
      <c r="U28" s="40">
        <f t="shared" si="27"/>
        <v>0.59872186841381214</v>
      </c>
      <c r="V28" s="40"/>
      <c r="W28" s="40">
        <f t="shared" ref="W28:X28" si="28">W70/W113</f>
        <v>0.57217812532226997</v>
      </c>
      <c r="X28" s="40">
        <f t="shared" si="28"/>
        <v>0.64951938985447799</v>
      </c>
      <c r="Y28" s="40"/>
      <c r="Z28" s="40">
        <f t="shared" si="3"/>
        <v>0.61797463811231457</v>
      </c>
    </row>
    <row r="29" spans="4:26">
      <c r="D29" s="17" t="s">
        <v>148</v>
      </c>
      <c r="E29" s="41">
        <f t="shared" ref="E29:P29" si="29">E71/E114</f>
        <v>0.99777141037886019</v>
      </c>
      <c r="F29" s="41">
        <f t="shared" si="29"/>
        <v>0.99698542957628533</v>
      </c>
      <c r="G29" s="41">
        <f t="shared" si="29"/>
        <v>0.99849510910458994</v>
      </c>
      <c r="H29" s="41">
        <f t="shared" si="29"/>
        <v>0.99776345217734508</v>
      </c>
      <c r="I29" s="41">
        <f t="shared" si="29"/>
        <v>0.99897383273473572</v>
      </c>
      <c r="J29" s="41">
        <f t="shared" si="29"/>
        <v>0.99864503962639439</v>
      </c>
      <c r="K29" s="41">
        <f t="shared" si="29"/>
        <v>0.99772293870862938</v>
      </c>
      <c r="L29" s="41">
        <f t="shared" si="29"/>
        <v>0.99835567746088605</v>
      </c>
      <c r="M29" s="41">
        <f t="shared" si="29"/>
        <v>0.99586170570205745</v>
      </c>
      <c r="N29" s="41">
        <f t="shared" si="29"/>
        <v>0.99709662190516157</v>
      </c>
      <c r="O29" s="41">
        <f t="shared" si="29"/>
        <v>0.99723515715948774</v>
      </c>
      <c r="P29" s="41">
        <f t="shared" si="29"/>
        <v>0.99836779162814804</v>
      </c>
      <c r="Q29" s="40"/>
      <c r="R29" s="40">
        <f t="shared" ref="R29:U29" si="30">R71/R114</f>
        <v>0.99782468977109806</v>
      </c>
      <c r="S29" s="40">
        <f t="shared" si="30"/>
        <v>0.99848006015963342</v>
      </c>
      <c r="T29" s="40">
        <f t="shared" si="30"/>
        <v>0.99704187877405437</v>
      </c>
      <c r="U29" s="40">
        <f t="shared" si="30"/>
        <v>0.99765075517594914</v>
      </c>
      <c r="V29" s="40"/>
      <c r="W29" s="40">
        <f t="shared" ref="W29:X29" si="31">W71/W114</f>
        <v>0.99818747414855202</v>
      </c>
      <c r="X29" s="40">
        <f t="shared" si="31"/>
        <v>0.99731845028827248</v>
      </c>
      <c r="Y29" s="40"/>
      <c r="Z29" s="40">
        <f t="shared" si="3"/>
        <v>0.99771629124728534</v>
      </c>
    </row>
    <row r="30" spans="4:26">
      <c r="D30" s="17" t="s">
        <v>147</v>
      </c>
      <c r="E30" s="41">
        <f t="shared" ref="E30:P30" si="32">E72/E115</f>
        <v>0.70849269997943654</v>
      </c>
      <c r="F30" s="41">
        <f t="shared" si="32"/>
        <v>0.70795897994373358</v>
      </c>
      <c r="G30" s="41">
        <f t="shared" si="32"/>
        <v>0.73688334696102475</v>
      </c>
      <c r="H30" s="41">
        <f t="shared" si="32"/>
        <v>0.75979968131117692</v>
      </c>
      <c r="I30" s="41">
        <f t="shared" si="32"/>
        <v>0.7523018867924528</v>
      </c>
      <c r="J30" s="41">
        <f t="shared" si="32"/>
        <v>0.79592451871128422</v>
      </c>
      <c r="K30" s="41">
        <f t="shared" si="32"/>
        <v>0.79910308965100663</v>
      </c>
      <c r="L30" s="41">
        <f t="shared" si="32"/>
        <v>0.81422118761982698</v>
      </c>
      <c r="M30" s="41">
        <f t="shared" si="32"/>
        <v>0.83532023506326714</v>
      </c>
      <c r="N30" s="41">
        <f t="shared" si="32"/>
        <v>0.82017066440514419</v>
      </c>
      <c r="O30" s="41">
        <f t="shared" si="32"/>
        <v>0.79571954189770433</v>
      </c>
      <c r="P30" s="41">
        <f t="shared" si="32"/>
        <v>0.90942820611091291</v>
      </c>
      <c r="Q30" s="40"/>
      <c r="R30" s="40">
        <f t="shared" ref="R30:U30" si="33">R72/R115</f>
        <v>0.71934482530876431</v>
      </c>
      <c r="S30" s="40">
        <f t="shared" si="33"/>
        <v>0.77137985109849128</v>
      </c>
      <c r="T30" s="40">
        <f t="shared" si="33"/>
        <v>0.82242968640387049</v>
      </c>
      <c r="U30" s="40">
        <f t="shared" si="33"/>
        <v>0.8386492221942774</v>
      </c>
      <c r="V30" s="40"/>
      <c r="W30" s="40">
        <f t="shared" ref="W30:X30" si="34">W72/W115</f>
        <v>0.74390070958100729</v>
      </c>
      <c r="X30" s="40">
        <f t="shared" si="34"/>
        <v>0.82809764514926398</v>
      </c>
      <c r="Y30" s="40"/>
      <c r="Z30" s="40">
        <f t="shared" si="3"/>
        <v>0.79078320501924326</v>
      </c>
    </row>
    <row r="31" spans="4:26">
      <c r="D31" s="17" t="s">
        <v>146</v>
      </c>
      <c r="E31" s="41">
        <f t="shared" ref="E31:P31" si="35">E73/E116</f>
        <v>0.30163465832961145</v>
      </c>
      <c r="F31" s="41">
        <f t="shared" si="35"/>
        <v>0.30406991654994181</v>
      </c>
      <c r="G31" s="41">
        <f t="shared" si="35"/>
        <v>0.33709786712271306</v>
      </c>
      <c r="H31" s="41">
        <f t="shared" si="35"/>
        <v>0.32781967080191354</v>
      </c>
      <c r="I31" s="41">
        <f t="shared" si="35"/>
        <v>0.31615524668058087</v>
      </c>
      <c r="J31" s="41">
        <f t="shared" si="35"/>
        <v>0.32300263154104608</v>
      </c>
      <c r="K31" s="41">
        <f t="shared" si="35"/>
        <v>0.33839706513202933</v>
      </c>
      <c r="L31" s="41">
        <f t="shared" si="35"/>
        <v>0.34595406573299803</v>
      </c>
      <c r="M31" s="41">
        <f t="shared" si="35"/>
        <v>0.37742842717498087</v>
      </c>
      <c r="N31" s="41">
        <f t="shared" si="35"/>
        <v>0.32276408316620547</v>
      </c>
      <c r="O31" s="41">
        <f t="shared" si="35"/>
        <v>0.2954069831479238</v>
      </c>
      <c r="P31" s="41">
        <f t="shared" si="35"/>
        <v>0.3641199901471906</v>
      </c>
      <c r="Q31" s="40"/>
      <c r="R31" s="40">
        <f t="shared" ref="R31:U31" si="36">R73/R116</f>
        <v>0.31540030596634372</v>
      </c>
      <c r="S31" s="40">
        <f t="shared" si="36"/>
        <v>0.322523994478363</v>
      </c>
      <c r="T31" s="40">
        <f t="shared" si="36"/>
        <v>0.35911038912361565</v>
      </c>
      <c r="U31" s="40">
        <f t="shared" si="36"/>
        <v>0.32981592713558189</v>
      </c>
      <c r="V31" s="40"/>
      <c r="W31" s="40">
        <f t="shared" ref="W31:X31" si="37">W73/W116</f>
        <v>0.31872790789226851</v>
      </c>
      <c r="X31" s="40">
        <f t="shared" si="37"/>
        <v>0.34587575763121281</v>
      </c>
      <c r="Y31" s="40"/>
      <c r="Z31" s="40">
        <f t="shared" si="3"/>
        <v>0.33228818009559846</v>
      </c>
    </row>
    <row r="32" spans="4:26">
      <c r="D32" s="38" t="s">
        <v>181</v>
      </c>
      <c r="E32" s="39">
        <f t="shared" ref="E32:P32" si="38">E74/E117</f>
        <v>0.5196552089310148</v>
      </c>
      <c r="F32" s="39">
        <f t="shared" si="38"/>
        <v>0.52039462038635975</v>
      </c>
      <c r="G32" s="39">
        <f t="shared" si="38"/>
        <v>0.52144432290391052</v>
      </c>
      <c r="H32" s="39">
        <f t="shared" si="38"/>
        <v>0.49799988216272195</v>
      </c>
      <c r="I32" s="39">
        <f t="shared" si="38"/>
        <v>0.54829873893238645</v>
      </c>
      <c r="J32" s="39">
        <f t="shared" si="38"/>
        <v>0.47400708091183952</v>
      </c>
      <c r="K32" s="39">
        <f t="shared" si="38"/>
        <v>0.52201866976508848</v>
      </c>
      <c r="L32" s="39">
        <f t="shared" si="38"/>
        <v>0.61978862960561809</v>
      </c>
      <c r="M32" s="39">
        <f t="shared" si="38"/>
        <v>0.45494919521337424</v>
      </c>
      <c r="N32" s="39">
        <f t="shared" si="38"/>
        <v>0.48095936296113301</v>
      </c>
      <c r="O32" s="39">
        <f t="shared" si="38"/>
        <v>0.52487471858981993</v>
      </c>
      <c r="P32" s="39">
        <f t="shared" si="38"/>
        <v>0.48334280873870444</v>
      </c>
      <c r="Q32" s="40"/>
      <c r="R32" s="39">
        <f t="shared" ref="R32:U32" si="39">R74/R117</f>
        <v>0.52057343393613897</v>
      </c>
      <c r="S32" s="39">
        <f t="shared" si="39"/>
        <v>0.50845042906856908</v>
      </c>
      <c r="T32" s="39">
        <f t="shared" si="39"/>
        <v>0.5239579588699198</v>
      </c>
      <c r="U32" s="39">
        <f t="shared" si="39"/>
        <v>0.49728223027684032</v>
      </c>
      <c r="V32" s="40"/>
      <c r="W32" s="39">
        <f t="shared" ref="W32:X32" si="40">W74/W117</f>
        <v>0.5144140079233126</v>
      </c>
      <c r="X32" s="39">
        <f t="shared" si="40"/>
        <v>0.51373961480456887</v>
      </c>
      <c r="Y32" s="40"/>
      <c r="Z32" s="39">
        <f t="shared" si="3"/>
        <v>0.51403432433933061</v>
      </c>
    </row>
    <row r="33" spans="4:26">
      <c r="D33" s="17" t="s">
        <v>149</v>
      </c>
      <c r="E33" s="41">
        <f t="shared" ref="E33:P33" si="41">E75/E118</f>
        <v>0.68775341819896274</v>
      </c>
      <c r="F33" s="41">
        <f t="shared" si="41"/>
        <v>0.68411947962490405</v>
      </c>
      <c r="G33" s="41">
        <f t="shared" si="41"/>
        <v>0.60114181712417203</v>
      </c>
      <c r="H33" s="41">
        <f t="shared" si="41"/>
        <v>0.54871740383561551</v>
      </c>
      <c r="I33" s="41">
        <f t="shared" si="41"/>
        <v>0.88532114768572601</v>
      </c>
      <c r="J33" s="41">
        <f t="shared" si="41"/>
        <v>0.4241880024737168</v>
      </c>
      <c r="K33" s="41">
        <f t="shared" si="41"/>
        <v>0.47783994383994383</v>
      </c>
      <c r="L33" s="41">
        <f t="shared" si="41"/>
        <v>0.85468789275240875</v>
      </c>
      <c r="M33" s="41">
        <f t="shared" si="41"/>
        <v>0.57157509157509145</v>
      </c>
      <c r="N33" s="41">
        <f t="shared" si="41"/>
        <v>0.55320500927643779</v>
      </c>
      <c r="O33" s="41">
        <f t="shared" si="41"/>
        <v>0.88475844155844152</v>
      </c>
      <c r="P33" s="41">
        <f t="shared" si="41"/>
        <v>0.61529389129389123</v>
      </c>
      <c r="Q33" s="40"/>
      <c r="R33" s="40">
        <f t="shared" ref="R33:U33" si="42">R75/R118</f>
        <v>0.64975672868757661</v>
      </c>
      <c r="S33" s="40">
        <f t="shared" si="42"/>
        <v>0.60157510799395775</v>
      </c>
      <c r="T33" s="40">
        <f t="shared" si="42"/>
        <v>0.65115019443832989</v>
      </c>
      <c r="U33" s="40">
        <f t="shared" si="42"/>
        <v>0.66759071747924204</v>
      </c>
      <c r="V33" s="40"/>
      <c r="W33" s="40">
        <f t="shared" ref="W33:X33" si="43">W75/W118</f>
        <v>0.62493411630101414</v>
      </c>
      <c r="X33" s="40">
        <f t="shared" si="43"/>
        <v>0.6561002038435404</v>
      </c>
      <c r="Y33" s="40"/>
      <c r="Z33" s="40">
        <f t="shared" si="3"/>
        <v>0.64354467331095688</v>
      </c>
    </row>
    <row r="34" spans="4:26">
      <c r="D34" s="17" t="s">
        <v>148</v>
      </c>
      <c r="E34" s="41">
        <f t="shared" ref="E34:P34" si="44">E76/E119</f>
        <v>0.97108393919365499</v>
      </c>
      <c r="F34" s="41">
        <f t="shared" si="44"/>
        <v>0.97970449748335764</v>
      </c>
      <c r="G34" s="41">
        <f t="shared" si="44"/>
        <v>0.97763864042933812</v>
      </c>
      <c r="H34" s="41">
        <f t="shared" si="44"/>
        <v>1</v>
      </c>
      <c r="I34" s="41">
        <f t="shared" si="44"/>
        <v>1</v>
      </c>
      <c r="J34" s="41">
        <f t="shared" si="44"/>
        <v>0.98145675715769176</v>
      </c>
      <c r="K34" s="41">
        <f t="shared" si="44"/>
        <v>0.98657357679914071</v>
      </c>
      <c r="L34" s="41">
        <f t="shared" si="44"/>
        <v>1.0099824309215779</v>
      </c>
      <c r="M34" s="41">
        <f t="shared" si="44"/>
        <v>1.0663318487633848</v>
      </c>
      <c r="N34" s="41">
        <f t="shared" si="44"/>
        <v>1</v>
      </c>
      <c r="O34" s="41">
        <f t="shared" si="44"/>
        <v>0.98778998778998783</v>
      </c>
      <c r="P34" s="41">
        <f t="shared" si="44"/>
        <v>0.98520710059171601</v>
      </c>
      <c r="Q34" s="40"/>
      <c r="R34" s="40">
        <f t="shared" ref="R34:U34" si="45">R76/R119</f>
        <v>0.97636492554951548</v>
      </c>
      <c r="S34" s="40">
        <f t="shared" si="45"/>
        <v>0.99418334108887851</v>
      </c>
      <c r="T34" s="40">
        <f t="shared" si="45"/>
        <v>1.0237525800216229</v>
      </c>
      <c r="U34" s="40">
        <f t="shared" si="45"/>
        <v>0.99054731070989699</v>
      </c>
      <c r="V34" s="40"/>
      <c r="W34" s="40">
        <f t="shared" ref="W34:X34" si="46">W76/W119</f>
        <v>0.9853441200609685</v>
      </c>
      <c r="X34" s="40">
        <f t="shared" si="46"/>
        <v>1.0101584721657864</v>
      </c>
      <c r="Y34" s="40"/>
      <c r="Z34" s="40">
        <f t="shared" si="3"/>
        <v>0.99893984691389437</v>
      </c>
    </row>
    <row r="35" spans="4:26">
      <c r="D35" s="17" t="s">
        <v>147</v>
      </c>
      <c r="E35" s="41">
        <f t="shared" ref="E35:P35" si="47">E77/E120</f>
        <v>0.71577333333333337</v>
      </c>
      <c r="F35" s="41">
        <f t="shared" si="47"/>
        <v>0.70610399999999995</v>
      </c>
      <c r="G35" s="41">
        <f t="shared" si="47"/>
        <v>0.71006727272727277</v>
      </c>
      <c r="H35" s="41">
        <f t="shared" si="47"/>
        <v>0.73011749999999997</v>
      </c>
      <c r="I35" s="41">
        <f t="shared" si="47"/>
        <v>0.74235323076923077</v>
      </c>
      <c r="J35" s="41">
        <f t="shared" si="47"/>
        <v>0.72702</v>
      </c>
      <c r="K35" s="41">
        <f t="shared" si="47"/>
        <v>0.76180075471698117</v>
      </c>
      <c r="L35" s="41">
        <f t="shared" si="47"/>
        <v>0.61902580645161287</v>
      </c>
      <c r="M35" s="41">
        <f t="shared" si="47"/>
        <v>0.68961103448275862</v>
      </c>
      <c r="N35" s="41">
        <f t="shared" si="47"/>
        <v>0.71116137931034484</v>
      </c>
      <c r="O35" s="41">
        <f t="shared" si="47"/>
        <v>0.67370624999999995</v>
      </c>
      <c r="P35" s="41">
        <f t="shared" si="47"/>
        <v>0.69677999999999995</v>
      </c>
      <c r="Q35" s="40"/>
      <c r="R35" s="40">
        <f t="shared" ref="R35:U35" si="48">R77/R120</f>
        <v>0.71071411764705883</v>
      </c>
      <c r="S35" s="40">
        <f t="shared" si="48"/>
        <v>0.73396145454545458</v>
      </c>
      <c r="T35" s="40">
        <f t="shared" si="48"/>
        <v>0.67279699658703074</v>
      </c>
      <c r="U35" s="40">
        <f t="shared" si="48"/>
        <v>0.6931698876404494</v>
      </c>
      <c r="V35" s="40"/>
      <c r="W35" s="40">
        <f t="shared" ref="W35:X35" si="49">W77/W120</f>
        <v>0.72216429850746267</v>
      </c>
      <c r="X35" s="40">
        <f t="shared" si="49"/>
        <v>0.6804963057324841</v>
      </c>
      <c r="Y35" s="40"/>
      <c r="Z35" s="40">
        <f t="shared" si="3"/>
        <v>0.69781488833746907</v>
      </c>
    </row>
    <row r="36" spans="4:26">
      <c r="D36" s="17" t="s">
        <v>146</v>
      </c>
      <c r="E36" s="41">
        <f t="shared" ref="E36:P36" si="50">E78/E121</f>
        <v>0.35339999999999999</v>
      </c>
      <c r="F36" s="41">
        <f t="shared" si="50"/>
        <v>0.35462432432432434</v>
      </c>
      <c r="G36" s="41">
        <f t="shared" si="50"/>
        <v>0.35657608695652177</v>
      </c>
      <c r="H36" s="41">
        <f t="shared" si="50"/>
        <v>0.34606097560975607</v>
      </c>
      <c r="I36" s="41">
        <f t="shared" si="50"/>
        <v>0.3475531914893617</v>
      </c>
      <c r="J36" s="41">
        <f t="shared" si="50"/>
        <v>0.33590249999999999</v>
      </c>
      <c r="K36" s="41">
        <f t="shared" si="50"/>
        <v>0.37554324324324323</v>
      </c>
      <c r="L36" s="41">
        <f t="shared" si="50"/>
        <v>0.42967455621301776</v>
      </c>
      <c r="M36" s="41">
        <f t="shared" si="50"/>
        <v>0.28332347140039449</v>
      </c>
      <c r="N36" s="41">
        <f t="shared" si="50"/>
        <v>0.30327315541601257</v>
      </c>
      <c r="O36" s="41">
        <f t="shared" si="50"/>
        <v>0.33660000000000001</v>
      </c>
      <c r="P36" s="41">
        <f t="shared" si="50"/>
        <v>0.30395250000000001</v>
      </c>
      <c r="Q36" s="40"/>
      <c r="R36" s="40">
        <f t="shared" ref="R36:U36" si="51">R78/R121</f>
        <v>0.35496885245901638</v>
      </c>
      <c r="S36" s="40">
        <f t="shared" si="51"/>
        <v>0.34343437500000001</v>
      </c>
      <c r="T36" s="40">
        <f t="shared" si="51"/>
        <v>0.34385169870362092</v>
      </c>
      <c r="U36" s="40">
        <f t="shared" si="51"/>
        <v>0.31566466482713845</v>
      </c>
      <c r="V36" s="40"/>
      <c r="W36" s="40">
        <f t="shared" ref="W36:X36" si="52">W78/W121</f>
        <v>0.34906320000000002</v>
      </c>
      <c r="X36" s="40">
        <f t="shared" si="52"/>
        <v>0.33235786617248003</v>
      </c>
      <c r="Y36" s="40"/>
      <c r="Z36" s="40">
        <f t="shared" si="3"/>
        <v>0.33992122134086711</v>
      </c>
    </row>
    <row r="37" spans="4:26">
      <c r="D37" s="58" t="s">
        <v>182</v>
      </c>
      <c r="E37" s="39" t="e">
        <f t="shared" ref="E37:P37" si="53">E79/E122</f>
        <v>#REF!</v>
      </c>
      <c r="F37" s="39" t="e">
        <f t="shared" si="53"/>
        <v>#REF!</v>
      </c>
      <c r="G37" s="39" t="e">
        <f t="shared" si="53"/>
        <v>#REF!</v>
      </c>
      <c r="H37" s="39" t="e">
        <f t="shared" si="53"/>
        <v>#REF!</v>
      </c>
      <c r="I37" s="39" t="e">
        <f t="shared" si="53"/>
        <v>#REF!</v>
      </c>
      <c r="J37" s="39" t="e">
        <f t="shared" si="53"/>
        <v>#REF!</v>
      </c>
      <c r="K37" s="39" t="e">
        <f t="shared" si="53"/>
        <v>#REF!</v>
      </c>
      <c r="L37" s="39" t="e">
        <f t="shared" si="53"/>
        <v>#REF!</v>
      </c>
      <c r="M37" s="39" t="e">
        <f t="shared" si="53"/>
        <v>#REF!</v>
      </c>
      <c r="N37" s="39" t="e">
        <f t="shared" si="53"/>
        <v>#REF!</v>
      </c>
      <c r="O37" s="39" t="e">
        <f t="shared" si="53"/>
        <v>#REF!</v>
      </c>
      <c r="P37" s="39" t="e">
        <f t="shared" si="53"/>
        <v>#REF!</v>
      </c>
      <c r="Q37" s="40"/>
      <c r="R37" s="39" t="e">
        <f t="shared" ref="R37:U37" si="54">R79/R122</f>
        <v>#REF!</v>
      </c>
      <c r="S37" s="39" t="e">
        <f t="shared" si="54"/>
        <v>#REF!</v>
      </c>
      <c r="T37" s="39" t="e">
        <f t="shared" si="54"/>
        <v>#REF!</v>
      </c>
      <c r="U37" s="39" t="e">
        <f t="shared" si="54"/>
        <v>#REF!</v>
      </c>
      <c r="V37" s="40"/>
      <c r="W37" s="39" t="e">
        <f t="shared" ref="W37:X37" si="55">W79/W122</f>
        <v>#REF!</v>
      </c>
      <c r="X37" s="39" t="e">
        <f t="shared" si="55"/>
        <v>#REF!</v>
      </c>
      <c r="Y37" s="40"/>
      <c r="Z37" s="39" t="e">
        <f t="shared" si="3"/>
        <v>#REF!</v>
      </c>
    </row>
    <row r="38" spans="4:26">
      <c r="D38" s="17" t="s">
        <v>149</v>
      </c>
      <c r="E38" s="41" t="e">
        <f t="shared" ref="E38:P38" si="56">E80/E123</f>
        <v>#REF!</v>
      </c>
      <c r="F38" s="41" t="e">
        <f t="shared" si="56"/>
        <v>#REF!</v>
      </c>
      <c r="G38" s="41" t="e">
        <f t="shared" si="56"/>
        <v>#REF!</v>
      </c>
      <c r="H38" s="41" t="e">
        <f t="shared" si="56"/>
        <v>#REF!</v>
      </c>
      <c r="I38" s="41" t="e">
        <f t="shared" si="56"/>
        <v>#REF!</v>
      </c>
      <c r="J38" s="41" t="e">
        <f t="shared" si="56"/>
        <v>#REF!</v>
      </c>
      <c r="K38" s="41" t="e">
        <f t="shared" si="56"/>
        <v>#REF!</v>
      </c>
      <c r="L38" s="41" t="e">
        <f t="shared" si="56"/>
        <v>#REF!</v>
      </c>
      <c r="M38" s="41" t="e">
        <f t="shared" si="56"/>
        <v>#REF!</v>
      </c>
      <c r="N38" s="41" t="e">
        <f t="shared" si="56"/>
        <v>#REF!</v>
      </c>
      <c r="O38" s="41" t="e">
        <f t="shared" si="56"/>
        <v>#REF!</v>
      </c>
      <c r="P38" s="41" t="e">
        <f t="shared" si="56"/>
        <v>#REF!</v>
      </c>
      <c r="Q38" s="40"/>
      <c r="R38" s="40" t="e">
        <f t="shared" ref="R38:U38" si="57">R80/R123</f>
        <v>#REF!</v>
      </c>
      <c r="S38" s="40" t="e">
        <f t="shared" si="57"/>
        <v>#REF!</v>
      </c>
      <c r="T38" s="40" t="e">
        <f t="shared" si="57"/>
        <v>#REF!</v>
      </c>
      <c r="U38" s="40" t="e">
        <f t="shared" si="57"/>
        <v>#REF!</v>
      </c>
      <c r="V38" s="40"/>
      <c r="W38" s="40" t="e">
        <f t="shared" ref="W38:X38" si="58">W80/W123</f>
        <v>#REF!</v>
      </c>
      <c r="X38" s="40" t="e">
        <f t="shared" si="58"/>
        <v>#REF!</v>
      </c>
      <c r="Y38" s="40"/>
      <c r="Z38" s="40" t="e">
        <f t="shared" si="3"/>
        <v>#REF!</v>
      </c>
    </row>
    <row r="39" spans="4:26">
      <c r="D39" s="17" t="s">
        <v>148</v>
      </c>
      <c r="E39" s="41" t="e">
        <f t="shared" ref="E39:P39" si="59">E81/E124</f>
        <v>#REF!</v>
      </c>
      <c r="F39" s="41" t="e">
        <f t="shared" si="59"/>
        <v>#REF!</v>
      </c>
      <c r="G39" s="41" t="e">
        <f t="shared" si="59"/>
        <v>#REF!</v>
      </c>
      <c r="H39" s="41" t="e">
        <f t="shared" si="59"/>
        <v>#REF!</v>
      </c>
      <c r="I39" s="41" t="e">
        <f t="shared" si="59"/>
        <v>#REF!</v>
      </c>
      <c r="J39" s="41" t="e">
        <f t="shared" si="59"/>
        <v>#REF!</v>
      </c>
      <c r="K39" s="41" t="e">
        <f t="shared" si="59"/>
        <v>#REF!</v>
      </c>
      <c r="L39" s="41" t="e">
        <f t="shared" si="59"/>
        <v>#REF!</v>
      </c>
      <c r="M39" s="41" t="e">
        <f t="shared" si="59"/>
        <v>#REF!</v>
      </c>
      <c r="N39" s="41" t="e">
        <f t="shared" si="59"/>
        <v>#REF!</v>
      </c>
      <c r="O39" s="41" t="e">
        <f t="shared" si="59"/>
        <v>#REF!</v>
      </c>
      <c r="P39" s="41" t="e">
        <f t="shared" si="59"/>
        <v>#REF!</v>
      </c>
      <c r="Q39" s="40"/>
      <c r="R39" s="40" t="e">
        <f t="shared" ref="R39:U39" si="60">R81/R124</f>
        <v>#REF!</v>
      </c>
      <c r="S39" s="40" t="e">
        <f t="shared" si="60"/>
        <v>#REF!</v>
      </c>
      <c r="T39" s="40" t="e">
        <f t="shared" si="60"/>
        <v>#REF!</v>
      </c>
      <c r="U39" s="40" t="e">
        <f t="shared" si="60"/>
        <v>#REF!</v>
      </c>
      <c r="V39" s="40"/>
      <c r="W39" s="40" t="e">
        <f t="shared" ref="W39:X39" si="61">W81/W124</f>
        <v>#REF!</v>
      </c>
      <c r="X39" s="40" t="e">
        <f t="shared" si="61"/>
        <v>#REF!</v>
      </c>
      <c r="Y39" s="40"/>
      <c r="Z39" s="40" t="e">
        <f t="shared" si="3"/>
        <v>#REF!</v>
      </c>
    </row>
    <row r="40" spans="4:26">
      <c r="D40" s="17" t="s">
        <v>147</v>
      </c>
      <c r="E40" s="41" t="e">
        <f t="shared" ref="E40:P40" si="62">E82/E125</f>
        <v>#REF!</v>
      </c>
      <c r="F40" s="41" t="e">
        <f t="shared" si="62"/>
        <v>#REF!</v>
      </c>
      <c r="G40" s="41" t="e">
        <f t="shared" si="62"/>
        <v>#REF!</v>
      </c>
      <c r="H40" s="41" t="e">
        <f t="shared" si="62"/>
        <v>#REF!</v>
      </c>
      <c r="I40" s="41" t="e">
        <f t="shared" si="62"/>
        <v>#REF!</v>
      </c>
      <c r="J40" s="41" t="e">
        <f t="shared" si="62"/>
        <v>#REF!</v>
      </c>
      <c r="K40" s="41" t="e">
        <f t="shared" si="62"/>
        <v>#REF!</v>
      </c>
      <c r="L40" s="41" t="e">
        <f t="shared" si="62"/>
        <v>#REF!</v>
      </c>
      <c r="M40" s="41" t="e">
        <f t="shared" si="62"/>
        <v>#REF!</v>
      </c>
      <c r="N40" s="41" t="e">
        <f t="shared" si="62"/>
        <v>#REF!</v>
      </c>
      <c r="O40" s="41" t="e">
        <f t="shared" si="62"/>
        <v>#REF!</v>
      </c>
      <c r="P40" s="41" t="e">
        <f t="shared" si="62"/>
        <v>#REF!</v>
      </c>
      <c r="Q40" s="40"/>
      <c r="R40" s="40" t="e">
        <f t="shared" ref="R40:U40" si="63">R82/R125</f>
        <v>#REF!</v>
      </c>
      <c r="S40" s="40" t="e">
        <f t="shared" si="63"/>
        <v>#REF!</v>
      </c>
      <c r="T40" s="40" t="e">
        <f t="shared" si="63"/>
        <v>#REF!</v>
      </c>
      <c r="U40" s="40" t="e">
        <f t="shared" si="63"/>
        <v>#REF!</v>
      </c>
      <c r="V40" s="40"/>
      <c r="W40" s="40" t="e">
        <f t="shared" ref="W40:X40" si="64">W82/W125</f>
        <v>#REF!</v>
      </c>
      <c r="X40" s="40" t="e">
        <f t="shared" si="64"/>
        <v>#REF!</v>
      </c>
      <c r="Y40" s="40"/>
      <c r="Z40" s="40" t="e">
        <f t="shared" si="3"/>
        <v>#REF!</v>
      </c>
    </row>
    <row r="41" spans="4:26">
      <c r="D41" s="17" t="s">
        <v>146</v>
      </c>
      <c r="E41" s="41" t="e">
        <f t="shared" ref="E41:P41" si="65">E83/E126</f>
        <v>#REF!</v>
      </c>
      <c r="F41" s="41" t="e">
        <f t="shared" si="65"/>
        <v>#REF!</v>
      </c>
      <c r="G41" s="41" t="e">
        <f t="shared" si="65"/>
        <v>#REF!</v>
      </c>
      <c r="H41" s="41" t="e">
        <f t="shared" si="65"/>
        <v>#REF!</v>
      </c>
      <c r="I41" s="41" t="e">
        <f t="shared" si="65"/>
        <v>#REF!</v>
      </c>
      <c r="J41" s="41" t="e">
        <f t="shared" si="65"/>
        <v>#REF!</v>
      </c>
      <c r="K41" s="41" t="e">
        <f t="shared" si="65"/>
        <v>#REF!</v>
      </c>
      <c r="L41" s="41" t="e">
        <f t="shared" si="65"/>
        <v>#REF!</v>
      </c>
      <c r="M41" s="41" t="e">
        <f t="shared" si="65"/>
        <v>#REF!</v>
      </c>
      <c r="N41" s="41" t="e">
        <f t="shared" si="65"/>
        <v>#REF!</v>
      </c>
      <c r="O41" s="41" t="e">
        <f t="shared" si="65"/>
        <v>#REF!</v>
      </c>
      <c r="P41" s="41" t="e">
        <f t="shared" si="65"/>
        <v>#REF!</v>
      </c>
      <c r="Q41" s="40"/>
      <c r="R41" s="40" t="e">
        <f t="shared" ref="R41:U41" si="66">R83/R126</f>
        <v>#REF!</v>
      </c>
      <c r="S41" s="40" t="e">
        <f t="shared" si="66"/>
        <v>#REF!</v>
      </c>
      <c r="T41" s="40" t="e">
        <f t="shared" si="66"/>
        <v>#REF!</v>
      </c>
      <c r="U41" s="40" t="e">
        <f t="shared" si="66"/>
        <v>#REF!</v>
      </c>
      <c r="V41" s="40"/>
      <c r="W41" s="40" t="e">
        <f t="shared" ref="W41:X41" si="67">W83/W126</f>
        <v>#REF!</v>
      </c>
      <c r="X41" s="40" t="e">
        <f t="shared" si="67"/>
        <v>#REF!</v>
      </c>
      <c r="Y41" s="40"/>
      <c r="Z41" s="40" t="e">
        <f t="shared" si="3"/>
        <v>#REF!</v>
      </c>
    </row>
    <row r="42" spans="4:26">
      <c r="D42" s="38" t="s">
        <v>183</v>
      </c>
      <c r="E42" s="39">
        <f t="shared" ref="E42:P42" si="68">E84/E127</f>
        <v>0.56152211671728702</v>
      </c>
      <c r="F42" s="39">
        <f t="shared" si="68"/>
        <v>0.55784133748325282</v>
      </c>
      <c r="G42" s="39">
        <f t="shared" si="68"/>
        <v>0.55305029317187371</v>
      </c>
      <c r="H42" s="39" t="e">
        <f t="shared" si="68"/>
        <v>#REF!</v>
      </c>
      <c r="I42" s="39" t="e">
        <f t="shared" si="68"/>
        <v>#REF!</v>
      </c>
      <c r="J42" s="39" t="e">
        <f t="shared" si="68"/>
        <v>#REF!</v>
      </c>
      <c r="K42" s="39" t="e">
        <f t="shared" si="68"/>
        <v>#REF!</v>
      </c>
      <c r="L42" s="39" t="e">
        <f t="shared" si="68"/>
        <v>#REF!</v>
      </c>
      <c r="M42" s="39" t="e">
        <f t="shared" si="68"/>
        <v>#REF!</v>
      </c>
      <c r="N42" s="39" t="e">
        <f t="shared" si="68"/>
        <v>#REF!</v>
      </c>
      <c r="O42" s="39" t="e">
        <f t="shared" si="68"/>
        <v>#REF!</v>
      </c>
      <c r="P42" s="39" t="e">
        <f t="shared" si="68"/>
        <v>#REF!</v>
      </c>
      <c r="Q42" s="40"/>
      <c r="R42" s="39">
        <f t="shared" ref="R42:U42" si="69">R84/R127</f>
        <v>0.55698524133334848</v>
      </c>
      <c r="S42" s="39" t="e">
        <f t="shared" si="69"/>
        <v>#REF!</v>
      </c>
      <c r="T42" s="39" t="e">
        <f t="shared" si="69"/>
        <v>#REF!</v>
      </c>
      <c r="U42" s="39" t="e">
        <f t="shared" si="69"/>
        <v>#REF!</v>
      </c>
      <c r="V42" s="40"/>
      <c r="W42" s="39" t="e">
        <f t="shared" ref="W42:X42" si="70">W84/W127</f>
        <v>#REF!</v>
      </c>
      <c r="X42" s="39" t="e">
        <f t="shared" si="70"/>
        <v>#REF!</v>
      </c>
      <c r="Y42" s="40"/>
      <c r="Z42" s="39" t="e">
        <f t="shared" si="3"/>
        <v>#REF!</v>
      </c>
    </row>
    <row r="43" spans="4:26">
      <c r="D43" s="17" t="s">
        <v>149</v>
      </c>
      <c r="E43" s="41">
        <f t="shared" ref="E43:P43" si="71">E85/E128</f>
        <v>0.55207246641133201</v>
      </c>
      <c r="F43" s="41">
        <f t="shared" si="71"/>
        <v>0.57626026308819644</v>
      </c>
      <c r="G43" s="41">
        <f t="shared" si="71"/>
        <v>0.61548861733301252</v>
      </c>
      <c r="H43" s="41" t="e">
        <f t="shared" si="71"/>
        <v>#REF!</v>
      </c>
      <c r="I43" s="41" t="e">
        <f t="shared" si="71"/>
        <v>#REF!</v>
      </c>
      <c r="J43" s="41" t="e">
        <f t="shared" si="71"/>
        <v>#REF!</v>
      </c>
      <c r="K43" s="41" t="e">
        <f t="shared" si="71"/>
        <v>#REF!</v>
      </c>
      <c r="L43" s="41" t="e">
        <f t="shared" si="71"/>
        <v>#REF!</v>
      </c>
      <c r="M43" s="41" t="e">
        <f t="shared" si="71"/>
        <v>#REF!</v>
      </c>
      <c r="N43" s="41" t="e">
        <f t="shared" si="71"/>
        <v>#REF!</v>
      </c>
      <c r="O43" s="41" t="e">
        <f t="shared" si="71"/>
        <v>#REF!</v>
      </c>
      <c r="P43" s="41" t="e">
        <f t="shared" si="71"/>
        <v>#REF!</v>
      </c>
      <c r="Q43" s="40"/>
      <c r="R43" s="40">
        <f t="shared" ref="R43:U43" si="72">R85/R128</f>
        <v>0.58609494584692368</v>
      </c>
      <c r="S43" s="40" t="e">
        <f t="shared" si="72"/>
        <v>#REF!</v>
      </c>
      <c r="T43" s="40" t="e">
        <f t="shared" si="72"/>
        <v>#REF!</v>
      </c>
      <c r="U43" s="40" t="e">
        <f t="shared" si="72"/>
        <v>#REF!</v>
      </c>
      <c r="V43" s="40"/>
      <c r="W43" s="40" t="e">
        <f t="shared" ref="W43:X43" si="73">W85/W128</f>
        <v>#REF!</v>
      </c>
      <c r="X43" s="40" t="e">
        <f t="shared" si="73"/>
        <v>#REF!</v>
      </c>
      <c r="Y43" s="40"/>
      <c r="Z43" s="40" t="e">
        <f t="shared" si="3"/>
        <v>#REF!</v>
      </c>
    </row>
    <row r="44" spans="4:26">
      <c r="D44" s="17" t="s">
        <v>148</v>
      </c>
      <c r="E44" s="41">
        <f t="shared" ref="E44:P44" si="74">E86/E129</f>
        <v>0.99865992254381786</v>
      </c>
      <c r="F44" s="41">
        <f t="shared" si="74"/>
        <v>0.99657225206608058</v>
      </c>
      <c r="G44" s="41">
        <f t="shared" si="74"/>
        <v>0.99910490983282874</v>
      </c>
      <c r="H44" s="41" t="e">
        <f t="shared" si="74"/>
        <v>#REF!</v>
      </c>
      <c r="I44" s="41" t="e">
        <f t="shared" si="74"/>
        <v>#REF!</v>
      </c>
      <c r="J44" s="41" t="e">
        <f t="shared" si="74"/>
        <v>#REF!</v>
      </c>
      <c r="K44" s="41" t="e">
        <f t="shared" si="74"/>
        <v>#REF!</v>
      </c>
      <c r="L44" s="41" t="e">
        <f t="shared" si="74"/>
        <v>#REF!</v>
      </c>
      <c r="M44" s="41" t="e">
        <f t="shared" si="74"/>
        <v>#REF!</v>
      </c>
      <c r="N44" s="41" t="e">
        <f t="shared" si="74"/>
        <v>#REF!</v>
      </c>
      <c r="O44" s="41" t="e">
        <f t="shared" si="74"/>
        <v>#REF!</v>
      </c>
      <c r="P44" s="41" t="e">
        <f t="shared" si="74"/>
        <v>#REF!</v>
      </c>
      <c r="Q44" s="40"/>
      <c r="R44" s="40">
        <f t="shared" ref="R44:U44" si="75">R86/R129</f>
        <v>0.99822053520142584</v>
      </c>
      <c r="S44" s="40" t="e">
        <f t="shared" si="75"/>
        <v>#REF!</v>
      </c>
      <c r="T44" s="40" t="e">
        <f t="shared" si="75"/>
        <v>#REF!</v>
      </c>
      <c r="U44" s="40" t="e">
        <f t="shared" si="75"/>
        <v>#REF!</v>
      </c>
      <c r="V44" s="40"/>
      <c r="W44" s="40" t="e">
        <f t="shared" ref="W44:X44" si="76">W86/W129</f>
        <v>#REF!</v>
      </c>
      <c r="X44" s="40" t="e">
        <f t="shared" si="76"/>
        <v>#REF!</v>
      </c>
      <c r="Y44" s="40"/>
      <c r="Z44" s="40" t="e">
        <f t="shared" si="3"/>
        <v>#REF!</v>
      </c>
    </row>
    <row r="45" spans="4:26">
      <c r="D45" s="17" t="s">
        <v>147</v>
      </c>
      <c r="E45" s="41">
        <f t="shared" ref="E45:P45" si="77">E87/E130</f>
        <v>0.69604214638734019</v>
      </c>
      <c r="F45" s="41">
        <f t="shared" si="77"/>
        <v>0.83485571954265503</v>
      </c>
      <c r="G45" s="41">
        <f t="shared" si="77"/>
        <v>0.90409357452444772</v>
      </c>
      <c r="H45" s="41" t="e">
        <f t="shared" si="77"/>
        <v>#REF!</v>
      </c>
      <c r="I45" s="41" t="e">
        <f t="shared" si="77"/>
        <v>#REF!</v>
      </c>
      <c r="J45" s="41" t="e">
        <f t="shared" si="77"/>
        <v>#REF!</v>
      </c>
      <c r="K45" s="41" t="e">
        <f t="shared" si="77"/>
        <v>#REF!</v>
      </c>
      <c r="L45" s="41" t="e">
        <f t="shared" si="77"/>
        <v>#REF!</v>
      </c>
      <c r="M45" s="41" t="e">
        <f t="shared" si="77"/>
        <v>#REF!</v>
      </c>
      <c r="N45" s="41" t="e">
        <f t="shared" si="77"/>
        <v>#REF!</v>
      </c>
      <c r="O45" s="41" t="e">
        <f t="shared" si="77"/>
        <v>#REF!</v>
      </c>
      <c r="P45" s="41" t="e">
        <f t="shared" si="77"/>
        <v>#REF!</v>
      </c>
      <c r="Q45" s="40"/>
      <c r="R45" s="40">
        <f t="shared" ref="R45:U45" si="78">R87/R130</f>
        <v>0.82049750277412159</v>
      </c>
      <c r="S45" s="40" t="e">
        <f t="shared" si="78"/>
        <v>#REF!</v>
      </c>
      <c r="T45" s="40" t="e">
        <f t="shared" si="78"/>
        <v>#REF!</v>
      </c>
      <c r="U45" s="40" t="e">
        <f t="shared" si="78"/>
        <v>#REF!</v>
      </c>
      <c r="V45" s="40"/>
      <c r="W45" s="40" t="e">
        <f t="shared" ref="W45:X45" si="79">W87/W130</f>
        <v>#REF!</v>
      </c>
      <c r="X45" s="40" t="e">
        <f t="shared" si="79"/>
        <v>#REF!</v>
      </c>
      <c r="Y45" s="40"/>
      <c r="Z45" s="40" t="e">
        <f t="shared" si="3"/>
        <v>#REF!</v>
      </c>
    </row>
    <row r="46" spans="4:26">
      <c r="D46" s="17" t="s">
        <v>146</v>
      </c>
      <c r="E46" s="41">
        <f t="shared" ref="E46:P46" si="80">E88/E131</f>
        <v>0.41462056897333632</v>
      </c>
      <c r="F46" s="41">
        <f t="shared" si="80"/>
        <v>0.34620012750566653</v>
      </c>
      <c r="G46" s="41">
        <f t="shared" si="80"/>
        <v>0.31600426510152574</v>
      </c>
      <c r="H46" s="41" t="e">
        <f t="shared" si="80"/>
        <v>#REF!</v>
      </c>
      <c r="I46" s="41" t="e">
        <f t="shared" si="80"/>
        <v>#REF!</v>
      </c>
      <c r="J46" s="41" t="e">
        <f t="shared" si="80"/>
        <v>#REF!</v>
      </c>
      <c r="K46" s="41" t="e">
        <f t="shared" si="80"/>
        <v>#REF!</v>
      </c>
      <c r="L46" s="41" t="e">
        <f t="shared" si="80"/>
        <v>#REF!</v>
      </c>
      <c r="M46" s="41" t="e">
        <f t="shared" si="80"/>
        <v>#REF!</v>
      </c>
      <c r="N46" s="41" t="e">
        <f t="shared" si="80"/>
        <v>#REF!</v>
      </c>
      <c r="O46" s="41" t="e">
        <f t="shared" si="80"/>
        <v>#REF!</v>
      </c>
      <c r="P46" s="41" t="e">
        <f t="shared" si="80"/>
        <v>#REF!</v>
      </c>
      <c r="Q46" s="40"/>
      <c r="R46" s="40">
        <f t="shared" ref="R46:U46" si="81">R88/R131</f>
        <v>0.35400118179276241</v>
      </c>
      <c r="S46" s="40" t="e">
        <f t="shared" si="81"/>
        <v>#REF!</v>
      </c>
      <c r="T46" s="40" t="e">
        <f t="shared" si="81"/>
        <v>#REF!</v>
      </c>
      <c r="U46" s="40" t="e">
        <f t="shared" si="81"/>
        <v>#REF!</v>
      </c>
      <c r="V46" s="40"/>
      <c r="W46" s="40" t="e">
        <f t="shared" ref="W46:X46" si="82">W88/W131</f>
        <v>#REF!</v>
      </c>
      <c r="X46" s="40" t="e">
        <f t="shared" si="82"/>
        <v>#REF!</v>
      </c>
      <c r="Y46" s="40"/>
      <c r="Z46" s="40" t="e">
        <f t="shared" si="3"/>
        <v>#REF!</v>
      </c>
    </row>
    <row r="48" spans="4:26">
      <c r="D48" s="34" t="s">
        <v>184</v>
      </c>
    </row>
    <row r="49" spans="4:26" outlineLevel="1">
      <c r="D49" s="38" t="s">
        <v>176</v>
      </c>
      <c r="E49" s="42">
        <f>SUM(E50:E53)</f>
        <v>79238.085569620249</v>
      </c>
      <c r="F49" s="42">
        <f t="shared" ref="F49:P49" si="83">SUM(F50:F53)</f>
        <v>70716</v>
      </c>
      <c r="G49" s="42">
        <f t="shared" si="83"/>
        <v>94890.012165126638</v>
      </c>
      <c r="H49" s="42">
        <f t="shared" si="83"/>
        <v>72335.010921727619</v>
      </c>
      <c r="I49" s="42">
        <f t="shared" si="83"/>
        <v>79030</v>
      </c>
      <c r="J49" s="42">
        <f t="shared" si="83"/>
        <v>98526.022662361851</v>
      </c>
      <c r="K49" s="42">
        <f t="shared" si="83"/>
        <v>81667.033291058964</v>
      </c>
      <c r="L49" s="42">
        <f t="shared" si="83"/>
        <v>152530.00933730378</v>
      </c>
      <c r="M49" s="42">
        <f t="shared" si="83"/>
        <v>228485</v>
      </c>
      <c r="N49" s="42">
        <f t="shared" si="83"/>
        <v>106144.0022079772</v>
      </c>
      <c r="O49" s="42">
        <f t="shared" si="83"/>
        <v>102764</v>
      </c>
      <c r="P49" s="42">
        <f t="shared" si="83"/>
        <v>134581.00274452279</v>
      </c>
      <c r="R49" s="42">
        <f>SUM(E49:G49)</f>
        <v>244844.09773474687</v>
      </c>
      <c r="S49" s="42">
        <f>SUM(H49:J49)</f>
        <v>249891.03358408948</v>
      </c>
      <c r="T49" s="42">
        <f>SUM(K49:M49)</f>
        <v>462682.04262836277</v>
      </c>
      <c r="U49" s="42">
        <f>SUM(N49:P49)</f>
        <v>343489.00495249999</v>
      </c>
      <c r="W49" s="42">
        <f>SUM(E49:J49)</f>
        <v>494735.13131883636</v>
      </c>
      <c r="X49" s="42">
        <f>SUM(K49:P49)</f>
        <v>806171.04758086277</v>
      </c>
      <c r="Z49" s="42">
        <f>SUM(E49:P49)</f>
        <v>1300906.1788996991</v>
      </c>
    </row>
    <row r="50" spans="4:26" outlineLevel="1">
      <c r="D50" s="17" t="s">
        <v>149</v>
      </c>
      <c r="E50" s="43">
        <v>10617</v>
      </c>
      <c r="F50" s="43">
        <v>9209</v>
      </c>
      <c r="G50" s="43">
        <v>15199</v>
      </c>
      <c r="H50" s="43">
        <v>12089</v>
      </c>
      <c r="I50" s="43">
        <v>12970</v>
      </c>
      <c r="J50" s="43">
        <v>13485</v>
      </c>
      <c r="K50" s="43">
        <v>11715</v>
      </c>
      <c r="L50" s="43">
        <v>44364</v>
      </c>
      <c r="M50" s="43">
        <v>53687</v>
      </c>
      <c r="N50" s="43">
        <v>22577</v>
      </c>
      <c r="O50" s="43">
        <v>17838</v>
      </c>
      <c r="P50" s="43">
        <v>27499</v>
      </c>
      <c r="R50" s="43">
        <f t="shared" ref="R50:R68" si="84">SUM(E50:G50)</f>
        <v>35025</v>
      </c>
      <c r="S50" s="43">
        <f t="shared" ref="S50:S68" si="85">SUM(H50:J50)</f>
        <v>38544</v>
      </c>
      <c r="T50" s="43">
        <f t="shared" ref="T50:T68" si="86">SUM(K50:M50)</f>
        <v>109766</v>
      </c>
      <c r="U50" s="43">
        <f t="shared" ref="U50:U68" si="87">SUM(N50:P50)</f>
        <v>67914</v>
      </c>
      <c r="W50" s="43">
        <f t="shared" ref="W50:W68" si="88">SUM(E50:J50)</f>
        <v>73569</v>
      </c>
      <c r="X50" s="43">
        <f t="shared" ref="X50:X68" si="89">SUM(K50:P50)</f>
        <v>177680</v>
      </c>
      <c r="Z50" s="43">
        <f t="shared" ref="Z50:Z68" si="90">SUM(E50:P50)</f>
        <v>251249</v>
      </c>
    </row>
    <row r="51" spans="4:26" outlineLevel="1">
      <c r="D51" s="17" t="s">
        <v>148</v>
      </c>
      <c r="E51" s="43">
        <v>13721.085569620252</v>
      </c>
      <c r="F51" s="43">
        <v>12993</v>
      </c>
      <c r="G51" s="43">
        <v>14979.012165126636</v>
      </c>
      <c r="H51" s="43">
        <v>12039.010921727619</v>
      </c>
      <c r="I51" s="43">
        <v>13520</v>
      </c>
      <c r="J51" s="43">
        <v>16028.022662361853</v>
      </c>
      <c r="K51" s="43">
        <v>12564.033291058973</v>
      </c>
      <c r="L51" s="43">
        <v>19771.009337303789</v>
      </c>
      <c r="M51" s="43">
        <v>28289</v>
      </c>
      <c r="N51" s="43">
        <v>14008.002207977208</v>
      </c>
      <c r="O51" s="43">
        <v>17416</v>
      </c>
      <c r="P51" s="43">
        <v>21102.002744522782</v>
      </c>
      <c r="R51" s="43">
        <f t="shared" si="84"/>
        <v>41693.097734746887</v>
      </c>
      <c r="S51" s="43">
        <f t="shared" si="85"/>
        <v>41587.03358408947</v>
      </c>
      <c r="T51" s="43">
        <f t="shared" si="86"/>
        <v>60624.04262836276</v>
      </c>
      <c r="U51" s="43">
        <f t="shared" si="87"/>
        <v>52526.004952499992</v>
      </c>
      <c r="W51" s="43">
        <f t="shared" si="88"/>
        <v>83280.131318836357</v>
      </c>
      <c r="X51" s="43">
        <f t="shared" si="89"/>
        <v>113150.04758086274</v>
      </c>
      <c r="Z51" s="43">
        <f t="shared" si="90"/>
        <v>196430.17889969912</v>
      </c>
    </row>
    <row r="52" spans="4:26" outlineLevel="1">
      <c r="D52" s="17" t="s">
        <v>147</v>
      </c>
      <c r="E52" s="43">
        <v>29382</v>
      </c>
      <c r="F52" s="43">
        <v>27523</v>
      </c>
      <c r="G52" s="43">
        <v>36743</v>
      </c>
      <c r="H52" s="43">
        <v>26444</v>
      </c>
      <c r="I52" s="43">
        <v>30725</v>
      </c>
      <c r="J52" s="43">
        <v>37179</v>
      </c>
      <c r="K52" s="43">
        <v>28753</v>
      </c>
      <c r="L52" s="43">
        <v>46737</v>
      </c>
      <c r="M52" s="43">
        <v>85860</v>
      </c>
      <c r="N52" s="43">
        <v>40284</v>
      </c>
      <c r="O52" s="43">
        <v>41399</v>
      </c>
      <c r="P52" s="43">
        <v>51096</v>
      </c>
      <c r="R52" s="43">
        <f t="shared" si="84"/>
        <v>93648</v>
      </c>
      <c r="S52" s="43">
        <f t="shared" si="85"/>
        <v>94348</v>
      </c>
      <c r="T52" s="43">
        <f t="shared" si="86"/>
        <v>161350</v>
      </c>
      <c r="U52" s="43">
        <f t="shared" si="87"/>
        <v>132779</v>
      </c>
      <c r="W52" s="43">
        <f t="shared" si="88"/>
        <v>187996</v>
      </c>
      <c r="X52" s="43">
        <f t="shared" si="89"/>
        <v>294129</v>
      </c>
      <c r="Z52" s="43">
        <f t="shared" si="90"/>
        <v>482125</v>
      </c>
    </row>
    <row r="53" spans="4:26" outlineLevel="1">
      <c r="D53" s="17" t="s">
        <v>146</v>
      </c>
      <c r="E53" s="43">
        <v>25518</v>
      </c>
      <c r="F53" s="43">
        <v>20991</v>
      </c>
      <c r="G53" s="43">
        <v>27969</v>
      </c>
      <c r="H53" s="43">
        <v>21763</v>
      </c>
      <c r="I53" s="43">
        <v>21815</v>
      </c>
      <c r="J53" s="43">
        <v>31834</v>
      </c>
      <c r="K53" s="43">
        <v>28635</v>
      </c>
      <c r="L53" s="43">
        <v>41658</v>
      </c>
      <c r="M53" s="43">
        <v>60649</v>
      </c>
      <c r="N53" s="43">
        <v>29275</v>
      </c>
      <c r="O53" s="43">
        <v>26111</v>
      </c>
      <c r="P53" s="43">
        <v>34884</v>
      </c>
      <c r="R53" s="43">
        <f t="shared" si="84"/>
        <v>74478</v>
      </c>
      <c r="S53" s="43">
        <f t="shared" si="85"/>
        <v>75412</v>
      </c>
      <c r="T53" s="43">
        <f t="shared" si="86"/>
        <v>130942</v>
      </c>
      <c r="U53" s="43">
        <f t="shared" si="87"/>
        <v>90270</v>
      </c>
      <c r="W53" s="43">
        <f t="shared" si="88"/>
        <v>149890</v>
      </c>
      <c r="X53" s="43">
        <f t="shared" si="89"/>
        <v>221212</v>
      </c>
      <c r="Z53" s="43">
        <f t="shared" si="90"/>
        <v>371102</v>
      </c>
    </row>
    <row r="54" spans="4:26" outlineLevel="1">
      <c r="D54" s="38" t="s">
        <v>177</v>
      </c>
      <c r="E54" s="42">
        <f>SUM(E55:E58)</f>
        <v>78977.000923229876</v>
      </c>
      <c r="F54" s="42">
        <f t="shared" ref="F54:P54" si="91">SUM(F55:F58)</f>
        <v>80640.002864023962</v>
      </c>
      <c r="G54" s="42">
        <f t="shared" si="91"/>
        <v>122027.00217659862</v>
      </c>
      <c r="H54" s="42">
        <f t="shared" si="91"/>
        <v>97780</v>
      </c>
      <c r="I54" s="42">
        <f t="shared" si="91"/>
        <v>106021.00500217486</v>
      </c>
      <c r="J54" s="42">
        <f t="shared" si="91"/>
        <v>115872</v>
      </c>
      <c r="K54" s="42">
        <f t="shared" si="91"/>
        <v>78753</v>
      </c>
      <c r="L54" s="42">
        <f t="shared" si="91"/>
        <v>132121</v>
      </c>
      <c r="M54" s="42">
        <f t="shared" si="91"/>
        <v>219331</v>
      </c>
      <c r="N54" s="42">
        <f t="shared" si="91"/>
        <v>89309</v>
      </c>
      <c r="O54" s="42">
        <f t="shared" si="91"/>
        <v>85784</v>
      </c>
      <c r="P54" s="42">
        <f t="shared" si="91"/>
        <v>109699</v>
      </c>
      <c r="R54" s="42">
        <f t="shared" si="84"/>
        <v>281644.00596385245</v>
      </c>
      <c r="S54" s="42">
        <f t="shared" si="85"/>
        <v>319673.00500217488</v>
      </c>
      <c r="T54" s="42">
        <f t="shared" si="86"/>
        <v>430205</v>
      </c>
      <c r="U54" s="42">
        <f t="shared" si="87"/>
        <v>284792</v>
      </c>
      <c r="W54" s="42">
        <f t="shared" si="88"/>
        <v>601317.01096602739</v>
      </c>
      <c r="X54" s="42">
        <f t="shared" si="89"/>
        <v>714997</v>
      </c>
      <c r="Z54" s="42">
        <f t="shared" si="90"/>
        <v>1316314.0109660274</v>
      </c>
    </row>
    <row r="55" spans="4:26" outlineLevel="1">
      <c r="D55" s="17" t="s">
        <v>149</v>
      </c>
      <c r="E55" s="43">
        <v>12708</v>
      </c>
      <c r="F55" s="43">
        <v>11635</v>
      </c>
      <c r="G55" s="43">
        <v>17806</v>
      </c>
      <c r="H55" s="43">
        <v>15256</v>
      </c>
      <c r="I55" s="43">
        <v>16616</v>
      </c>
      <c r="J55" s="43">
        <v>17296</v>
      </c>
      <c r="K55" s="43">
        <v>11452</v>
      </c>
      <c r="L55" s="43">
        <v>42983</v>
      </c>
      <c r="M55" s="43">
        <v>52783</v>
      </c>
      <c r="N55" s="43">
        <v>19613</v>
      </c>
      <c r="O55" s="43">
        <v>13225</v>
      </c>
      <c r="P55" s="43">
        <v>14689</v>
      </c>
      <c r="R55" s="43">
        <f t="shared" si="84"/>
        <v>42149</v>
      </c>
      <c r="S55" s="43">
        <f t="shared" si="85"/>
        <v>49168</v>
      </c>
      <c r="T55" s="43">
        <f t="shared" si="86"/>
        <v>107218</v>
      </c>
      <c r="U55" s="43">
        <f t="shared" si="87"/>
        <v>47527</v>
      </c>
      <c r="W55" s="43">
        <f t="shared" si="88"/>
        <v>91317</v>
      </c>
      <c r="X55" s="43">
        <f t="shared" si="89"/>
        <v>154745</v>
      </c>
      <c r="Z55" s="43">
        <f t="shared" si="90"/>
        <v>246062</v>
      </c>
    </row>
    <row r="56" spans="4:26" outlineLevel="1">
      <c r="D56" s="17" t="s">
        <v>148</v>
      </c>
      <c r="E56" s="43">
        <v>14067.000923229885</v>
      </c>
      <c r="F56" s="43">
        <v>15339.002864023954</v>
      </c>
      <c r="G56" s="43">
        <v>16961.002176598624</v>
      </c>
      <c r="H56" s="43">
        <v>13545</v>
      </c>
      <c r="I56" s="43">
        <v>13768.005002174859</v>
      </c>
      <c r="J56" s="43">
        <v>17830</v>
      </c>
      <c r="K56" s="43">
        <v>14666</v>
      </c>
      <c r="L56" s="43">
        <v>19457</v>
      </c>
      <c r="M56" s="43">
        <v>30246</v>
      </c>
      <c r="N56" s="43">
        <v>11570</v>
      </c>
      <c r="O56" s="43">
        <v>12532</v>
      </c>
      <c r="P56" s="43">
        <v>17261</v>
      </c>
      <c r="R56" s="43">
        <f t="shared" si="84"/>
        <v>46367.005963852462</v>
      </c>
      <c r="S56" s="43">
        <f t="shared" si="85"/>
        <v>45143.005002174861</v>
      </c>
      <c r="T56" s="43">
        <f t="shared" si="86"/>
        <v>64369</v>
      </c>
      <c r="U56" s="43">
        <f t="shared" si="87"/>
        <v>41363</v>
      </c>
      <c r="W56" s="43">
        <f t="shared" si="88"/>
        <v>91510.010966027316</v>
      </c>
      <c r="X56" s="43">
        <f t="shared" si="89"/>
        <v>105732</v>
      </c>
      <c r="Z56" s="43">
        <f t="shared" si="90"/>
        <v>197242.01096602733</v>
      </c>
    </row>
    <row r="57" spans="4:26" outlineLevel="1">
      <c r="D57" s="17" t="s">
        <v>147</v>
      </c>
      <c r="E57" s="43">
        <v>31081</v>
      </c>
      <c r="F57" s="43">
        <v>30314</v>
      </c>
      <c r="G57" s="43">
        <v>52316</v>
      </c>
      <c r="H57" s="43">
        <v>40943</v>
      </c>
      <c r="I57" s="43">
        <v>42654</v>
      </c>
      <c r="J57" s="43">
        <v>43925</v>
      </c>
      <c r="K57" s="43">
        <v>27813</v>
      </c>
      <c r="L57" s="43">
        <v>39355</v>
      </c>
      <c r="M57" s="43">
        <v>81959</v>
      </c>
      <c r="N57" s="43">
        <v>35669</v>
      </c>
      <c r="O57" s="43">
        <v>33115</v>
      </c>
      <c r="P57" s="43">
        <v>42619</v>
      </c>
      <c r="R57" s="43">
        <f t="shared" si="84"/>
        <v>113711</v>
      </c>
      <c r="S57" s="43">
        <f t="shared" si="85"/>
        <v>127522</v>
      </c>
      <c r="T57" s="43">
        <f t="shared" si="86"/>
        <v>149127</v>
      </c>
      <c r="U57" s="43">
        <f t="shared" si="87"/>
        <v>111403</v>
      </c>
      <c r="W57" s="43">
        <f t="shared" si="88"/>
        <v>241233</v>
      </c>
      <c r="X57" s="43">
        <f t="shared" si="89"/>
        <v>260530</v>
      </c>
      <c r="Z57" s="43">
        <f t="shared" si="90"/>
        <v>501763</v>
      </c>
    </row>
    <row r="58" spans="4:26" outlineLevel="1">
      <c r="D58" s="17" t="s">
        <v>146</v>
      </c>
      <c r="E58" s="43">
        <v>21121</v>
      </c>
      <c r="F58" s="43">
        <v>23352</v>
      </c>
      <c r="G58" s="43">
        <v>34944</v>
      </c>
      <c r="H58" s="43">
        <v>28036</v>
      </c>
      <c r="I58" s="43">
        <v>32983</v>
      </c>
      <c r="J58" s="43">
        <v>36821</v>
      </c>
      <c r="K58" s="43">
        <v>24822</v>
      </c>
      <c r="L58" s="43">
        <v>30326</v>
      </c>
      <c r="M58" s="43">
        <v>54343</v>
      </c>
      <c r="N58" s="43">
        <v>22457</v>
      </c>
      <c r="O58" s="43">
        <v>26912</v>
      </c>
      <c r="P58" s="43">
        <v>35130</v>
      </c>
      <c r="R58" s="43">
        <f t="shared" si="84"/>
        <v>79417</v>
      </c>
      <c r="S58" s="43">
        <f t="shared" si="85"/>
        <v>97840</v>
      </c>
      <c r="T58" s="43">
        <f t="shared" si="86"/>
        <v>109491</v>
      </c>
      <c r="U58" s="43">
        <f t="shared" si="87"/>
        <v>84499</v>
      </c>
      <c r="W58" s="43">
        <f t="shared" si="88"/>
        <v>177257</v>
      </c>
      <c r="X58" s="43">
        <f t="shared" si="89"/>
        <v>193990</v>
      </c>
      <c r="Z58" s="43">
        <f t="shared" si="90"/>
        <v>371247</v>
      </c>
    </row>
    <row r="59" spans="4:26" outlineLevel="1">
      <c r="D59" s="38" t="s">
        <v>178</v>
      </c>
      <c r="E59" s="42">
        <f>SUM(E60:E63)</f>
        <v>94449</v>
      </c>
      <c r="F59" s="42">
        <f t="shared" ref="F59:P59" si="92">SUM(F60:F63)</f>
        <v>92571</v>
      </c>
      <c r="G59" s="42">
        <f t="shared" si="92"/>
        <v>86398</v>
      </c>
      <c r="H59" s="42">
        <f t="shared" si="92"/>
        <v>76076</v>
      </c>
      <c r="I59" s="42">
        <f t="shared" si="92"/>
        <v>81467</v>
      </c>
      <c r="J59" s="42">
        <f t="shared" si="92"/>
        <v>97116</v>
      </c>
      <c r="K59" s="42">
        <f t="shared" si="92"/>
        <v>83289</v>
      </c>
      <c r="L59" s="42">
        <f t="shared" si="92"/>
        <v>127454</v>
      </c>
      <c r="M59" s="42">
        <f t="shared" si="92"/>
        <v>212544</v>
      </c>
      <c r="N59" s="42">
        <f t="shared" si="92"/>
        <v>97079</v>
      </c>
      <c r="O59" s="42">
        <f t="shared" si="92"/>
        <v>77736</v>
      </c>
      <c r="P59" s="42">
        <f t="shared" si="92"/>
        <v>111754</v>
      </c>
      <c r="R59" s="42">
        <f t="shared" si="84"/>
        <v>273418</v>
      </c>
      <c r="S59" s="42">
        <f t="shared" si="85"/>
        <v>254659</v>
      </c>
      <c r="T59" s="42">
        <f t="shared" si="86"/>
        <v>423287</v>
      </c>
      <c r="U59" s="42">
        <f t="shared" si="87"/>
        <v>286569</v>
      </c>
      <c r="W59" s="42">
        <f t="shared" si="88"/>
        <v>528077</v>
      </c>
      <c r="X59" s="42">
        <f t="shared" si="89"/>
        <v>709856</v>
      </c>
      <c r="Z59" s="42">
        <f t="shared" si="90"/>
        <v>1237933</v>
      </c>
    </row>
    <row r="60" spans="4:26" outlineLevel="1">
      <c r="D60" s="17" t="s">
        <v>149</v>
      </c>
      <c r="E60" s="43">
        <v>11135</v>
      </c>
      <c r="F60" s="43">
        <v>14375</v>
      </c>
      <c r="G60" s="43">
        <v>20465</v>
      </c>
      <c r="H60" s="43">
        <v>10777</v>
      </c>
      <c r="I60" s="43">
        <v>14878</v>
      </c>
      <c r="J60" s="43">
        <v>15016</v>
      </c>
      <c r="K60" s="43">
        <v>16401</v>
      </c>
      <c r="L60" s="43">
        <v>39100</v>
      </c>
      <c r="M60" s="43">
        <v>50988</v>
      </c>
      <c r="N60" s="43">
        <v>14732</v>
      </c>
      <c r="O60" s="43">
        <v>12668</v>
      </c>
      <c r="P60" s="43">
        <v>16229</v>
      </c>
      <c r="R60" s="43">
        <f t="shared" si="84"/>
        <v>45975</v>
      </c>
      <c r="S60" s="43">
        <f t="shared" si="85"/>
        <v>40671</v>
      </c>
      <c r="T60" s="43">
        <f t="shared" si="86"/>
        <v>106489</v>
      </c>
      <c r="U60" s="43">
        <f t="shared" si="87"/>
        <v>43629</v>
      </c>
      <c r="W60" s="43">
        <f t="shared" si="88"/>
        <v>86646</v>
      </c>
      <c r="X60" s="43">
        <f t="shared" si="89"/>
        <v>150118</v>
      </c>
      <c r="Z60" s="43">
        <f t="shared" si="90"/>
        <v>236764</v>
      </c>
    </row>
    <row r="61" spans="4:26" outlineLevel="1">
      <c r="D61" s="17" t="s">
        <v>148</v>
      </c>
      <c r="E61" s="43">
        <v>16620</v>
      </c>
      <c r="F61" s="43">
        <v>17339</v>
      </c>
      <c r="G61" s="43">
        <v>17900.000000000004</v>
      </c>
      <c r="H61" s="43">
        <v>15828</v>
      </c>
      <c r="I61" s="43">
        <v>15698</v>
      </c>
      <c r="J61" s="43">
        <v>16029</v>
      </c>
      <c r="K61" s="43">
        <v>13803</v>
      </c>
      <c r="L61" s="43">
        <v>19012</v>
      </c>
      <c r="M61" s="43">
        <v>32012</v>
      </c>
      <c r="N61" s="43">
        <v>16521</v>
      </c>
      <c r="O61" s="43">
        <v>12992</v>
      </c>
      <c r="P61" s="43">
        <v>19231</v>
      </c>
      <c r="R61" s="43">
        <f t="shared" si="84"/>
        <v>51859</v>
      </c>
      <c r="S61" s="43">
        <f t="shared" si="85"/>
        <v>47555</v>
      </c>
      <c r="T61" s="43">
        <f t="shared" si="86"/>
        <v>64827</v>
      </c>
      <c r="U61" s="43">
        <f t="shared" si="87"/>
        <v>48744</v>
      </c>
      <c r="W61" s="43">
        <f t="shared" si="88"/>
        <v>99414</v>
      </c>
      <c r="X61" s="43">
        <f t="shared" si="89"/>
        <v>113571</v>
      </c>
      <c r="Z61" s="43">
        <f t="shared" si="90"/>
        <v>212985</v>
      </c>
    </row>
    <row r="62" spans="4:26" outlineLevel="1">
      <c r="D62" s="17" t="s">
        <v>147</v>
      </c>
      <c r="E62" s="43">
        <v>34377</v>
      </c>
      <c r="F62" s="43">
        <v>33853</v>
      </c>
      <c r="G62" s="43">
        <v>30871</v>
      </c>
      <c r="H62" s="43">
        <v>28282</v>
      </c>
      <c r="I62" s="43">
        <v>31496</v>
      </c>
      <c r="J62" s="43">
        <v>36647</v>
      </c>
      <c r="K62" s="43">
        <v>32978</v>
      </c>
      <c r="L62" s="43">
        <v>40800</v>
      </c>
      <c r="M62" s="43">
        <v>76385</v>
      </c>
      <c r="N62" s="43">
        <v>38553</v>
      </c>
      <c r="O62" s="43">
        <v>27780</v>
      </c>
      <c r="P62" s="43">
        <v>42544</v>
      </c>
      <c r="R62" s="43">
        <f t="shared" si="84"/>
        <v>99101</v>
      </c>
      <c r="S62" s="43">
        <f t="shared" si="85"/>
        <v>96425</v>
      </c>
      <c r="T62" s="43">
        <f t="shared" si="86"/>
        <v>150163</v>
      </c>
      <c r="U62" s="43">
        <f t="shared" si="87"/>
        <v>108877</v>
      </c>
      <c r="W62" s="43">
        <f t="shared" si="88"/>
        <v>195526</v>
      </c>
      <c r="X62" s="43">
        <f t="shared" si="89"/>
        <v>259040</v>
      </c>
      <c r="Z62" s="43">
        <f t="shared" si="90"/>
        <v>454566</v>
      </c>
    </row>
    <row r="63" spans="4:26" outlineLevel="1">
      <c r="D63" s="17" t="s">
        <v>146</v>
      </c>
      <c r="E63" s="43">
        <v>32317</v>
      </c>
      <c r="F63" s="43">
        <v>27004</v>
      </c>
      <c r="G63" s="43">
        <v>17162</v>
      </c>
      <c r="H63" s="43">
        <v>21189</v>
      </c>
      <c r="I63" s="43">
        <v>19395</v>
      </c>
      <c r="J63" s="43">
        <v>29424</v>
      </c>
      <c r="K63" s="43">
        <v>20107</v>
      </c>
      <c r="L63" s="43">
        <v>28542</v>
      </c>
      <c r="M63" s="43">
        <v>53159</v>
      </c>
      <c r="N63" s="43">
        <v>27273</v>
      </c>
      <c r="O63" s="43">
        <v>24296</v>
      </c>
      <c r="P63" s="43">
        <v>33750</v>
      </c>
      <c r="R63" s="43">
        <f t="shared" si="84"/>
        <v>76483</v>
      </c>
      <c r="S63" s="43">
        <f t="shared" si="85"/>
        <v>70008</v>
      </c>
      <c r="T63" s="43">
        <f t="shared" si="86"/>
        <v>101808</v>
      </c>
      <c r="U63" s="43">
        <f t="shared" si="87"/>
        <v>85319</v>
      </c>
      <c r="W63" s="43">
        <f t="shared" si="88"/>
        <v>146491</v>
      </c>
      <c r="X63" s="43">
        <f t="shared" si="89"/>
        <v>187127</v>
      </c>
      <c r="Z63" s="43">
        <f t="shared" si="90"/>
        <v>333618</v>
      </c>
    </row>
    <row r="64" spans="4:26">
      <c r="D64" s="38" t="s">
        <v>179</v>
      </c>
      <c r="E64" s="42">
        <f>SUM(E65:E68)</f>
        <v>62567</v>
      </c>
      <c r="F64" s="42">
        <f t="shared" ref="F64:P64" si="93">SUM(F65:F68)</f>
        <v>61060</v>
      </c>
      <c r="G64" s="42">
        <f t="shared" si="93"/>
        <v>83899</v>
      </c>
      <c r="H64" s="42">
        <f t="shared" si="93"/>
        <v>66888</v>
      </c>
      <c r="I64" s="42">
        <f t="shared" si="93"/>
        <v>60804</v>
      </c>
      <c r="J64" s="42">
        <f t="shared" si="93"/>
        <v>77814</v>
      </c>
      <c r="K64" s="42">
        <f t="shared" si="93"/>
        <v>66863</v>
      </c>
      <c r="L64" s="42">
        <f t="shared" si="93"/>
        <v>115348</v>
      </c>
      <c r="M64" s="42">
        <f t="shared" si="93"/>
        <v>159064</v>
      </c>
      <c r="N64" s="42">
        <f t="shared" si="93"/>
        <v>70852</v>
      </c>
      <c r="O64" s="42">
        <f t="shared" si="93"/>
        <v>52854</v>
      </c>
      <c r="P64" s="42">
        <f t="shared" si="93"/>
        <v>56846</v>
      </c>
      <c r="Q64" s="42"/>
      <c r="R64" s="42">
        <f t="shared" si="84"/>
        <v>207526</v>
      </c>
      <c r="S64" s="42">
        <f t="shared" si="85"/>
        <v>205506</v>
      </c>
      <c r="T64" s="42">
        <f t="shared" si="86"/>
        <v>341275</v>
      </c>
      <c r="U64" s="42">
        <f t="shared" si="87"/>
        <v>180552</v>
      </c>
      <c r="W64" s="42">
        <f t="shared" si="88"/>
        <v>413032</v>
      </c>
      <c r="X64" s="42">
        <f t="shared" si="89"/>
        <v>521827</v>
      </c>
      <c r="Z64" s="42">
        <f t="shared" si="90"/>
        <v>934859</v>
      </c>
    </row>
    <row r="65" spans="1:26">
      <c r="D65" s="17" t="s">
        <v>149</v>
      </c>
      <c r="E65" s="43">
        <v>8561</v>
      </c>
      <c r="F65" s="43">
        <v>8805</v>
      </c>
      <c r="G65" s="43">
        <v>15527</v>
      </c>
      <c r="H65" s="43">
        <v>10629</v>
      </c>
      <c r="I65" s="43">
        <v>7920</v>
      </c>
      <c r="J65" s="43">
        <v>10905</v>
      </c>
      <c r="K65" s="43">
        <v>9860</v>
      </c>
      <c r="L65" s="43">
        <v>26866</v>
      </c>
      <c r="M65" s="43">
        <v>26496</v>
      </c>
      <c r="N65" s="43">
        <v>13060</v>
      </c>
      <c r="O65" s="43">
        <v>8903</v>
      </c>
      <c r="P65" s="43">
        <v>10502</v>
      </c>
      <c r="Q65" s="44"/>
      <c r="R65" s="43">
        <f t="shared" si="84"/>
        <v>32893</v>
      </c>
      <c r="S65" s="43">
        <f t="shared" si="85"/>
        <v>29454</v>
      </c>
      <c r="T65" s="43">
        <f t="shared" si="86"/>
        <v>63222</v>
      </c>
      <c r="U65" s="43">
        <f t="shared" si="87"/>
        <v>32465</v>
      </c>
      <c r="W65" s="43">
        <f t="shared" si="88"/>
        <v>62347</v>
      </c>
      <c r="X65" s="43">
        <f t="shared" si="89"/>
        <v>95687</v>
      </c>
      <c r="Z65" s="43">
        <f t="shared" si="90"/>
        <v>158034</v>
      </c>
    </row>
    <row r="66" spans="1:26">
      <c r="D66" s="17" t="s">
        <v>148</v>
      </c>
      <c r="E66" s="43">
        <v>11900</v>
      </c>
      <c r="F66" s="43">
        <v>12792</v>
      </c>
      <c r="G66" s="43">
        <v>15384</v>
      </c>
      <c r="H66" s="43">
        <v>11677</v>
      </c>
      <c r="I66" s="43">
        <v>11619</v>
      </c>
      <c r="J66" s="43">
        <v>14290</v>
      </c>
      <c r="K66" s="43">
        <v>11427</v>
      </c>
      <c r="L66" s="43">
        <v>14049</v>
      </c>
      <c r="M66" s="43">
        <v>17591</v>
      </c>
      <c r="N66" s="43">
        <v>7966</v>
      </c>
      <c r="O66" s="43">
        <v>5850</v>
      </c>
      <c r="P66" s="43">
        <v>5782</v>
      </c>
      <c r="Q66" s="44"/>
      <c r="R66" s="43">
        <f t="shared" si="84"/>
        <v>40076</v>
      </c>
      <c r="S66" s="43">
        <f t="shared" si="85"/>
        <v>37586</v>
      </c>
      <c r="T66" s="43">
        <f t="shared" si="86"/>
        <v>43067</v>
      </c>
      <c r="U66" s="43">
        <f t="shared" si="87"/>
        <v>19598</v>
      </c>
      <c r="W66" s="43">
        <f t="shared" si="88"/>
        <v>77662</v>
      </c>
      <c r="X66" s="43">
        <f t="shared" si="89"/>
        <v>62665</v>
      </c>
      <c r="Z66" s="43">
        <f t="shared" si="90"/>
        <v>140327</v>
      </c>
    </row>
    <row r="67" spans="1:26">
      <c r="D67" s="17" t="s">
        <v>147</v>
      </c>
      <c r="E67" s="43">
        <v>26483</v>
      </c>
      <c r="F67" s="43">
        <v>19413</v>
      </c>
      <c r="G67" s="43">
        <v>24659</v>
      </c>
      <c r="H67" s="43">
        <v>20795</v>
      </c>
      <c r="I67" s="43">
        <v>18613</v>
      </c>
      <c r="J67" s="43">
        <v>22610</v>
      </c>
      <c r="K67" s="43">
        <v>20141</v>
      </c>
      <c r="L67" s="43">
        <v>41836</v>
      </c>
      <c r="M67" s="43">
        <v>62251</v>
      </c>
      <c r="N67" s="43">
        <v>27235</v>
      </c>
      <c r="O67" s="43">
        <v>18519</v>
      </c>
      <c r="P67" s="43">
        <v>18687</v>
      </c>
      <c r="Q67" s="44"/>
      <c r="R67" s="43">
        <f t="shared" si="84"/>
        <v>70555</v>
      </c>
      <c r="S67" s="43">
        <f t="shared" si="85"/>
        <v>62018</v>
      </c>
      <c r="T67" s="43">
        <f t="shared" si="86"/>
        <v>124228</v>
      </c>
      <c r="U67" s="43">
        <f t="shared" si="87"/>
        <v>64441</v>
      </c>
      <c r="W67" s="43">
        <f t="shared" si="88"/>
        <v>132573</v>
      </c>
      <c r="X67" s="43">
        <f t="shared" si="89"/>
        <v>188669</v>
      </c>
      <c r="Z67" s="43">
        <f t="shared" si="90"/>
        <v>321242</v>
      </c>
    </row>
    <row r="68" spans="1:26">
      <c r="D68" s="17" t="s">
        <v>146</v>
      </c>
      <c r="E68" s="43">
        <v>15623</v>
      </c>
      <c r="F68" s="43">
        <v>20050</v>
      </c>
      <c r="G68" s="43">
        <v>28329</v>
      </c>
      <c r="H68" s="43">
        <v>23787</v>
      </c>
      <c r="I68" s="43">
        <v>22652</v>
      </c>
      <c r="J68" s="43">
        <v>30009</v>
      </c>
      <c r="K68" s="43">
        <v>25435</v>
      </c>
      <c r="L68" s="43">
        <v>32597</v>
      </c>
      <c r="M68" s="43">
        <v>52726</v>
      </c>
      <c r="N68" s="43">
        <v>22591</v>
      </c>
      <c r="O68" s="43">
        <v>19582</v>
      </c>
      <c r="P68" s="43">
        <v>21875</v>
      </c>
      <c r="Q68" s="44"/>
      <c r="R68" s="43">
        <f t="shared" si="84"/>
        <v>64002</v>
      </c>
      <c r="S68" s="43">
        <f t="shared" si="85"/>
        <v>76448</v>
      </c>
      <c r="T68" s="43">
        <f t="shared" si="86"/>
        <v>110758</v>
      </c>
      <c r="U68" s="43">
        <f t="shared" si="87"/>
        <v>64048</v>
      </c>
      <c r="W68" s="43">
        <f t="shared" si="88"/>
        <v>140450</v>
      </c>
      <c r="X68" s="43">
        <f t="shared" si="89"/>
        <v>174806</v>
      </c>
      <c r="Z68" s="43">
        <f t="shared" si="90"/>
        <v>315256</v>
      </c>
    </row>
    <row r="69" spans="1:26">
      <c r="C69" s="45"/>
      <c r="D69" s="38" t="s">
        <v>180</v>
      </c>
      <c r="E69" s="42">
        <f>SUM(E70:E73)</f>
        <v>47613</v>
      </c>
      <c r="F69" s="42">
        <f t="shared" ref="F69:P69" si="94">SUM(F70:F73)</f>
        <v>43515</v>
      </c>
      <c r="G69" s="42">
        <f t="shared" si="94"/>
        <v>60636</v>
      </c>
      <c r="H69" s="42">
        <f t="shared" si="94"/>
        <v>49314</v>
      </c>
      <c r="I69" s="42">
        <f t="shared" si="94"/>
        <v>44129</v>
      </c>
      <c r="J69" s="42">
        <f t="shared" si="94"/>
        <v>56245.700000000004</v>
      </c>
      <c r="K69" s="42">
        <f t="shared" si="94"/>
        <v>45727.19</v>
      </c>
      <c r="L69" s="42">
        <f t="shared" si="94"/>
        <v>73577.75</v>
      </c>
      <c r="M69" s="42">
        <f t="shared" si="94"/>
        <v>126245.01999999999</v>
      </c>
      <c r="N69" s="42">
        <f t="shared" si="94"/>
        <v>50227.26</v>
      </c>
      <c r="O69" s="42">
        <f t="shared" si="94"/>
        <v>42644</v>
      </c>
      <c r="P69" s="42">
        <f t="shared" si="94"/>
        <v>53772.509999999995</v>
      </c>
      <c r="R69" s="42">
        <f>SUM(E69:G69)</f>
        <v>151764</v>
      </c>
      <c r="S69" s="42">
        <f>SUM(H69:J69)</f>
        <v>149688.70000000001</v>
      </c>
      <c r="T69" s="42">
        <f>SUM(K69:M69)</f>
        <v>245549.96</v>
      </c>
      <c r="U69" s="42">
        <f>SUM(N69:P69)</f>
        <v>146643.77000000002</v>
      </c>
      <c r="W69" s="42">
        <f>SUM(E69:J69)</f>
        <v>301452.7</v>
      </c>
      <c r="X69" s="42">
        <f>SUM(K69:P69)</f>
        <v>392193.73</v>
      </c>
      <c r="Z69" s="42">
        <f>SUM(E69:P69)</f>
        <v>693646.43</v>
      </c>
    </row>
    <row r="70" spans="1:26">
      <c r="D70" s="17" t="s">
        <v>149</v>
      </c>
      <c r="E70" s="43">
        <v>7234</v>
      </c>
      <c r="F70" s="43">
        <v>6547</v>
      </c>
      <c r="G70" s="43">
        <v>10151</v>
      </c>
      <c r="H70" s="43">
        <v>8869</v>
      </c>
      <c r="I70" s="43">
        <v>7150</v>
      </c>
      <c r="J70" s="43">
        <v>8763.25</v>
      </c>
      <c r="K70" s="43">
        <v>7117.9100000000008</v>
      </c>
      <c r="L70" s="43">
        <v>20313.22</v>
      </c>
      <c r="M70" s="43">
        <v>30372.34</v>
      </c>
      <c r="N70" s="43">
        <v>7992.2000000000007</v>
      </c>
      <c r="O70" s="43">
        <v>7026</v>
      </c>
      <c r="P70" s="43">
        <v>7461.0700000000006</v>
      </c>
      <c r="R70" s="43">
        <f t="shared" ref="R70:R73" si="95">SUM(E70:G70)</f>
        <v>23932</v>
      </c>
      <c r="S70" s="43">
        <f t="shared" ref="S70:S73" si="96">SUM(H70:J70)</f>
        <v>24782.25</v>
      </c>
      <c r="T70" s="43">
        <f t="shared" ref="T70:T73" si="97">SUM(K70:M70)</f>
        <v>57803.47</v>
      </c>
      <c r="U70" s="43">
        <f t="shared" ref="U70:U73" si="98">SUM(N70:P70)</f>
        <v>22479.27</v>
      </c>
      <c r="W70" s="43">
        <f t="shared" ref="W70:W73" si="99">SUM(E70:J70)</f>
        <v>48714.25</v>
      </c>
      <c r="X70" s="43">
        <f t="shared" ref="X70:X73" si="100">SUM(K70:P70)</f>
        <v>80282.740000000005</v>
      </c>
      <c r="Z70" s="43">
        <f t="shared" ref="Z70:Z73" si="101">SUM(E70:P70)</f>
        <v>128996.99</v>
      </c>
    </row>
    <row r="71" spans="1:26">
      <c r="D71" s="17" t="s">
        <v>148</v>
      </c>
      <c r="E71" s="43">
        <v>6268</v>
      </c>
      <c r="F71" s="43">
        <v>5953</v>
      </c>
      <c r="G71" s="43">
        <v>7962</v>
      </c>
      <c r="H71" s="43">
        <v>7584</v>
      </c>
      <c r="I71" s="43">
        <v>7788</v>
      </c>
      <c r="J71" s="43">
        <v>9669.82</v>
      </c>
      <c r="K71" s="43">
        <v>7063.18</v>
      </c>
      <c r="L71" s="43">
        <v>8560.86</v>
      </c>
      <c r="M71" s="43">
        <v>13574.81</v>
      </c>
      <c r="N71" s="43">
        <v>7603.46</v>
      </c>
      <c r="O71" s="43">
        <v>6853</v>
      </c>
      <c r="P71" s="43">
        <v>9860.07</v>
      </c>
      <c r="R71" s="43">
        <f t="shared" si="95"/>
        <v>20183</v>
      </c>
      <c r="S71" s="43">
        <f t="shared" si="96"/>
        <v>25041.82</v>
      </c>
      <c r="T71" s="43">
        <f t="shared" si="97"/>
        <v>29198.85</v>
      </c>
      <c r="U71" s="43">
        <f t="shared" si="98"/>
        <v>24316.53</v>
      </c>
      <c r="W71" s="43">
        <f t="shared" si="99"/>
        <v>45224.82</v>
      </c>
      <c r="X71" s="43">
        <f t="shared" si="100"/>
        <v>53515.38</v>
      </c>
      <c r="Z71" s="43">
        <f t="shared" si="101"/>
        <v>98740.200000000012</v>
      </c>
    </row>
    <row r="72" spans="1:26">
      <c r="D72" s="17" t="s">
        <v>147</v>
      </c>
      <c r="E72" s="43">
        <v>17227</v>
      </c>
      <c r="F72" s="43">
        <v>15602</v>
      </c>
      <c r="G72" s="43">
        <v>21629</v>
      </c>
      <c r="H72" s="43">
        <v>16689</v>
      </c>
      <c r="I72" s="43">
        <v>14952</v>
      </c>
      <c r="J72" s="43">
        <v>20543.95</v>
      </c>
      <c r="K72" s="43">
        <v>17567.77</v>
      </c>
      <c r="L72" s="43">
        <v>27562.120000000003</v>
      </c>
      <c r="M72" s="43">
        <v>51237.19</v>
      </c>
      <c r="N72" s="43">
        <v>20773.34</v>
      </c>
      <c r="O72" s="43">
        <v>15355</v>
      </c>
      <c r="P72" s="43">
        <v>16657.759999999998</v>
      </c>
      <c r="R72" s="43">
        <f t="shared" si="95"/>
        <v>54458</v>
      </c>
      <c r="S72" s="43">
        <f t="shared" si="96"/>
        <v>52184.95</v>
      </c>
      <c r="T72" s="43">
        <f t="shared" si="97"/>
        <v>96367.08</v>
      </c>
      <c r="U72" s="43">
        <f t="shared" si="98"/>
        <v>52786.099999999991</v>
      </c>
      <c r="W72" s="43">
        <f t="shared" si="99"/>
        <v>106642.95</v>
      </c>
      <c r="X72" s="43">
        <f t="shared" si="100"/>
        <v>149153.18</v>
      </c>
      <c r="Z72" s="43">
        <f t="shared" si="101"/>
        <v>255796.13</v>
      </c>
    </row>
    <row r="73" spans="1:26">
      <c r="D73" s="17" t="s">
        <v>146</v>
      </c>
      <c r="E73" s="43">
        <v>16884</v>
      </c>
      <c r="F73" s="43">
        <v>15413</v>
      </c>
      <c r="G73" s="43">
        <v>20894</v>
      </c>
      <c r="H73" s="43">
        <v>16172</v>
      </c>
      <c r="I73" s="43">
        <v>14239</v>
      </c>
      <c r="J73" s="43">
        <v>17268.68</v>
      </c>
      <c r="K73" s="43">
        <v>13978.329999999998</v>
      </c>
      <c r="L73" s="43">
        <v>17141.55</v>
      </c>
      <c r="M73" s="43">
        <v>31060.68</v>
      </c>
      <c r="N73" s="43">
        <v>13858.26</v>
      </c>
      <c r="O73" s="43">
        <v>13410</v>
      </c>
      <c r="P73" s="43">
        <v>19793.61</v>
      </c>
      <c r="R73" s="43">
        <f t="shared" si="95"/>
        <v>53191</v>
      </c>
      <c r="S73" s="43">
        <f t="shared" si="96"/>
        <v>47679.68</v>
      </c>
      <c r="T73" s="43">
        <f t="shared" si="97"/>
        <v>62180.56</v>
      </c>
      <c r="U73" s="43">
        <f t="shared" si="98"/>
        <v>47061.87</v>
      </c>
      <c r="W73" s="43">
        <f t="shared" si="99"/>
        <v>100870.68</v>
      </c>
      <c r="X73" s="43">
        <f t="shared" si="100"/>
        <v>109242.43</v>
      </c>
      <c r="Z73" s="43">
        <f t="shared" si="101"/>
        <v>210113.11</v>
      </c>
    </row>
    <row r="74" spans="1:26">
      <c r="D74" s="38" t="s">
        <v>181</v>
      </c>
      <c r="E74" s="42">
        <f>SUM(E75:E78)</f>
        <v>34741.839999999997</v>
      </c>
      <c r="F74" s="42">
        <f t="shared" ref="F74:P74" si="102">SUM(F75:F78)</f>
        <v>33073.549999999996</v>
      </c>
      <c r="G74" s="42">
        <f t="shared" si="102"/>
        <v>43560.759999999995</v>
      </c>
      <c r="H74" s="42">
        <f t="shared" si="102"/>
        <v>35161.699999999997</v>
      </c>
      <c r="I74" s="42">
        <f t="shared" si="102"/>
        <v>43670.239999999998</v>
      </c>
      <c r="J74" s="42">
        <f t="shared" si="102"/>
        <v>33522.979999999996</v>
      </c>
      <c r="K74" s="42">
        <f t="shared" si="102"/>
        <v>36894.629999999997</v>
      </c>
      <c r="L74" s="42">
        <f t="shared" si="102"/>
        <v>71872.709999999992</v>
      </c>
      <c r="M74" s="42">
        <f t="shared" si="102"/>
        <v>72359.210000000006</v>
      </c>
      <c r="N74" s="42">
        <f t="shared" si="102"/>
        <v>33019.129999999997</v>
      </c>
      <c r="O74" s="42">
        <f t="shared" si="102"/>
        <v>39879.43</v>
      </c>
      <c r="P74" s="42">
        <f t="shared" si="102"/>
        <v>33836.799999999996</v>
      </c>
      <c r="R74" s="42">
        <f>SUM(E74:G74)</f>
        <v>111376.14999999998</v>
      </c>
      <c r="S74" s="42">
        <f>SUM(H74:J74)</f>
        <v>112354.92</v>
      </c>
      <c r="T74" s="42">
        <f>SUM(K74:M74)</f>
        <v>181126.55</v>
      </c>
      <c r="U74" s="42">
        <f>SUM(N74:P74)</f>
        <v>106735.35999999999</v>
      </c>
      <c r="W74" s="42">
        <f>SUM(E74:J74)</f>
        <v>223731.06999999995</v>
      </c>
      <c r="X74" s="42">
        <f>SUM(K74:P74)</f>
        <v>287861.90999999997</v>
      </c>
      <c r="Z74" s="42">
        <f>SUM(E74:P74)</f>
        <v>511592.97999999992</v>
      </c>
    </row>
    <row r="75" spans="1:26">
      <c r="D75" s="17" t="s">
        <v>149</v>
      </c>
      <c r="E75" s="43">
        <v>6418.3899999999994</v>
      </c>
      <c r="F75" s="43">
        <v>6117.9299999999994</v>
      </c>
      <c r="G75" s="43">
        <v>8184.6299999999992</v>
      </c>
      <c r="H75" s="43">
        <v>6558.66</v>
      </c>
      <c r="I75" s="43">
        <v>8683.4599999999991</v>
      </c>
      <c r="J75" s="43">
        <v>5144.34</v>
      </c>
      <c r="K75" s="43">
        <v>6806.83</v>
      </c>
      <c r="L75" s="43">
        <v>20401.399999999998</v>
      </c>
      <c r="M75" s="43">
        <v>17164.399999999998</v>
      </c>
      <c r="N75" s="43">
        <v>5963.5499999999993</v>
      </c>
      <c r="O75" s="43">
        <v>7238.4299999999994</v>
      </c>
      <c r="P75" s="43">
        <v>6395.98</v>
      </c>
      <c r="R75" s="43">
        <f t="shared" ref="R75:R78" si="103">SUM(E75:G75)</f>
        <v>20720.949999999997</v>
      </c>
      <c r="S75" s="43">
        <f t="shared" ref="S75:S78" si="104">SUM(H75:J75)</f>
        <v>20386.46</v>
      </c>
      <c r="T75" s="43">
        <f t="shared" ref="T75:T78" si="105">SUM(K75:M75)</f>
        <v>44372.62999999999</v>
      </c>
      <c r="U75" s="43">
        <f t="shared" ref="U75:U78" si="106">SUM(N75:P75)</f>
        <v>19597.96</v>
      </c>
      <c r="W75" s="43">
        <f t="shared" ref="W75:W78" si="107">SUM(E75:J75)</f>
        <v>41107.409999999989</v>
      </c>
      <c r="X75" s="43">
        <f t="shared" ref="X75:X78" si="108">SUM(K75:P75)</f>
        <v>63970.59</v>
      </c>
      <c r="Z75" s="43">
        <f t="shared" ref="Z75:Z78" si="109">SUM(E75:P75)</f>
        <v>105077.99999999997</v>
      </c>
    </row>
    <row r="76" spans="1:26">
      <c r="D76" s="17" t="s">
        <v>148</v>
      </c>
      <c r="E76" s="43">
        <v>4877.91</v>
      </c>
      <c r="F76" s="43">
        <v>5008.2199999999993</v>
      </c>
      <c r="G76" s="43">
        <v>7257.5199999999995</v>
      </c>
      <c r="H76" s="43">
        <v>5653.13</v>
      </c>
      <c r="I76" s="43">
        <v>6588.54</v>
      </c>
      <c r="J76" s="43">
        <v>5491.28</v>
      </c>
      <c r="K76" s="43">
        <v>6098.84</v>
      </c>
      <c r="L76" s="43">
        <v>10497.01</v>
      </c>
      <c r="M76" s="43">
        <v>9339.99</v>
      </c>
      <c r="N76" s="43">
        <v>5152.6399999999994</v>
      </c>
      <c r="O76" s="43">
        <v>6714.7</v>
      </c>
      <c r="P76" s="43">
        <v>5527.8</v>
      </c>
      <c r="R76" s="43">
        <f t="shared" si="103"/>
        <v>17143.649999999998</v>
      </c>
      <c r="S76" s="43">
        <f t="shared" si="104"/>
        <v>17732.95</v>
      </c>
      <c r="T76" s="43">
        <f t="shared" si="105"/>
        <v>25935.839999999997</v>
      </c>
      <c r="U76" s="43">
        <f t="shared" si="106"/>
        <v>17395.14</v>
      </c>
      <c r="W76" s="43">
        <f t="shared" si="107"/>
        <v>34876.6</v>
      </c>
      <c r="X76" s="43">
        <f t="shared" si="108"/>
        <v>43330.979999999996</v>
      </c>
      <c r="Z76" s="43">
        <f t="shared" si="109"/>
        <v>78207.58</v>
      </c>
    </row>
    <row r="77" spans="1:26">
      <c r="D77" s="17" t="s">
        <v>147</v>
      </c>
      <c r="E77" s="43">
        <v>9662.94</v>
      </c>
      <c r="F77" s="43">
        <v>8826.2999999999993</v>
      </c>
      <c r="G77" s="43">
        <v>11716.11</v>
      </c>
      <c r="H77" s="43">
        <v>8761.41</v>
      </c>
      <c r="I77" s="43">
        <v>12063.24</v>
      </c>
      <c r="J77" s="43">
        <v>9451.26</v>
      </c>
      <c r="K77" s="43">
        <v>10093.86</v>
      </c>
      <c r="L77" s="43">
        <v>19189.8</v>
      </c>
      <c r="M77" s="43">
        <v>19998.72</v>
      </c>
      <c r="N77" s="43">
        <v>10311.84</v>
      </c>
      <c r="O77" s="43">
        <v>10779.3</v>
      </c>
      <c r="P77" s="43">
        <v>9754.92</v>
      </c>
      <c r="R77" s="43">
        <f t="shared" si="103"/>
        <v>30205.35</v>
      </c>
      <c r="S77" s="43">
        <f t="shared" si="104"/>
        <v>30275.910000000003</v>
      </c>
      <c r="T77" s="43">
        <f t="shared" si="105"/>
        <v>49282.380000000005</v>
      </c>
      <c r="U77" s="43">
        <f t="shared" si="106"/>
        <v>30846.059999999998</v>
      </c>
      <c r="W77" s="43">
        <f t="shared" si="107"/>
        <v>60481.259999999995</v>
      </c>
      <c r="X77" s="43">
        <f t="shared" si="108"/>
        <v>80128.44</v>
      </c>
      <c r="Z77" s="43">
        <f t="shared" si="109"/>
        <v>140609.70000000001</v>
      </c>
    </row>
    <row r="78" spans="1:26">
      <c r="D78" s="17" t="s">
        <v>146</v>
      </c>
      <c r="E78" s="43">
        <v>13782.6</v>
      </c>
      <c r="F78" s="43">
        <v>13121.1</v>
      </c>
      <c r="G78" s="43">
        <v>16402.5</v>
      </c>
      <c r="H78" s="43">
        <v>14188.5</v>
      </c>
      <c r="I78" s="43">
        <v>16335</v>
      </c>
      <c r="J78" s="43">
        <v>13436.1</v>
      </c>
      <c r="K78" s="43">
        <v>13895.1</v>
      </c>
      <c r="L78" s="43">
        <v>21784.5</v>
      </c>
      <c r="M78" s="43">
        <v>25856.100000000002</v>
      </c>
      <c r="N78" s="43">
        <v>11591.1</v>
      </c>
      <c r="O78" s="43">
        <v>15147</v>
      </c>
      <c r="P78" s="43">
        <v>12158.1</v>
      </c>
      <c r="R78" s="43">
        <f t="shared" si="103"/>
        <v>43306.2</v>
      </c>
      <c r="S78" s="43">
        <f t="shared" si="104"/>
        <v>43959.6</v>
      </c>
      <c r="T78" s="43">
        <f t="shared" si="105"/>
        <v>61535.7</v>
      </c>
      <c r="U78" s="43">
        <f t="shared" si="106"/>
        <v>38896.199999999997</v>
      </c>
      <c r="W78" s="43">
        <f t="shared" si="107"/>
        <v>87265.8</v>
      </c>
      <c r="X78" s="43">
        <f t="shared" si="108"/>
        <v>100431.90000000001</v>
      </c>
      <c r="Z78" s="43">
        <f t="shared" si="109"/>
        <v>187697.7</v>
      </c>
    </row>
    <row r="79" spans="1:26">
      <c r="D79" s="58" t="s">
        <v>182</v>
      </c>
      <c r="E79" s="42" t="e">
        <f>SUM(E80:E83)</f>
        <v>#REF!</v>
      </c>
      <c r="F79" s="42" t="e">
        <f t="shared" ref="F79:P79" si="110">SUM(F80:F83)</f>
        <v>#REF!</v>
      </c>
      <c r="G79" s="42" t="e">
        <f t="shared" si="110"/>
        <v>#REF!</v>
      </c>
      <c r="H79" s="42" t="e">
        <f t="shared" si="110"/>
        <v>#REF!</v>
      </c>
      <c r="I79" s="42" t="e">
        <f t="shared" si="110"/>
        <v>#REF!</v>
      </c>
      <c r="J79" s="42" t="e">
        <f t="shared" si="110"/>
        <v>#REF!</v>
      </c>
      <c r="K79" s="42" t="e">
        <f t="shared" si="110"/>
        <v>#REF!</v>
      </c>
      <c r="L79" s="42" t="e">
        <f t="shared" si="110"/>
        <v>#REF!</v>
      </c>
      <c r="M79" s="42" t="e">
        <f t="shared" si="110"/>
        <v>#REF!</v>
      </c>
      <c r="N79" s="42" t="e">
        <f t="shared" si="110"/>
        <v>#REF!</v>
      </c>
      <c r="O79" s="42" t="e">
        <f t="shared" si="110"/>
        <v>#REF!</v>
      </c>
      <c r="P79" s="42" t="e">
        <f t="shared" si="110"/>
        <v>#REF!</v>
      </c>
      <c r="R79" s="42" t="e">
        <f>SUM(E79:G79)</f>
        <v>#REF!</v>
      </c>
      <c r="S79" s="42" t="e">
        <f>SUM(H79:J79)</f>
        <v>#REF!</v>
      </c>
      <c r="T79" s="42" t="e">
        <f>SUM(K79:M79)</f>
        <v>#REF!</v>
      </c>
      <c r="U79" s="42" t="e">
        <f>SUM(N79:P79)</f>
        <v>#REF!</v>
      </c>
      <c r="W79" s="42" t="e">
        <f>SUM(E79:J79)</f>
        <v>#REF!</v>
      </c>
      <c r="X79" s="42" t="e">
        <f>SUM(K79:P79)</f>
        <v>#REF!</v>
      </c>
      <c r="Z79" s="42" t="e">
        <f>SUM(E79:P79)</f>
        <v>#REF!</v>
      </c>
    </row>
    <row r="80" spans="1:26">
      <c r="A80" s="61">
        <f>'Mkt Est'!$A$21</f>
        <v>0.83</v>
      </c>
      <c r="D80" s="17" t="s">
        <v>149</v>
      </c>
      <c r="E80" s="49" t="e">
        <f>SUMIFS(#REF!,#REF!,Market_Share!$D80,#REF!,"PF")*$A80</f>
        <v>#REF!</v>
      </c>
      <c r="F80" s="49" t="e">
        <f>SUMIFS(#REF!,#REF!,Market_Share!$D80,#REF!,"PF")*$A80</f>
        <v>#REF!</v>
      </c>
      <c r="G80" s="49" t="e">
        <f>SUMIFS(#REF!,#REF!,Market_Share!$D80,#REF!,"PF")*$A80</f>
        <v>#REF!</v>
      </c>
      <c r="H80" s="49" t="e">
        <f>SUMIFS(#REF!,#REF!,Market_Share!$D80,#REF!,"PF")*$A80</f>
        <v>#REF!</v>
      </c>
      <c r="I80" s="49" t="e">
        <f>SUMIFS(#REF!,#REF!,Market_Share!$D80,#REF!,"PF")*$A80</f>
        <v>#REF!</v>
      </c>
      <c r="J80" s="49" t="e">
        <f>SUMIFS(#REF!,#REF!,Market_Share!$D80,#REF!,"PF")*$A80</f>
        <v>#REF!</v>
      </c>
      <c r="K80" s="49" t="e">
        <f>SUMIFS(#REF!,#REF!,Market_Share!$D80,#REF!,"PF")*$A80</f>
        <v>#REF!</v>
      </c>
      <c r="L80" s="49" t="e">
        <f>SUMIFS(#REF!,#REF!,Market_Share!$D80,#REF!,"PF")*$A80</f>
        <v>#REF!</v>
      </c>
      <c r="M80" s="49" t="e">
        <f>SUMIFS(#REF!,#REF!,Market_Share!$D80,#REF!,"PF")*$A80</f>
        <v>#REF!</v>
      </c>
      <c r="N80" s="49" t="e">
        <f>SUMIFS(#REF!,#REF!,Market_Share!$D80,#REF!,"PF")*$A80</f>
        <v>#REF!</v>
      </c>
      <c r="O80" s="49" t="e">
        <f>SUMIFS(#REF!,#REF!,Market_Share!$D80,#REF!,"PF")*$A80</f>
        <v>#REF!</v>
      </c>
      <c r="P80" s="49" t="e">
        <f>SUMIFS(#REF!,#REF!,Market_Share!$D80,#REF!,"PF")*$A80</f>
        <v>#REF!</v>
      </c>
      <c r="R80" s="43" t="e">
        <f t="shared" ref="R80:R83" si="111">SUM(E80:G80)</f>
        <v>#REF!</v>
      </c>
      <c r="S80" s="43" t="e">
        <f t="shared" ref="S80:S83" si="112">SUM(H80:J80)</f>
        <v>#REF!</v>
      </c>
      <c r="T80" s="43" t="e">
        <f t="shared" ref="T80:T83" si="113">SUM(K80:M80)</f>
        <v>#REF!</v>
      </c>
      <c r="U80" s="43" t="e">
        <f t="shared" ref="U80:U83" si="114">SUM(N80:P80)</f>
        <v>#REF!</v>
      </c>
      <c r="W80" s="43" t="e">
        <f t="shared" ref="W80:W83" si="115">SUM(E80:J80)</f>
        <v>#REF!</v>
      </c>
      <c r="X80" s="43" t="e">
        <f t="shared" ref="X80:X83" si="116">SUM(K80:P80)</f>
        <v>#REF!</v>
      </c>
      <c r="Z80" s="43" t="e">
        <f t="shared" ref="Z80:Z83" si="117">SUM(E80:P80)</f>
        <v>#REF!</v>
      </c>
    </row>
    <row r="81" spans="1:26">
      <c r="A81" s="61">
        <f>'Mkt Est'!$A$20</f>
        <v>0.9</v>
      </c>
      <c r="D81" s="17" t="s">
        <v>148</v>
      </c>
      <c r="E81" s="49" t="e">
        <f>SUMIFS(#REF!,#REF!,Market_Share!$D81,#REF!,"PF")*$A81</f>
        <v>#REF!</v>
      </c>
      <c r="F81" s="49" t="e">
        <f>SUMIFS(#REF!,#REF!,Market_Share!$D81,#REF!,"PF")*$A81</f>
        <v>#REF!</v>
      </c>
      <c r="G81" s="49" t="e">
        <f>SUMIFS(#REF!,#REF!,Market_Share!$D81,#REF!,"PF")*$A81</f>
        <v>#REF!</v>
      </c>
      <c r="H81" s="49" t="e">
        <f>SUMIFS(#REF!,#REF!,Market_Share!$D81,#REF!,"PF")*$A81</f>
        <v>#REF!</v>
      </c>
      <c r="I81" s="49" t="e">
        <f>SUMIFS(#REF!,#REF!,Market_Share!$D81,#REF!,"PF")*$A81</f>
        <v>#REF!</v>
      </c>
      <c r="J81" s="49" t="e">
        <f>SUMIFS(#REF!,#REF!,Market_Share!$D81,#REF!,"PF")*$A81</f>
        <v>#REF!</v>
      </c>
      <c r="K81" s="49" t="e">
        <f>SUMIFS(#REF!,#REF!,Market_Share!$D81,#REF!,"PF")*$A81</f>
        <v>#REF!</v>
      </c>
      <c r="L81" s="49" t="e">
        <f>SUMIFS(#REF!,#REF!,Market_Share!$D81,#REF!,"PF")*$A81</f>
        <v>#REF!</v>
      </c>
      <c r="M81" s="49" t="e">
        <f>SUMIFS(#REF!,#REF!,Market_Share!$D81,#REF!,"PF")*$A81</f>
        <v>#REF!</v>
      </c>
      <c r="N81" s="49" t="e">
        <f>SUMIFS(#REF!,#REF!,Market_Share!$D81,#REF!,"PF")*$A81</f>
        <v>#REF!</v>
      </c>
      <c r="O81" s="49" t="e">
        <f>SUMIFS(#REF!,#REF!,Market_Share!$D81,#REF!,"PF")*$A81</f>
        <v>#REF!</v>
      </c>
      <c r="P81" s="49" t="e">
        <f>SUMIFS(#REF!,#REF!,Market_Share!$D81,#REF!,"PF")*$A81</f>
        <v>#REF!</v>
      </c>
      <c r="R81" s="43" t="e">
        <f t="shared" si="111"/>
        <v>#REF!</v>
      </c>
      <c r="S81" s="43" t="e">
        <f t="shared" si="112"/>
        <v>#REF!</v>
      </c>
      <c r="T81" s="43" t="e">
        <f t="shared" si="113"/>
        <v>#REF!</v>
      </c>
      <c r="U81" s="43" t="e">
        <f t="shared" si="114"/>
        <v>#REF!</v>
      </c>
      <c r="W81" s="43" t="e">
        <f t="shared" si="115"/>
        <v>#REF!</v>
      </c>
      <c r="X81" s="43" t="e">
        <f t="shared" si="116"/>
        <v>#REF!</v>
      </c>
      <c r="Z81" s="43" t="e">
        <f t="shared" si="117"/>
        <v>#REF!</v>
      </c>
    </row>
    <row r="82" spans="1:26">
      <c r="A82" s="61">
        <f>'Mkt Est'!$A$19</f>
        <v>0.9</v>
      </c>
      <c r="D82" s="17" t="s">
        <v>147</v>
      </c>
      <c r="E82" s="49" t="e">
        <f>SUMIFS(#REF!,#REF!,Market_Share!$D82,#REF!,"PF")*$A82</f>
        <v>#REF!</v>
      </c>
      <c r="F82" s="49" t="e">
        <f>SUMIFS(#REF!,#REF!,Market_Share!$D82,#REF!,"PF")*$A82</f>
        <v>#REF!</v>
      </c>
      <c r="G82" s="49" t="e">
        <f>SUMIFS(#REF!,#REF!,Market_Share!$D82,#REF!,"PF")*$A82</f>
        <v>#REF!</v>
      </c>
      <c r="H82" s="49" t="e">
        <f>SUMIFS(#REF!,#REF!,Market_Share!$D82,#REF!,"PF")*$A82</f>
        <v>#REF!</v>
      </c>
      <c r="I82" s="49" t="e">
        <f>SUMIFS(#REF!,#REF!,Market_Share!$D82,#REF!,"PF")*$A82</f>
        <v>#REF!</v>
      </c>
      <c r="J82" s="49" t="e">
        <f>SUMIFS(#REF!,#REF!,Market_Share!$D82,#REF!,"PF")*$A82</f>
        <v>#REF!</v>
      </c>
      <c r="K82" s="49" t="e">
        <f>SUMIFS(#REF!,#REF!,Market_Share!$D82,#REF!,"PF")*$A82</f>
        <v>#REF!</v>
      </c>
      <c r="L82" s="49" t="e">
        <f>SUMIFS(#REF!,#REF!,Market_Share!$D82,#REF!,"PF")*$A82</f>
        <v>#REF!</v>
      </c>
      <c r="M82" s="49" t="e">
        <f>SUMIFS(#REF!,#REF!,Market_Share!$D82,#REF!,"PF")*$A82</f>
        <v>#REF!</v>
      </c>
      <c r="N82" s="49" t="e">
        <f>SUMIFS(#REF!,#REF!,Market_Share!$D82,#REF!,"PF")*$A82</f>
        <v>#REF!</v>
      </c>
      <c r="O82" s="49" t="e">
        <f>SUMIFS(#REF!,#REF!,Market_Share!$D82,#REF!,"PF")*$A82</f>
        <v>#REF!</v>
      </c>
      <c r="P82" s="49" t="e">
        <f>SUMIFS(#REF!,#REF!,Market_Share!$D82,#REF!,"PF")*$A82</f>
        <v>#REF!</v>
      </c>
      <c r="R82" s="43" t="e">
        <f t="shared" si="111"/>
        <v>#REF!</v>
      </c>
      <c r="S82" s="43" t="e">
        <f t="shared" si="112"/>
        <v>#REF!</v>
      </c>
      <c r="T82" s="43" t="e">
        <f t="shared" si="113"/>
        <v>#REF!</v>
      </c>
      <c r="U82" s="43" t="e">
        <f t="shared" si="114"/>
        <v>#REF!</v>
      </c>
      <c r="W82" s="43" t="e">
        <f t="shared" si="115"/>
        <v>#REF!</v>
      </c>
      <c r="X82" s="43" t="e">
        <f t="shared" si="116"/>
        <v>#REF!</v>
      </c>
      <c r="Z82" s="43" t="e">
        <f t="shared" si="117"/>
        <v>#REF!</v>
      </c>
    </row>
    <row r="83" spans="1:26">
      <c r="A83" s="61">
        <f>'Mkt Est'!$A$18</f>
        <v>0.9</v>
      </c>
      <c r="D83" s="17" t="s">
        <v>146</v>
      </c>
      <c r="E83" s="49" t="e">
        <f>SUMIFS(#REF!,#REF!,Market_Share!$D83,#REF!,"PF")*$A83</f>
        <v>#REF!</v>
      </c>
      <c r="F83" s="49" t="e">
        <f>SUMIFS(#REF!,#REF!,Market_Share!$D83,#REF!,"PF")*$A83</f>
        <v>#REF!</v>
      </c>
      <c r="G83" s="49" t="e">
        <f>SUMIFS(#REF!,#REF!,Market_Share!$D83,#REF!,"PF")*$A83</f>
        <v>#REF!</v>
      </c>
      <c r="H83" s="49" t="e">
        <f>SUMIFS(#REF!,#REF!,Market_Share!$D83,#REF!,"PF")*$A83</f>
        <v>#REF!</v>
      </c>
      <c r="I83" s="49" t="e">
        <f>SUMIFS(#REF!,#REF!,Market_Share!$D83,#REF!,"PF")*$A83</f>
        <v>#REF!</v>
      </c>
      <c r="J83" s="49" t="e">
        <f>SUMIFS(#REF!,#REF!,Market_Share!$D83,#REF!,"PF")*$A83</f>
        <v>#REF!</v>
      </c>
      <c r="K83" s="49" t="e">
        <f>SUMIFS(#REF!,#REF!,Market_Share!$D83,#REF!,"PF")*$A83</f>
        <v>#REF!</v>
      </c>
      <c r="L83" s="49" t="e">
        <f>SUMIFS(#REF!,#REF!,Market_Share!$D83,#REF!,"PF")*$A83</f>
        <v>#REF!</v>
      </c>
      <c r="M83" s="49" t="e">
        <f>SUMIFS(#REF!,#REF!,Market_Share!$D83,#REF!,"PF")*$A83</f>
        <v>#REF!</v>
      </c>
      <c r="N83" s="49" t="e">
        <f>SUMIFS(#REF!,#REF!,Market_Share!$D83,#REF!,"PF")*$A83</f>
        <v>#REF!</v>
      </c>
      <c r="O83" s="49" t="e">
        <f>SUMIFS(#REF!,#REF!,Market_Share!$D83,#REF!,"PF")*$A83</f>
        <v>#REF!</v>
      </c>
      <c r="P83" s="49" t="e">
        <f>SUMIFS(#REF!,#REF!,Market_Share!$D83,#REF!,"PF")*$A83</f>
        <v>#REF!</v>
      </c>
      <c r="R83" s="43" t="e">
        <f t="shared" si="111"/>
        <v>#REF!</v>
      </c>
      <c r="S83" s="43" t="e">
        <f t="shared" si="112"/>
        <v>#REF!</v>
      </c>
      <c r="T83" s="43" t="e">
        <f t="shared" si="113"/>
        <v>#REF!</v>
      </c>
      <c r="U83" s="43" t="e">
        <f t="shared" si="114"/>
        <v>#REF!</v>
      </c>
      <c r="W83" s="43" t="e">
        <f t="shared" si="115"/>
        <v>#REF!</v>
      </c>
      <c r="X83" s="43" t="e">
        <f t="shared" si="116"/>
        <v>#REF!</v>
      </c>
      <c r="Z83" s="43" t="e">
        <f t="shared" si="117"/>
        <v>#REF!</v>
      </c>
    </row>
    <row r="84" spans="1:26">
      <c r="D84" s="38" t="s">
        <v>183</v>
      </c>
      <c r="E84" s="42">
        <f>SUM(E85:E88)</f>
        <v>35203.040000000001</v>
      </c>
      <c r="F84" s="42">
        <f t="shared" ref="F84:P84" si="118">SUM(F85:F88)</f>
        <v>34213.14</v>
      </c>
      <c r="G84" s="42">
        <f t="shared" si="118"/>
        <v>47355.23</v>
      </c>
      <c r="H84" s="42" t="e">
        <f t="shared" si="118"/>
        <v>#REF!</v>
      </c>
      <c r="I84" s="42" t="e">
        <f t="shared" si="118"/>
        <v>#REF!</v>
      </c>
      <c r="J84" s="42" t="e">
        <f t="shared" si="118"/>
        <v>#REF!</v>
      </c>
      <c r="K84" s="42" t="e">
        <f t="shared" si="118"/>
        <v>#REF!</v>
      </c>
      <c r="L84" s="42" t="e">
        <f t="shared" si="118"/>
        <v>#REF!</v>
      </c>
      <c r="M84" s="42" t="e">
        <f t="shared" si="118"/>
        <v>#REF!</v>
      </c>
      <c r="N84" s="42" t="e">
        <f t="shared" si="118"/>
        <v>#REF!</v>
      </c>
      <c r="O84" s="42" t="e">
        <f t="shared" si="118"/>
        <v>#REF!</v>
      </c>
      <c r="P84" s="42" t="e">
        <f t="shared" si="118"/>
        <v>#REF!</v>
      </c>
      <c r="R84" s="42">
        <f>SUM(E84:G84)</f>
        <v>116771.41</v>
      </c>
      <c r="S84" s="42" t="e">
        <f>SUM(H84:J84)</f>
        <v>#REF!</v>
      </c>
      <c r="T84" s="42" t="e">
        <f>SUM(K84:M84)</f>
        <v>#REF!</v>
      </c>
      <c r="U84" s="42" t="e">
        <f>SUM(N84:P84)</f>
        <v>#REF!</v>
      </c>
      <c r="W84" s="42" t="e">
        <f>SUM(E84:J84)</f>
        <v>#REF!</v>
      </c>
      <c r="X84" s="42" t="e">
        <f>SUM(K84:P84)</f>
        <v>#REF!</v>
      </c>
      <c r="Z84" s="42" t="e">
        <f>SUM(E84:P84)</f>
        <v>#REF!</v>
      </c>
    </row>
    <row r="85" spans="1:26">
      <c r="A85" s="61">
        <f>'Mkt Est'!$A$21</f>
        <v>0.83</v>
      </c>
      <c r="D85" s="17" t="s">
        <v>149</v>
      </c>
      <c r="E85" s="43">
        <v>4540.5200000000004</v>
      </c>
      <c r="F85" s="43">
        <v>5221.84</v>
      </c>
      <c r="G85" s="43">
        <v>7725.33</v>
      </c>
      <c r="H85" s="49" t="e">
        <f>SUMIFS(#REF!,#REF!,Market_Share!$D85,#REF!,"LE")*$A85</f>
        <v>#REF!</v>
      </c>
      <c r="I85" s="49" t="e">
        <f>SUMIFS(#REF!,#REF!,Market_Share!$D85,#REF!,"LE")*$A85</f>
        <v>#REF!</v>
      </c>
      <c r="J85" s="49" t="e">
        <f>SUMIFS(#REF!,#REF!,Market_Share!$D85,#REF!,"LE")*$A85</f>
        <v>#REF!</v>
      </c>
      <c r="K85" s="49" t="e">
        <f>SUMIFS(#REF!,#REF!,Market_Share!$D85,#REF!,"LE")*$A85</f>
        <v>#REF!</v>
      </c>
      <c r="L85" s="49" t="e">
        <f>SUMIFS(#REF!,#REF!,Market_Share!$D85,#REF!,"LE")*$A85</f>
        <v>#REF!</v>
      </c>
      <c r="M85" s="49" t="e">
        <f>SUMIFS(#REF!,#REF!,Market_Share!$D85,#REF!,"LE")*$A85</f>
        <v>#REF!</v>
      </c>
      <c r="N85" s="49" t="e">
        <f>SUMIFS(#REF!,#REF!,Market_Share!$D85,#REF!,"LE")*$A85</f>
        <v>#REF!</v>
      </c>
      <c r="O85" s="49" t="e">
        <f>SUMIFS(#REF!,#REF!,Market_Share!$D85,#REF!,"LE")*$A85</f>
        <v>#REF!</v>
      </c>
      <c r="P85" s="49" t="e">
        <f>SUMIFS(#REF!,#REF!,Market_Share!$D85,#REF!,"LE")*$A85</f>
        <v>#REF!</v>
      </c>
      <c r="R85" s="43">
        <f t="shared" ref="R85:R88" si="119">SUM(E85:G85)</f>
        <v>17487.690000000002</v>
      </c>
      <c r="S85" s="43" t="e">
        <f t="shared" ref="S85:S88" si="120">SUM(H85:J85)</f>
        <v>#REF!</v>
      </c>
      <c r="T85" s="43" t="e">
        <f t="shared" ref="T85:T88" si="121">SUM(K85:M85)</f>
        <v>#REF!</v>
      </c>
      <c r="U85" s="43" t="e">
        <f t="shared" ref="U85:U88" si="122">SUM(N85:P85)</f>
        <v>#REF!</v>
      </c>
      <c r="W85" s="43" t="e">
        <f t="shared" ref="W85:W88" si="123">SUM(E85:J85)</f>
        <v>#REF!</v>
      </c>
      <c r="X85" s="43" t="e">
        <f t="shared" ref="X85:X88" si="124">SUM(K85:P85)</f>
        <v>#REF!</v>
      </c>
      <c r="Z85" s="43" t="e">
        <f t="shared" ref="Z85:Z88" si="125">SUM(E85:P85)</f>
        <v>#REF!</v>
      </c>
    </row>
    <row r="86" spans="1:26">
      <c r="A86" s="61">
        <f>'Mkt Est'!$A$20</f>
        <v>0.9</v>
      </c>
      <c r="D86" s="17" t="s">
        <v>148</v>
      </c>
      <c r="E86" s="43">
        <v>6774.1</v>
      </c>
      <c r="F86" s="43">
        <v>5864.16</v>
      </c>
      <c r="G86" s="43">
        <v>7590.2000000000007</v>
      </c>
      <c r="H86" s="49" t="e">
        <f>SUMIFS(#REF!,#REF!,Market_Share!$D86,#REF!,"LE")*$A86</f>
        <v>#REF!</v>
      </c>
      <c r="I86" s="49" t="e">
        <f>SUMIFS(#REF!,#REF!,Market_Share!$D86,#REF!,"LE")*$A86</f>
        <v>#REF!</v>
      </c>
      <c r="J86" s="49" t="e">
        <f>SUMIFS(#REF!,#REF!,Market_Share!$D86,#REF!,"LE")*$A86</f>
        <v>#REF!</v>
      </c>
      <c r="K86" s="49" t="e">
        <f>SUMIFS(#REF!,#REF!,Market_Share!$D86,#REF!,"LE")*$A86</f>
        <v>#REF!</v>
      </c>
      <c r="L86" s="49" t="e">
        <f>SUMIFS(#REF!,#REF!,Market_Share!$D86,#REF!,"LE")*$A86</f>
        <v>#REF!</v>
      </c>
      <c r="M86" s="49" t="e">
        <f>SUMIFS(#REF!,#REF!,Market_Share!$D86,#REF!,"LE")*$A86</f>
        <v>#REF!</v>
      </c>
      <c r="N86" s="49" t="e">
        <f>SUMIFS(#REF!,#REF!,Market_Share!$D86,#REF!,"LE")*$A86</f>
        <v>#REF!</v>
      </c>
      <c r="O86" s="49" t="e">
        <f>SUMIFS(#REF!,#REF!,Market_Share!$D86,#REF!,"LE")*$A86</f>
        <v>#REF!</v>
      </c>
      <c r="P86" s="49" t="e">
        <f>SUMIFS(#REF!,#REF!,Market_Share!$D86,#REF!,"LE")*$A86</f>
        <v>#REF!</v>
      </c>
      <c r="R86" s="43">
        <f t="shared" si="119"/>
        <v>20228.46</v>
      </c>
      <c r="S86" s="43" t="e">
        <f t="shared" si="120"/>
        <v>#REF!</v>
      </c>
      <c r="T86" s="43" t="e">
        <f t="shared" si="121"/>
        <v>#REF!</v>
      </c>
      <c r="U86" s="43" t="e">
        <f t="shared" si="122"/>
        <v>#REF!</v>
      </c>
      <c r="W86" s="43" t="e">
        <f t="shared" si="123"/>
        <v>#REF!</v>
      </c>
      <c r="X86" s="43" t="e">
        <f t="shared" si="124"/>
        <v>#REF!</v>
      </c>
      <c r="Z86" s="43" t="e">
        <f t="shared" si="125"/>
        <v>#REF!</v>
      </c>
    </row>
    <row r="87" spans="1:26">
      <c r="A87" s="61">
        <f>'Mkt Est'!$A$19</f>
        <v>0.9</v>
      </c>
      <c r="D87" s="17" t="s">
        <v>147</v>
      </c>
      <c r="E87" s="43">
        <v>10183.73</v>
      </c>
      <c r="F87" s="43">
        <v>12076.380000000001</v>
      </c>
      <c r="G87" s="43">
        <v>17446.800000000003</v>
      </c>
      <c r="H87" s="49" t="e">
        <f>SUMIFS(#REF!,#REF!,Market_Share!$D87,#REF!,"LE")*$A87</f>
        <v>#REF!</v>
      </c>
      <c r="I87" s="49" t="e">
        <f>SUMIFS(#REF!,#REF!,Market_Share!$D87,#REF!,"LE")*$A87</f>
        <v>#REF!</v>
      </c>
      <c r="J87" s="49" t="e">
        <f>SUMIFS(#REF!,#REF!,Market_Share!$D87,#REF!,"LE")*$A87</f>
        <v>#REF!</v>
      </c>
      <c r="K87" s="49" t="e">
        <f>SUMIFS(#REF!,#REF!,Market_Share!$D87,#REF!,"LE")*$A87</f>
        <v>#REF!</v>
      </c>
      <c r="L87" s="49" t="e">
        <f>SUMIFS(#REF!,#REF!,Market_Share!$D87,#REF!,"LE")*$A87</f>
        <v>#REF!</v>
      </c>
      <c r="M87" s="49" t="e">
        <f>SUMIFS(#REF!,#REF!,Market_Share!$D87,#REF!,"LE")*$A87</f>
        <v>#REF!</v>
      </c>
      <c r="N87" s="49" t="e">
        <f>SUMIFS(#REF!,#REF!,Market_Share!$D87,#REF!,"LE")*$A87</f>
        <v>#REF!</v>
      </c>
      <c r="O87" s="49" t="e">
        <f>SUMIFS(#REF!,#REF!,Market_Share!$D87,#REF!,"LE")*$A87</f>
        <v>#REF!</v>
      </c>
      <c r="P87" s="49" t="e">
        <f>SUMIFS(#REF!,#REF!,Market_Share!$D87,#REF!,"LE")*$A87</f>
        <v>#REF!</v>
      </c>
      <c r="R87" s="43">
        <f t="shared" si="119"/>
        <v>39706.910000000003</v>
      </c>
      <c r="S87" s="43" t="e">
        <f t="shared" si="120"/>
        <v>#REF!</v>
      </c>
      <c r="T87" s="43" t="e">
        <f t="shared" si="121"/>
        <v>#REF!</v>
      </c>
      <c r="U87" s="43" t="e">
        <f t="shared" si="122"/>
        <v>#REF!</v>
      </c>
      <c r="W87" s="43" t="e">
        <f t="shared" si="123"/>
        <v>#REF!</v>
      </c>
      <c r="X87" s="43" t="e">
        <f t="shared" si="124"/>
        <v>#REF!</v>
      </c>
      <c r="Z87" s="43" t="e">
        <f t="shared" si="125"/>
        <v>#REF!</v>
      </c>
    </row>
    <row r="88" spans="1:26">
      <c r="A88" s="61">
        <f>'Mkt Est'!$A$18</f>
        <v>0.9</v>
      </c>
      <c r="D88" s="17" t="s">
        <v>146</v>
      </c>
      <c r="E88" s="43">
        <v>13704.69</v>
      </c>
      <c r="F88" s="43">
        <v>11050.76</v>
      </c>
      <c r="G88" s="43">
        <v>14592.900000000001</v>
      </c>
      <c r="H88" s="49" t="e">
        <f>SUMIFS(#REF!,#REF!,Market_Share!$D88,#REF!,"LE")*$A88</f>
        <v>#REF!</v>
      </c>
      <c r="I88" s="49" t="e">
        <f>SUMIFS(#REF!,#REF!,Market_Share!$D88,#REF!,"LE")*$A88</f>
        <v>#REF!</v>
      </c>
      <c r="J88" s="49" t="e">
        <f>SUMIFS(#REF!,#REF!,Market_Share!$D88,#REF!,"LE")*$A88</f>
        <v>#REF!</v>
      </c>
      <c r="K88" s="49" t="e">
        <f>SUMIFS(#REF!,#REF!,Market_Share!$D88,#REF!,"LE")*$A88</f>
        <v>#REF!</v>
      </c>
      <c r="L88" s="49" t="e">
        <f>SUMIFS(#REF!,#REF!,Market_Share!$D88,#REF!,"LE")*$A88</f>
        <v>#REF!</v>
      </c>
      <c r="M88" s="49" t="e">
        <f>SUMIFS(#REF!,#REF!,Market_Share!$D88,#REF!,"LE")*$A88</f>
        <v>#REF!</v>
      </c>
      <c r="N88" s="49" t="e">
        <f>SUMIFS(#REF!,#REF!,Market_Share!$D88,#REF!,"LE")*$A88</f>
        <v>#REF!</v>
      </c>
      <c r="O88" s="49" t="e">
        <f>SUMIFS(#REF!,#REF!,Market_Share!$D88,#REF!,"LE")*$A88</f>
        <v>#REF!</v>
      </c>
      <c r="P88" s="49" t="e">
        <f>SUMIFS(#REF!,#REF!,Market_Share!$D88,#REF!,"LE")*$A88</f>
        <v>#REF!</v>
      </c>
      <c r="R88" s="43">
        <f t="shared" si="119"/>
        <v>39348.350000000006</v>
      </c>
      <c r="S88" s="43" t="e">
        <f t="shared" si="120"/>
        <v>#REF!</v>
      </c>
      <c r="T88" s="43" t="e">
        <f t="shared" si="121"/>
        <v>#REF!</v>
      </c>
      <c r="U88" s="43" t="e">
        <f t="shared" si="122"/>
        <v>#REF!</v>
      </c>
      <c r="W88" s="43" t="e">
        <f t="shared" si="123"/>
        <v>#REF!</v>
      </c>
      <c r="X88" s="43" t="e">
        <f t="shared" si="124"/>
        <v>#REF!</v>
      </c>
      <c r="Z88" s="43" t="e">
        <f t="shared" si="125"/>
        <v>#REF!</v>
      </c>
    </row>
    <row r="91" spans="1:26">
      <c r="D91" s="34" t="s">
        <v>185</v>
      </c>
    </row>
    <row r="92" spans="1:26" outlineLevel="1">
      <c r="D92" s="38" t="s">
        <v>176</v>
      </c>
      <c r="E92" s="42">
        <f>SUM(E93:E96)</f>
        <v>262444.18900832091</v>
      </c>
      <c r="F92" s="42">
        <f t="shared" ref="F92:P92" si="126">SUM(F93:F96)</f>
        <v>269600.31277010479</v>
      </c>
      <c r="G92" s="42">
        <f t="shared" si="126"/>
        <v>323733.45285750157</v>
      </c>
      <c r="H92" s="42">
        <f t="shared" si="126"/>
        <v>259362.06213630253</v>
      </c>
      <c r="I92" s="42">
        <f t="shared" si="126"/>
        <v>270262.55654273916</v>
      </c>
      <c r="J92" s="42">
        <f t="shared" si="126"/>
        <v>309023.30031446792</v>
      </c>
      <c r="K92" s="42">
        <f t="shared" si="126"/>
        <v>221221.57088556071</v>
      </c>
      <c r="L92" s="42">
        <f t="shared" si="126"/>
        <v>518374.26574756019</v>
      </c>
      <c r="M92" s="42">
        <f t="shared" si="126"/>
        <v>595658.8893486429</v>
      </c>
      <c r="N92" s="42">
        <f t="shared" si="126"/>
        <v>236243.55358299063</v>
      </c>
      <c r="O92" s="42">
        <f t="shared" si="126"/>
        <v>261250</v>
      </c>
      <c r="P92" s="42">
        <f t="shared" si="126"/>
        <v>297680.08695504908</v>
      </c>
      <c r="Q92" s="46"/>
      <c r="R92" s="42">
        <f>SUM(E92:G92)</f>
        <v>855777.95463592722</v>
      </c>
      <c r="S92" s="42">
        <f>SUM(H92:J92)</f>
        <v>838647.91899350961</v>
      </c>
      <c r="T92" s="42">
        <f>SUM(K92:M92)</f>
        <v>1335254.7259817638</v>
      </c>
      <c r="U92" s="42">
        <f>SUM(N92:P92)</f>
        <v>795173.64053803973</v>
      </c>
      <c r="W92" s="42">
        <f>SUM(E92:J92)</f>
        <v>1694425.8736294368</v>
      </c>
      <c r="X92" s="42">
        <f>SUM(K92:P92)</f>
        <v>2130428.3665198032</v>
      </c>
      <c r="Z92" s="42">
        <f>SUM(E92:P92)</f>
        <v>3824854.24014924</v>
      </c>
    </row>
    <row r="93" spans="1:26" outlineLevel="1">
      <c r="D93" s="17" t="s">
        <v>149</v>
      </c>
      <c r="E93" s="43">
        <v>37178</v>
      </c>
      <c r="F93" s="43">
        <v>40288</v>
      </c>
      <c r="G93" s="43">
        <v>47336</v>
      </c>
      <c r="H93" s="43">
        <v>35992</v>
      </c>
      <c r="I93" s="43">
        <v>36186</v>
      </c>
      <c r="J93" s="43">
        <v>41791</v>
      </c>
      <c r="K93" s="43">
        <v>31151</v>
      </c>
      <c r="L93" s="43">
        <v>116447</v>
      </c>
      <c r="M93" s="43">
        <v>108546</v>
      </c>
      <c r="N93" s="43">
        <v>43699</v>
      </c>
      <c r="O93" s="43">
        <v>38013</v>
      </c>
      <c r="P93" s="43">
        <v>49521</v>
      </c>
      <c r="R93" s="43">
        <f t="shared" ref="R93:R96" si="127">SUM(E93:G93)</f>
        <v>124802</v>
      </c>
      <c r="S93" s="43">
        <f t="shared" ref="S93:S96" si="128">SUM(H93:J93)</f>
        <v>113969</v>
      </c>
      <c r="T93" s="43">
        <f t="shared" ref="T93:T96" si="129">SUM(K93:M93)</f>
        <v>256144</v>
      </c>
      <c r="U93" s="43">
        <f t="shared" ref="U93:U96" si="130">SUM(N93:P93)</f>
        <v>131233</v>
      </c>
      <c r="W93" s="43">
        <f t="shared" ref="W93:W96" si="131">SUM(E93:J93)</f>
        <v>238771</v>
      </c>
      <c r="X93" s="43">
        <f t="shared" ref="X93:X96" si="132">SUM(K93:P93)</f>
        <v>387377</v>
      </c>
      <c r="Z93" s="43">
        <f t="shared" ref="Z93:Z96" si="133">SUM(E93:P93)</f>
        <v>626148</v>
      </c>
    </row>
    <row r="94" spans="1:26" outlineLevel="1">
      <c r="D94" s="17" t="s">
        <v>148</v>
      </c>
      <c r="E94" s="43">
        <v>24375.189008320936</v>
      </c>
      <c r="F94" s="43">
        <v>26017.312770104774</v>
      </c>
      <c r="G94" s="43">
        <v>25208.452857501539</v>
      </c>
      <c r="H94" s="43">
        <v>17068.062136302517</v>
      </c>
      <c r="I94" s="43">
        <v>19003.556542739159</v>
      </c>
      <c r="J94" s="43">
        <v>22424.300314467939</v>
      </c>
      <c r="K94" s="43">
        <v>16427.570885560694</v>
      </c>
      <c r="L94" s="43">
        <v>25954.265747560199</v>
      </c>
      <c r="M94" s="43">
        <v>36148.889348642871</v>
      </c>
      <c r="N94" s="43">
        <v>16766.553582990637</v>
      </c>
      <c r="O94" s="43">
        <v>18790</v>
      </c>
      <c r="P94" s="43">
        <v>22220.086955049097</v>
      </c>
      <c r="R94" s="43">
        <f t="shared" si="127"/>
        <v>75600.95463592725</v>
      </c>
      <c r="S94" s="43">
        <f t="shared" si="128"/>
        <v>58495.918993509615</v>
      </c>
      <c r="T94" s="43">
        <f t="shared" si="129"/>
        <v>78530.725981763768</v>
      </c>
      <c r="U94" s="43">
        <f t="shared" si="130"/>
        <v>57776.640538039734</v>
      </c>
      <c r="W94" s="43">
        <f t="shared" si="131"/>
        <v>134096.87362943686</v>
      </c>
      <c r="X94" s="43">
        <f t="shared" si="132"/>
        <v>136307.3665198035</v>
      </c>
      <c r="Z94" s="43">
        <f t="shared" si="133"/>
        <v>270404.2401492403</v>
      </c>
    </row>
    <row r="95" spans="1:26" outlineLevel="1">
      <c r="D95" s="17" t="s">
        <v>147</v>
      </c>
      <c r="E95" s="43">
        <v>94000</v>
      </c>
      <c r="F95" s="43">
        <v>105276</v>
      </c>
      <c r="G95" s="43">
        <v>136594</v>
      </c>
      <c r="H95" s="43">
        <v>125214</v>
      </c>
      <c r="I95" s="43">
        <v>129523</v>
      </c>
      <c r="J95" s="43">
        <v>134488</v>
      </c>
      <c r="K95" s="43">
        <v>85517</v>
      </c>
      <c r="L95" s="43">
        <v>214976</v>
      </c>
      <c r="M95" s="43">
        <v>237873</v>
      </c>
      <c r="N95" s="43">
        <v>92993</v>
      </c>
      <c r="O95" s="43">
        <v>103373</v>
      </c>
      <c r="P95" s="43">
        <v>126548</v>
      </c>
      <c r="R95" s="43">
        <f t="shared" si="127"/>
        <v>335870</v>
      </c>
      <c r="S95" s="43">
        <f t="shared" si="128"/>
        <v>389225</v>
      </c>
      <c r="T95" s="43">
        <f t="shared" si="129"/>
        <v>538366</v>
      </c>
      <c r="U95" s="43">
        <f t="shared" si="130"/>
        <v>322914</v>
      </c>
      <c r="W95" s="43">
        <f t="shared" si="131"/>
        <v>725095</v>
      </c>
      <c r="X95" s="43">
        <f t="shared" si="132"/>
        <v>861280</v>
      </c>
      <c r="Z95" s="43">
        <f t="shared" si="133"/>
        <v>1586375</v>
      </c>
    </row>
    <row r="96" spans="1:26" outlineLevel="1">
      <c r="D96" s="17" t="s">
        <v>146</v>
      </c>
      <c r="E96" s="43">
        <v>106891</v>
      </c>
      <c r="F96" s="43">
        <v>98019</v>
      </c>
      <c r="G96" s="43">
        <v>114595</v>
      </c>
      <c r="H96" s="43">
        <v>81088</v>
      </c>
      <c r="I96" s="43">
        <v>85550</v>
      </c>
      <c r="J96" s="43">
        <v>110320</v>
      </c>
      <c r="K96" s="43">
        <v>88126</v>
      </c>
      <c r="L96" s="43">
        <v>160997</v>
      </c>
      <c r="M96" s="43">
        <v>213091</v>
      </c>
      <c r="N96" s="43">
        <v>82785</v>
      </c>
      <c r="O96" s="43">
        <v>101074</v>
      </c>
      <c r="P96" s="43">
        <v>99391</v>
      </c>
      <c r="R96" s="43">
        <f t="shared" si="127"/>
        <v>319505</v>
      </c>
      <c r="S96" s="43">
        <f t="shared" si="128"/>
        <v>276958</v>
      </c>
      <c r="T96" s="43">
        <f t="shared" si="129"/>
        <v>462214</v>
      </c>
      <c r="U96" s="43">
        <f t="shared" si="130"/>
        <v>283250</v>
      </c>
      <c r="W96" s="43">
        <f t="shared" si="131"/>
        <v>596463</v>
      </c>
      <c r="X96" s="43">
        <f t="shared" si="132"/>
        <v>745464</v>
      </c>
      <c r="Z96" s="43">
        <f t="shared" si="133"/>
        <v>1341927</v>
      </c>
    </row>
    <row r="97" spans="4:34" outlineLevel="1">
      <c r="D97" s="38" t="s">
        <v>177</v>
      </c>
      <c r="E97" s="42">
        <f>SUM(E98:E101)</f>
        <v>188147.28410907061</v>
      </c>
      <c r="F97" s="42">
        <f t="shared" ref="F97:P97" si="134">SUM(F98:F101)</f>
        <v>191075.00286402396</v>
      </c>
      <c r="G97" s="42">
        <f t="shared" si="134"/>
        <v>228719.06100012804</v>
      </c>
      <c r="H97" s="42">
        <f t="shared" si="134"/>
        <v>170022.04918032786</v>
      </c>
      <c r="I97" s="42">
        <f t="shared" si="134"/>
        <v>185002.6318678465</v>
      </c>
      <c r="J97" s="42">
        <f t="shared" si="134"/>
        <v>216400.14285714284</v>
      </c>
      <c r="K97" s="42">
        <f t="shared" si="134"/>
        <v>155965</v>
      </c>
      <c r="L97" s="42">
        <f t="shared" si="134"/>
        <v>330506</v>
      </c>
      <c r="M97" s="42">
        <f t="shared" si="134"/>
        <v>443361.125</v>
      </c>
      <c r="N97" s="42">
        <f t="shared" si="134"/>
        <v>171248</v>
      </c>
      <c r="O97" s="42">
        <f t="shared" si="134"/>
        <v>181668</v>
      </c>
      <c r="P97" s="42">
        <f t="shared" si="134"/>
        <v>245399.19562233222</v>
      </c>
      <c r="R97" s="42">
        <f>SUM(E97:G97)</f>
        <v>607941.34797322261</v>
      </c>
      <c r="S97" s="42">
        <f>SUM(H97:J97)</f>
        <v>571424.82390531723</v>
      </c>
      <c r="T97" s="42">
        <f>SUM(K97:M97)</f>
        <v>929832.125</v>
      </c>
      <c r="U97" s="42">
        <f>SUM(N97:P97)</f>
        <v>598315.19562233216</v>
      </c>
      <c r="W97" s="42">
        <f>SUM(E97:J97)</f>
        <v>1179366.17187854</v>
      </c>
      <c r="X97" s="42">
        <f>SUM(K97:P97)</f>
        <v>1528147.3206223322</v>
      </c>
      <c r="Z97" s="42">
        <f>SUM(E97:P97)</f>
        <v>2707513.4925008724</v>
      </c>
      <c r="AC97" s="43"/>
      <c r="AF97" s="43"/>
    </row>
    <row r="98" spans="4:34" outlineLevel="1">
      <c r="D98" s="17" t="s">
        <v>149</v>
      </c>
      <c r="E98" s="43">
        <v>24941</v>
      </c>
      <c r="F98" s="43">
        <v>27266</v>
      </c>
      <c r="G98" s="43">
        <v>34452</v>
      </c>
      <c r="H98" s="43">
        <v>26479</v>
      </c>
      <c r="I98" s="43">
        <v>32006</v>
      </c>
      <c r="J98" s="43">
        <v>31965</v>
      </c>
      <c r="K98" s="43">
        <v>22219</v>
      </c>
      <c r="L98" s="43">
        <v>78293</v>
      </c>
      <c r="M98" s="43">
        <v>97123</v>
      </c>
      <c r="N98" s="43">
        <v>31129</v>
      </c>
      <c r="O98" s="43">
        <v>26290</v>
      </c>
      <c r="P98" s="43">
        <v>30628</v>
      </c>
      <c r="R98" s="43">
        <f t="shared" ref="R98:R101" si="135">SUM(E98:G98)</f>
        <v>86659</v>
      </c>
      <c r="S98" s="43">
        <f t="shared" ref="S98:S101" si="136">SUM(H98:J98)</f>
        <v>90450</v>
      </c>
      <c r="T98" s="43">
        <f t="shared" ref="T98:T101" si="137">SUM(K98:M98)</f>
        <v>197635</v>
      </c>
      <c r="U98" s="43">
        <f t="shared" ref="U98:U101" si="138">SUM(N98:P98)</f>
        <v>88047</v>
      </c>
      <c r="W98" s="43">
        <f t="shared" ref="W98:W101" si="139">SUM(E98:J98)</f>
        <v>177109</v>
      </c>
      <c r="X98" s="43">
        <f t="shared" ref="X98:X101" si="140">SUM(K98:P98)</f>
        <v>285682</v>
      </c>
      <c r="Z98" s="43">
        <f t="shared" ref="Z98:Z101" si="141">SUM(E98:P98)</f>
        <v>462791</v>
      </c>
      <c r="AC98" s="43"/>
      <c r="AF98" s="43"/>
    </row>
    <row r="99" spans="4:34" outlineLevel="1">
      <c r="D99" s="17" t="s">
        <v>148</v>
      </c>
      <c r="E99" s="43">
        <v>14277.284109070593</v>
      </c>
      <c r="F99" s="43">
        <v>15504.002864023954</v>
      </c>
      <c r="G99" s="43">
        <v>17152.061000128037</v>
      </c>
      <c r="H99" s="43">
        <v>13662.049180327869</v>
      </c>
      <c r="I99" s="43">
        <v>13822.631867846501</v>
      </c>
      <c r="J99" s="43">
        <v>17889.142857142859</v>
      </c>
      <c r="K99" s="43">
        <v>14686</v>
      </c>
      <c r="L99" s="43">
        <v>19483</v>
      </c>
      <c r="M99" s="43">
        <v>30266.125</v>
      </c>
      <c r="N99" s="43">
        <v>11570</v>
      </c>
      <c r="O99" s="43">
        <v>12532</v>
      </c>
      <c r="P99" s="43">
        <v>17372.195622332223</v>
      </c>
      <c r="R99" s="43">
        <f t="shared" si="135"/>
        <v>46933.347973222582</v>
      </c>
      <c r="S99" s="43">
        <f t="shared" si="136"/>
        <v>45373.823905317229</v>
      </c>
      <c r="T99" s="43">
        <f t="shared" si="137"/>
        <v>64435.125</v>
      </c>
      <c r="U99" s="43">
        <f t="shared" si="138"/>
        <v>41474.19562233222</v>
      </c>
      <c r="W99" s="43">
        <f t="shared" si="139"/>
        <v>92307.171878539812</v>
      </c>
      <c r="X99" s="43">
        <f t="shared" si="140"/>
        <v>105909.32062233222</v>
      </c>
      <c r="Z99" s="43">
        <f t="shared" si="141"/>
        <v>198216.49250087203</v>
      </c>
      <c r="AC99" s="43"/>
      <c r="AF99" s="43"/>
    </row>
    <row r="100" spans="4:34" outlineLevel="1">
      <c r="D100" s="17" t="s">
        <v>147</v>
      </c>
      <c r="E100" s="43">
        <v>72831</v>
      </c>
      <c r="F100" s="43">
        <v>62535</v>
      </c>
      <c r="G100" s="43">
        <v>79304</v>
      </c>
      <c r="H100" s="43">
        <v>61092</v>
      </c>
      <c r="I100" s="43">
        <v>64737</v>
      </c>
      <c r="J100" s="43">
        <v>72517</v>
      </c>
      <c r="K100" s="43">
        <v>52476</v>
      </c>
      <c r="L100" s="43">
        <v>138208</v>
      </c>
      <c r="M100" s="43">
        <v>152366</v>
      </c>
      <c r="N100" s="43">
        <v>58198</v>
      </c>
      <c r="O100" s="43">
        <v>55399</v>
      </c>
      <c r="P100" s="43">
        <v>79406</v>
      </c>
      <c r="R100" s="43">
        <f t="shared" si="135"/>
        <v>214670</v>
      </c>
      <c r="S100" s="43">
        <f t="shared" si="136"/>
        <v>198346</v>
      </c>
      <c r="T100" s="43">
        <f t="shared" si="137"/>
        <v>343050</v>
      </c>
      <c r="U100" s="43">
        <f t="shared" si="138"/>
        <v>193003</v>
      </c>
      <c r="W100" s="43">
        <f t="shared" si="139"/>
        <v>413016</v>
      </c>
      <c r="X100" s="43">
        <f t="shared" si="140"/>
        <v>536053</v>
      </c>
      <c r="Z100" s="43">
        <f t="shared" si="141"/>
        <v>949069</v>
      </c>
      <c r="AC100" s="43"/>
      <c r="AF100" s="43"/>
    </row>
    <row r="101" spans="4:34" outlineLevel="1">
      <c r="D101" s="17" t="s">
        <v>146</v>
      </c>
      <c r="E101" s="43">
        <v>76098</v>
      </c>
      <c r="F101" s="43">
        <v>85770</v>
      </c>
      <c r="G101" s="43">
        <v>97811</v>
      </c>
      <c r="H101" s="43">
        <v>68789</v>
      </c>
      <c r="I101" s="43">
        <v>74437</v>
      </c>
      <c r="J101" s="43">
        <v>94029</v>
      </c>
      <c r="K101" s="43">
        <v>66584</v>
      </c>
      <c r="L101" s="43">
        <v>94522</v>
      </c>
      <c r="M101" s="43">
        <v>163606</v>
      </c>
      <c r="N101" s="43">
        <v>70351</v>
      </c>
      <c r="O101" s="43">
        <v>87447</v>
      </c>
      <c r="P101" s="43">
        <v>117993</v>
      </c>
      <c r="R101" s="43">
        <f t="shared" si="135"/>
        <v>259679</v>
      </c>
      <c r="S101" s="43">
        <f t="shared" si="136"/>
        <v>237255</v>
      </c>
      <c r="T101" s="43">
        <f t="shared" si="137"/>
        <v>324712</v>
      </c>
      <c r="U101" s="43">
        <f t="shared" si="138"/>
        <v>275791</v>
      </c>
      <c r="W101" s="43">
        <f t="shared" si="139"/>
        <v>496934</v>
      </c>
      <c r="X101" s="43">
        <f t="shared" si="140"/>
        <v>600503</v>
      </c>
      <c r="Z101" s="43">
        <f t="shared" si="141"/>
        <v>1097437</v>
      </c>
      <c r="AC101" s="43"/>
      <c r="AF101" s="43"/>
    </row>
    <row r="102" spans="4:34" outlineLevel="1">
      <c r="D102" s="38" t="s">
        <v>186</v>
      </c>
      <c r="E102" s="42">
        <f>SUM(E103:E106)</f>
        <v>224040.34777303506</v>
      </c>
      <c r="F102" s="42">
        <f t="shared" ref="F102:P102" si="142">SUM(F103:F106)</f>
        <v>174194.19562233222</v>
      </c>
      <c r="G102" s="42">
        <f t="shared" si="142"/>
        <v>163320</v>
      </c>
      <c r="H102" s="42">
        <f t="shared" si="142"/>
        <v>137864</v>
      </c>
      <c r="I102" s="42">
        <f t="shared" si="142"/>
        <v>157081</v>
      </c>
      <c r="J102" s="42">
        <f t="shared" si="142"/>
        <v>194229</v>
      </c>
      <c r="K102" s="42">
        <f t="shared" si="142"/>
        <v>157237</v>
      </c>
      <c r="L102" s="42">
        <f t="shared" si="142"/>
        <v>248516</v>
      </c>
      <c r="M102" s="42">
        <f t="shared" si="142"/>
        <v>420846</v>
      </c>
      <c r="N102" s="42">
        <f t="shared" si="142"/>
        <v>199267</v>
      </c>
      <c r="O102" s="42">
        <f t="shared" si="142"/>
        <v>159815</v>
      </c>
      <c r="P102" s="42">
        <f t="shared" si="142"/>
        <v>220891</v>
      </c>
      <c r="Q102" s="42"/>
      <c r="R102" s="42">
        <f>SUM(E102:G102)</f>
        <v>561554.54339536722</v>
      </c>
      <c r="S102" s="42">
        <f>SUM(H102:J102)</f>
        <v>489174</v>
      </c>
      <c r="T102" s="42">
        <f>SUM(K102:M102)</f>
        <v>826599</v>
      </c>
      <c r="U102" s="42">
        <f>SUM(N102:P102)</f>
        <v>579973</v>
      </c>
      <c r="W102" s="42">
        <f>SUM(E102:J102)</f>
        <v>1050728.5433953672</v>
      </c>
      <c r="X102" s="42">
        <f>SUM(K102:P102)</f>
        <v>1406572</v>
      </c>
      <c r="Z102" s="42">
        <f>SUM(E102:P102)</f>
        <v>2457300.5433953675</v>
      </c>
      <c r="AC102" s="43"/>
      <c r="AD102" s="40"/>
      <c r="AF102" s="43"/>
      <c r="AG102" s="40"/>
    </row>
    <row r="103" spans="4:34" outlineLevel="1">
      <c r="D103" s="17" t="s">
        <v>149</v>
      </c>
      <c r="E103" s="43">
        <v>21157</v>
      </c>
      <c r="F103" s="43">
        <v>25217</v>
      </c>
      <c r="G103" s="43">
        <v>38523</v>
      </c>
      <c r="H103" s="43">
        <v>22584</v>
      </c>
      <c r="I103" s="43">
        <v>23033</v>
      </c>
      <c r="J103" s="43">
        <v>24870</v>
      </c>
      <c r="K103" s="43">
        <v>24020</v>
      </c>
      <c r="L103" s="43">
        <v>54350</v>
      </c>
      <c r="M103" s="43">
        <v>80198</v>
      </c>
      <c r="N103" s="43">
        <v>26217</v>
      </c>
      <c r="O103" s="43">
        <v>23485</v>
      </c>
      <c r="P103" s="43">
        <v>30288</v>
      </c>
      <c r="Q103" s="44"/>
      <c r="R103" s="43">
        <f t="shared" ref="R103:R106" si="143">SUM(E103:G103)</f>
        <v>84897</v>
      </c>
      <c r="S103" s="43">
        <f t="shared" ref="S103:S106" si="144">SUM(H103:J103)</f>
        <v>70487</v>
      </c>
      <c r="T103" s="43">
        <f t="shared" ref="T103:T106" si="145">SUM(K103:M103)</f>
        <v>158568</v>
      </c>
      <c r="U103" s="43">
        <f t="shared" ref="U103:U106" si="146">SUM(N103:P103)</f>
        <v>79990</v>
      </c>
      <c r="W103" s="43">
        <f t="shared" ref="W103:W106" si="147">SUM(E103:J103)</f>
        <v>155384</v>
      </c>
      <c r="X103" s="43">
        <f t="shared" ref="X103:X106" si="148">SUM(K103:P103)</f>
        <v>238558</v>
      </c>
      <c r="Z103" s="43">
        <f t="shared" ref="Z103:Z106" si="149">SUM(E103:P103)</f>
        <v>393942</v>
      </c>
      <c r="AC103" s="43"/>
      <c r="AD103" s="40"/>
      <c r="AF103" s="43"/>
      <c r="AG103" s="40"/>
      <c r="AH103" s="31">
        <f>AC103*1.09</f>
        <v>0</v>
      </c>
    </row>
    <row r="104" spans="4:34" outlineLevel="1">
      <c r="D104" s="17" t="s">
        <v>148</v>
      </c>
      <c r="E104" s="43">
        <v>16740.347773035064</v>
      </c>
      <c r="F104" s="43">
        <v>17440.195622332223</v>
      </c>
      <c r="G104" s="43">
        <v>18123</v>
      </c>
      <c r="H104" s="43">
        <v>16058</v>
      </c>
      <c r="I104" s="43">
        <v>15823</v>
      </c>
      <c r="J104" s="43">
        <v>16093</v>
      </c>
      <c r="K104" s="43">
        <v>13869</v>
      </c>
      <c r="L104" s="43">
        <v>19020</v>
      </c>
      <c r="M104" s="43">
        <v>32037</v>
      </c>
      <c r="N104" s="43">
        <v>16530</v>
      </c>
      <c r="O104" s="43">
        <v>13044</v>
      </c>
      <c r="P104" s="43">
        <v>19971</v>
      </c>
      <c r="Q104" s="44"/>
      <c r="R104" s="43">
        <f t="shared" si="143"/>
        <v>52303.543395367291</v>
      </c>
      <c r="S104" s="43">
        <f t="shared" si="144"/>
        <v>47974</v>
      </c>
      <c r="T104" s="43">
        <f t="shared" si="145"/>
        <v>64926</v>
      </c>
      <c r="U104" s="43">
        <f t="shared" si="146"/>
        <v>49545</v>
      </c>
      <c r="W104" s="43">
        <f t="shared" si="147"/>
        <v>100277.54339536729</v>
      </c>
      <c r="X104" s="43">
        <f t="shared" si="148"/>
        <v>114471</v>
      </c>
      <c r="Z104" s="43">
        <f t="shared" si="149"/>
        <v>214748.54339536728</v>
      </c>
      <c r="AB104" s="47"/>
      <c r="AC104" s="43"/>
      <c r="AD104" s="40"/>
      <c r="AF104" s="43"/>
      <c r="AG104" s="40"/>
      <c r="AH104" s="31">
        <f t="shared" ref="AH104:AH106" si="150">AC104*1.09</f>
        <v>0</v>
      </c>
    </row>
    <row r="105" spans="4:34" outlineLevel="1">
      <c r="D105" s="17" t="s">
        <v>147</v>
      </c>
      <c r="E105" s="43">
        <v>76196</v>
      </c>
      <c r="F105" s="43">
        <v>69614</v>
      </c>
      <c r="G105" s="43">
        <v>60078</v>
      </c>
      <c r="H105" s="43">
        <v>45993</v>
      </c>
      <c r="I105" s="43">
        <v>52149</v>
      </c>
      <c r="J105" s="43">
        <v>61199</v>
      </c>
      <c r="K105" s="43">
        <v>50092</v>
      </c>
      <c r="L105" s="43">
        <v>67428</v>
      </c>
      <c r="M105" s="43">
        <v>141312</v>
      </c>
      <c r="N105" s="43">
        <v>69718</v>
      </c>
      <c r="O105" s="43">
        <v>58768</v>
      </c>
      <c r="P105" s="43">
        <v>87208</v>
      </c>
      <c r="Q105" s="44"/>
      <c r="R105" s="43">
        <f t="shared" si="143"/>
        <v>205888</v>
      </c>
      <c r="S105" s="43">
        <f t="shared" si="144"/>
        <v>159341</v>
      </c>
      <c r="T105" s="43">
        <f t="shared" si="145"/>
        <v>258832</v>
      </c>
      <c r="U105" s="43">
        <f t="shared" si="146"/>
        <v>215694</v>
      </c>
      <c r="W105" s="43">
        <f t="shared" si="147"/>
        <v>365229</v>
      </c>
      <c r="X105" s="43">
        <f t="shared" si="148"/>
        <v>474526</v>
      </c>
      <c r="Z105" s="43">
        <f t="shared" si="149"/>
        <v>839755</v>
      </c>
      <c r="AC105" s="43"/>
      <c r="AD105" s="40"/>
      <c r="AF105" s="43"/>
      <c r="AG105" s="40"/>
      <c r="AH105" s="31">
        <f t="shared" si="150"/>
        <v>0</v>
      </c>
    </row>
    <row r="106" spans="4:34" outlineLevel="1">
      <c r="D106" s="17" t="s">
        <v>146</v>
      </c>
      <c r="E106" s="43">
        <v>109947</v>
      </c>
      <c r="F106" s="43">
        <v>61923</v>
      </c>
      <c r="G106" s="43">
        <v>46596</v>
      </c>
      <c r="H106" s="43">
        <v>53229</v>
      </c>
      <c r="I106" s="43">
        <v>66076</v>
      </c>
      <c r="J106" s="43">
        <v>92067</v>
      </c>
      <c r="K106" s="43">
        <v>69256</v>
      </c>
      <c r="L106" s="43">
        <v>107718</v>
      </c>
      <c r="M106" s="43">
        <v>167299</v>
      </c>
      <c r="N106" s="43">
        <v>86802</v>
      </c>
      <c r="O106" s="43">
        <v>64518</v>
      </c>
      <c r="P106" s="43">
        <v>83424</v>
      </c>
      <c r="Q106" s="44"/>
      <c r="R106" s="43">
        <f t="shared" si="143"/>
        <v>218466</v>
      </c>
      <c r="S106" s="43">
        <f t="shared" si="144"/>
        <v>211372</v>
      </c>
      <c r="T106" s="43">
        <f t="shared" si="145"/>
        <v>344273</v>
      </c>
      <c r="U106" s="43">
        <f t="shared" si="146"/>
        <v>234744</v>
      </c>
      <c r="W106" s="43">
        <f t="shared" si="147"/>
        <v>429838</v>
      </c>
      <c r="X106" s="43">
        <f t="shared" si="148"/>
        <v>579017</v>
      </c>
      <c r="Z106" s="43">
        <f t="shared" si="149"/>
        <v>1008855</v>
      </c>
      <c r="AC106" s="43"/>
      <c r="AD106" s="40"/>
      <c r="AF106" s="43"/>
      <c r="AG106" s="40"/>
      <c r="AH106" s="31">
        <f t="shared" si="150"/>
        <v>0</v>
      </c>
    </row>
    <row r="107" spans="4:34">
      <c r="D107" s="38" t="s">
        <v>179</v>
      </c>
      <c r="E107" s="42">
        <f>SUM(E108:E111)</f>
        <v>155669</v>
      </c>
      <c r="F107" s="42">
        <f t="shared" ref="F107:P107" si="151">SUM(F108:F111)</f>
        <v>129808</v>
      </c>
      <c r="G107" s="42">
        <f t="shared" si="151"/>
        <v>172987</v>
      </c>
      <c r="H107" s="42">
        <f t="shared" si="151"/>
        <v>125993</v>
      </c>
      <c r="I107" s="42">
        <f t="shared" si="151"/>
        <v>119014</v>
      </c>
      <c r="J107" s="42">
        <f t="shared" si="151"/>
        <v>144414</v>
      </c>
      <c r="K107" s="42">
        <f t="shared" si="151"/>
        <v>119863</v>
      </c>
      <c r="L107" s="42">
        <f t="shared" si="151"/>
        <v>186563</v>
      </c>
      <c r="M107" s="42">
        <f t="shared" si="151"/>
        <v>282848</v>
      </c>
      <c r="N107" s="42">
        <f t="shared" si="151"/>
        <v>126875</v>
      </c>
      <c r="O107" s="42">
        <f t="shared" si="151"/>
        <v>114418</v>
      </c>
      <c r="P107" s="42">
        <f t="shared" si="151"/>
        <v>122436</v>
      </c>
      <c r="R107" s="42">
        <f>SUM(E107:G107)</f>
        <v>458464</v>
      </c>
      <c r="S107" s="42">
        <f>SUM(H107:J107)</f>
        <v>389421</v>
      </c>
      <c r="T107" s="42">
        <f>SUM(K107:M107)</f>
        <v>589274</v>
      </c>
      <c r="U107" s="42">
        <f>SUM(N107:P107)</f>
        <v>363729</v>
      </c>
      <c r="W107" s="42">
        <f>SUM(E107:J107)</f>
        <v>847885</v>
      </c>
      <c r="X107" s="42">
        <f>SUM(K107:P107)</f>
        <v>953003</v>
      </c>
      <c r="Z107" s="42">
        <f>SUM(E107:P107)</f>
        <v>1800888</v>
      </c>
    </row>
    <row r="108" spans="4:34">
      <c r="D108" s="17" t="s">
        <v>149</v>
      </c>
      <c r="E108" s="43">
        <v>17653</v>
      </c>
      <c r="F108" s="43">
        <v>16553</v>
      </c>
      <c r="G108" s="43">
        <v>24712</v>
      </c>
      <c r="H108" s="43">
        <v>16810</v>
      </c>
      <c r="I108" s="43">
        <v>15136</v>
      </c>
      <c r="J108" s="43">
        <v>19535</v>
      </c>
      <c r="K108" s="43">
        <v>19308</v>
      </c>
      <c r="L108" s="43">
        <v>40883</v>
      </c>
      <c r="M108" s="43">
        <v>45718</v>
      </c>
      <c r="N108" s="43">
        <v>19916</v>
      </c>
      <c r="O108" s="43">
        <v>15294</v>
      </c>
      <c r="P108" s="43">
        <v>17148</v>
      </c>
      <c r="R108" s="43">
        <f t="shared" ref="R108:R111" si="152">SUM(E108:G108)</f>
        <v>58918</v>
      </c>
      <c r="S108" s="43">
        <f t="shared" ref="S108:S111" si="153">SUM(H108:J108)</f>
        <v>51481</v>
      </c>
      <c r="T108" s="43">
        <f t="shared" ref="T108:T111" si="154">SUM(K108:M108)</f>
        <v>105909</v>
      </c>
      <c r="U108" s="43">
        <f t="shared" ref="U108:U111" si="155">SUM(N108:P108)</f>
        <v>52358</v>
      </c>
      <c r="W108" s="43">
        <f t="shared" ref="W108:W111" si="156">SUM(E108:J108)</f>
        <v>110399</v>
      </c>
      <c r="X108" s="43">
        <f t="shared" ref="X108:X111" si="157">SUM(K108:P108)</f>
        <v>158267</v>
      </c>
      <c r="Z108" s="43">
        <f t="shared" ref="Z108:Z111" si="158">SUM(E108:P108)</f>
        <v>268666</v>
      </c>
    </row>
    <row r="109" spans="4:34">
      <c r="D109" s="17" t="s">
        <v>148</v>
      </c>
      <c r="E109" s="43">
        <v>12430</v>
      </c>
      <c r="F109" s="43">
        <v>13275</v>
      </c>
      <c r="G109" s="43">
        <v>15948</v>
      </c>
      <c r="H109" s="43">
        <v>12083</v>
      </c>
      <c r="I109" s="43">
        <v>12055</v>
      </c>
      <c r="J109" s="43">
        <v>14765</v>
      </c>
      <c r="K109" s="43">
        <v>11803</v>
      </c>
      <c r="L109" s="43">
        <v>14074</v>
      </c>
      <c r="M109" s="43">
        <v>17636</v>
      </c>
      <c r="N109" s="43">
        <v>7989</v>
      </c>
      <c r="O109" s="43">
        <v>5876</v>
      </c>
      <c r="P109" s="43">
        <v>5821</v>
      </c>
      <c r="R109" s="43">
        <f t="shared" si="152"/>
        <v>41653</v>
      </c>
      <c r="S109" s="43">
        <f t="shared" si="153"/>
        <v>38903</v>
      </c>
      <c r="T109" s="43">
        <f t="shared" si="154"/>
        <v>43513</v>
      </c>
      <c r="U109" s="43">
        <f t="shared" si="155"/>
        <v>19686</v>
      </c>
      <c r="W109" s="43">
        <f t="shared" si="156"/>
        <v>80556</v>
      </c>
      <c r="X109" s="43">
        <f t="shared" si="157"/>
        <v>63199</v>
      </c>
      <c r="Z109" s="43">
        <f t="shared" si="158"/>
        <v>143755</v>
      </c>
    </row>
    <row r="110" spans="4:34">
      <c r="D110" s="17" t="s">
        <v>147</v>
      </c>
      <c r="E110" s="43">
        <v>46254</v>
      </c>
      <c r="F110" s="43">
        <v>34763</v>
      </c>
      <c r="G110" s="43">
        <v>41832</v>
      </c>
      <c r="H110" s="43">
        <v>29991</v>
      </c>
      <c r="I110" s="43">
        <v>27492</v>
      </c>
      <c r="J110" s="43">
        <v>34368</v>
      </c>
      <c r="K110" s="43">
        <v>29497</v>
      </c>
      <c r="L110" s="43">
        <v>53924</v>
      </c>
      <c r="M110" s="43">
        <v>74221</v>
      </c>
      <c r="N110" s="43">
        <v>32815</v>
      </c>
      <c r="O110" s="43">
        <v>26222</v>
      </c>
      <c r="P110" s="43">
        <v>30194</v>
      </c>
      <c r="R110" s="43">
        <f t="shared" si="152"/>
        <v>122849</v>
      </c>
      <c r="S110" s="43">
        <f t="shared" si="153"/>
        <v>91851</v>
      </c>
      <c r="T110" s="43">
        <f t="shared" si="154"/>
        <v>157642</v>
      </c>
      <c r="U110" s="43">
        <f t="shared" si="155"/>
        <v>89231</v>
      </c>
      <c r="W110" s="43">
        <f t="shared" si="156"/>
        <v>214700</v>
      </c>
      <c r="X110" s="43">
        <f t="shared" si="157"/>
        <v>246873</v>
      </c>
      <c r="Z110" s="43">
        <f t="shared" si="158"/>
        <v>461573</v>
      </c>
    </row>
    <row r="111" spans="4:34">
      <c r="D111" s="17" t="s">
        <v>146</v>
      </c>
      <c r="E111" s="43">
        <v>79332</v>
      </c>
      <c r="F111" s="43">
        <v>65217</v>
      </c>
      <c r="G111" s="43">
        <v>90495</v>
      </c>
      <c r="H111" s="43">
        <v>67109</v>
      </c>
      <c r="I111" s="43">
        <v>64331</v>
      </c>
      <c r="J111" s="43">
        <v>75746</v>
      </c>
      <c r="K111" s="43">
        <v>59255</v>
      </c>
      <c r="L111" s="43">
        <v>77682</v>
      </c>
      <c r="M111" s="43">
        <v>145273</v>
      </c>
      <c r="N111" s="43">
        <v>66155</v>
      </c>
      <c r="O111" s="43">
        <v>67026</v>
      </c>
      <c r="P111" s="43">
        <v>69273</v>
      </c>
      <c r="R111" s="43">
        <f t="shared" si="152"/>
        <v>235044</v>
      </c>
      <c r="S111" s="43">
        <f t="shared" si="153"/>
        <v>207186</v>
      </c>
      <c r="T111" s="43">
        <f t="shared" si="154"/>
        <v>282210</v>
      </c>
      <c r="U111" s="43">
        <f t="shared" si="155"/>
        <v>202454</v>
      </c>
      <c r="W111" s="43">
        <f t="shared" si="156"/>
        <v>442230</v>
      </c>
      <c r="X111" s="43">
        <f t="shared" si="157"/>
        <v>484664</v>
      </c>
      <c r="Z111" s="43">
        <f t="shared" si="158"/>
        <v>926894</v>
      </c>
    </row>
    <row r="112" spans="4:34">
      <c r="D112" s="38" t="s">
        <v>180</v>
      </c>
      <c r="E112" s="42">
        <f>SUM(E113:E116)</f>
        <v>98692</v>
      </c>
      <c r="F112" s="42">
        <f t="shared" ref="F112:P112" si="159">SUM(F113:F116)</f>
        <v>90312</v>
      </c>
      <c r="G112" s="42">
        <f t="shared" si="159"/>
        <v>116990</v>
      </c>
      <c r="H112" s="42">
        <f t="shared" si="159"/>
        <v>94421</v>
      </c>
      <c r="I112" s="42">
        <f t="shared" si="159"/>
        <v>85447</v>
      </c>
      <c r="J112" s="42">
        <f t="shared" si="159"/>
        <v>104418.59999999999</v>
      </c>
      <c r="K112" s="42">
        <f t="shared" si="159"/>
        <v>83061.42</v>
      </c>
      <c r="L112" s="42">
        <f t="shared" si="159"/>
        <v>120560.28000000001</v>
      </c>
      <c r="M112" s="42">
        <f t="shared" si="159"/>
        <v>202046.95</v>
      </c>
      <c r="N112" s="42">
        <f t="shared" si="159"/>
        <v>88798.87</v>
      </c>
      <c r="O112" s="42">
        <f t="shared" si="159"/>
        <v>83465</v>
      </c>
      <c r="P112" s="42">
        <f t="shared" si="159"/>
        <v>95288.48</v>
      </c>
      <c r="R112" s="42">
        <f>SUM(E112:G112)</f>
        <v>305994</v>
      </c>
      <c r="S112" s="42">
        <f>SUM(H112:J112)</f>
        <v>284286.59999999998</v>
      </c>
      <c r="T112" s="42">
        <f>SUM(K112:M112)</f>
        <v>405668.65</v>
      </c>
      <c r="U112" s="42">
        <f>SUM(N112:P112)</f>
        <v>267552.34999999998</v>
      </c>
      <c r="W112" s="42">
        <f>SUM(E112:J112)</f>
        <v>590280.6</v>
      </c>
      <c r="X112" s="42">
        <f>SUM(K112:P112)</f>
        <v>673221</v>
      </c>
      <c r="Z112" s="42">
        <f>SUM(E112:P112)</f>
        <v>1263501.6000000001</v>
      </c>
    </row>
    <row r="113" spans="4:26">
      <c r="D113" s="17" t="s">
        <v>149</v>
      </c>
      <c r="E113" s="43">
        <v>12120</v>
      </c>
      <c r="F113" s="43">
        <v>11614</v>
      </c>
      <c r="G113" s="43">
        <v>17682</v>
      </c>
      <c r="H113" s="48">
        <v>15523</v>
      </c>
      <c r="I113" s="48">
        <v>12738</v>
      </c>
      <c r="J113" s="48">
        <v>15461.259999999998</v>
      </c>
      <c r="K113" s="48">
        <v>12690.280000000002</v>
      </c>
      <c r="L113" s="48">
        <v>28585.790000000005</v>
      </c>
      <c r="M113" s="48">
        <v>44781.8</v>
      </c>
      <c r="N113" s="48">
        <v>12909.010000000002</v>
      </c>
      <c r="O113" s="48">
        <v>11901</v>
      </c>
      <c r="P113" s="48">
        <v>12735.420000000002</v>
      </c>
      <c r="R113" s="43">
        <f t="shared" ref="R113:R116" si="160">SUM(E113:G113)</f>
        <v>41416</v>
      </c>
      <c r="S113" s="43">
        <f t="shared" ref="S113:S116" si="161">SUM(H113:J113)</f>
        <v>43722.259999999995</v>
      </c>
      <c r="T113" s="43">
        <f t="shared" ref="T113:T116" si="162">SUM(K113:M113)</f>
        <v>86057.87000000001</v>
      </c>
      <c r="U113" s="43">
        <f t="shared" ref="U113:U116" si="163">SUM(N113:P113)</f>
        <v>37545.430000000008</v>
      </c>
      <c r="W113" s="43">
        <f t="shared" ref="W113:W116" si="164">SUM(E113:J113)</f>
        <v>85138.26</v>
      </c>
      <c r="X113" s="43">
        <f t="shared" ref="X113:X116" si="165">SUM(K113:P113)</f>
        <v>123603.3</v>
      </c>
      <c r="Z113" s="43">
        <f t="shared" ref="Z113:Z116" si="166">SUM(E113:P113)</f>
        <v>208741.56000000003</v>
      </c>
    </row>
    <row r="114" spans="4:26">
      <c r="D114" s="17" t="s">
        <v>148</v>
      </c>
      <c r="E114" s="43">
        <v>6282</v>
      </c>
      <c r="F114" s="43">
        <v>5971</v>
      </c>
      <c r="G114" s="43">
        <v>7974</v>
      </c>
      <c r="H114" s="48">
        <v>7601</v>
      </c>
      <c r="I114" s="48">
        <v>7796</v>
      </c>
      <c r="J114" s="48">
        <v>9682.94</v>
      </c>
      <c r="K114" s="48">
        <v>7079.3</v>
      </c>
      <c r="L114" s="48">
        <v>8574.9600000000009</v>
      </c>
      <c r="M114" s="48">
        <v>13631.22</v>
      </c>
      <c r="N114" s="48">
        <v>7625.6</v>
      </c>
      <c r="O114" s="48">
        <v>6872</v>
      </c>
      <c r="P114" s="48">
        <v>9876.19</v>
      </c>
      <c r="R114" s="43">
        <f t="shared" si="160"/>
        <v>20227</v>
      </c>
      <c r="S114" s="43">
        <f t="shared" si="161"/>
        <v>25079.940000000002</v>
      </c>
      <c r="T114" s="43">
        <f t="shared" si="162"/>
        <v>29285.480000000003</v>
      </c>
      <c r="U114" s="43">
        <f t="shared" si="163"/>
        <v>24373.79</v>
      </c>
      <c r="W114" s="43">
        <f t="shared" si="164"/>
        <v>45306.94</v>
      </c>
      <c r="X114" s="43">
        <f t="shared" si="165"/>
        <v>53659.270000000004</v>
      </c>
      <c r="Z114" s="43">
        <f t="shared" si="166"/>
        <v>98966.21</v>
      </c>
    </row>
    <row r="115" spans="4:26">
      <c r="D115" s="17" t="s">
        <v>147</v>
      </c>
      <c r="E115" s="43">
        <v>24315</v>
      </c>
      <c r="F115" s="43">
        <v>22038</v>
      </c>
      <c r="G115" s="43">
        <v>29352</v>
      </c>
      <c r="H115" s="48">
        <v>21965</v>
      </c>
      <c r="I115" s="48">
        <v>19875</v>
      </c>
      <c r="J115" s="48">
        <v>25811.429999999997</v>
      </c>
      <c r="K115" s="48">
        <v>21984.359999999997</v>
      </c>
      <c r="L115" s="48">
        <v>33850.9</v>
      </c>
      <c r="M115" s="48">
        <v>61338.38</v>
      </c>
      <c r="N115" s="48">
        <v>25328.07</v>
      </c>
      <c r="O115" s="48">
        <v>19297</v>
      </c>
      <c r="P115" s="48">
        <v>18316.739999999994</v>
      </c>
      <c r="R115" s="43">
        <f t="shared" si="160"/>
        <v>75705</v>
      </c>
      <c r="S115" s="43">
        <f t="shared" si="161"/>
        <v>67651.429999999993</v>
      </c>
      <c r="T115" s="43">
        <f t="shared" si="162"/>
        <v>117173.63999999998</v>
      </c>
      <c r="U115" s="43">
        <f t="shared" si="163"/>
        <v>62941.81</v>
      </c>
      <c r="W115" s="43">
        <f t="shared" si="164"/>
        <v>143356.43</v>
      </c>
      <c r="X115" s="43">
        <f t="shared" si="165"/>
        <v>180115.44999999998</v>
      </c>
      <c r="Z115" s="43">
        <f t="shared" si="166"/>
        <v>323471.87999999995</v>
      </c>
    </row>
    <row r="116" spans="4:26">
      <c r="D116" s="17" t="s">
        <v>146</v>
      </c>
      <c r="E116" s="43">
        <v>55975</v>
      </c>
      <c r="F116" s="43">
        <v>50689</v>
      </c>
      <c r="G116" s="43">
        <v>61982</v>
      </c>
      <c r="H116" s="48">
        <v>49332</v>
      </c>
      <c r="I116" s="48">
        <v>45038</v>
      </c>
      <c r="J116" s="48">
        <v>53462.97</v>
      </c>
      <c r="K116" s="48">
        <v>41307.479999999996</v>
      </c>
      <c r="L116" s="48">
        <v>49548.630000000005</v>
      </c>
      <c r="M116" s="48">
        <v>82295.55</v>
      </c>
      <c r="N116" s="48">
        <v>42936.19</v>
      </c>
      <c r="O116" s="48">
        <v>45395</v>
      </c>
      <c r="P116" s="48">
        <v>54360.130000000005</v>
      </c>
      <c r="R116" s="43">
        <f t="shared" si="160"/>
        <v>168646</v>
      </c>
      <c r="S116" s="43">
        <f t="shared" si="161"/>
        <v>147832.97</v>
      </c>
      <c r="T116" s="43">
        <f t="shared" si="162"/>
        <v>173151.66</v>
      </c>
      <c r="U116" s="43">
        <f t="shared" si="163"/>
        <v>142691.32</v>
      </c>
      <c r="W116" s="43">
        <f t="shared" si="164"/>
        <v>316478.96999999997</v>
      </c>
      <c r="X116" s="43">
        <f t="shared" si="165"/>
        <v>315842.98</v>
      </c>
      <c r="Z116" s="43">
        <f t="shared" si="166"/>
        <v>632321.94999999995</v>
      </c>
    </row>
    <row r="117" spans="4:26">
      <c r="D117" s="38" t="s">
        <v>181</v>
      </c>
      <c r="E117" s="42">
        <f>SUM(E118:E121)</f>
        <v>66855.56</v>
      </c>
      <c r="F117" s="42">
        <f t="shared" ref="F117:P117" si="167">SUM(F118:F121)</f>
        <v>63554.75</v>
      </c>
      <c r="G117" s="42">
        <f t="shared" si="167"/>
        <v>83538.66</v>
      </c>
      <c r="H117" s="42">
        <f t="shared" si="167"/>
        <v>70605.84</v>
      </c>
      <c r="I117" s="42">
        <f t="shared" si="167"/>
        <v>79646.8</v>
      </c>
      <c r="J117" s="42">
        <f t="shared" si="167"/>
        <v>70722.53</v>
      </c>
      <c r="K117" s="42">
        <f t="shared" si="167"/>
        <v>70676.84</v>
      </c>
      <c r="L117" s="42">
        <f t="shared" si="167"/>
        <v>115963.26000000001</v>
      </c>
      <c r="M117" s="42">
        <f t="shared" si="167"/>
        <v>159048.99</v>
      </c>
      <c r="N117" s="42">
        <f t="shared" si="167"/>
        <v>68652.639999999999</v>
      </c>
      <c r="O117" s="42">
        <f t="shared" si="167"/>
        <v>75978.95</v>
      </c>
      <c r="P117" s="42">
        <f t="shared" si="167"/>
        <v>70005.8</v>
      </c>
      <c r="R117" s="42">
        <f>SUM(E117:G117)</f>
        <v>213948.97</v>
      </c>
      <c r="S117" s="42">
        <f>SUM(H117:J117)</f>
        <v>220975.17</v>
      </c>
      <c r="T117" s="42">
        <f>SUM(K117:M117)</f>
        <v>345689.08999999997</v>
      </c>
      <c r="U117" s="42">
        <f>SUM(N117:P117)</f>
        <v>214637.39</v>
      </c>
      <c r="W117" s="42">
        <f>SUM(E117:J117)</f>
        <v>434924.14</v>
      </c>
      <c r="X117" s="42">
        <f>SUM(K117:P117)</f>
        <v>560326.48</v>
      </c>
      <c r="Z117" s="42">
        <f>SUM(E117:P117)</f>
        <v>995250.62</v>
      </c>
    </row>
    <row r="118" spans="4:26">
      <c r="D118" s="17" t="s">
        <v>149</v>
      </c>
      <c r="E118" s="48">
        <v>9332.4</v>
      </c>
      <c r="F118" s="48">
        <v>8942.7800000000007</v>
      </c>
      <c r="G118" s="48">
        <v>13615.14</v>
      </c>
      <c r="H118" s="48">
        <v>11952.710000000001</v>
      </c>
      <c r="I118" s="48">
        <v>9808.26</v>
      </c>
      <c r="J118" s="48">
        <v>12127.5</v>
      </c>
      <c r="K118" s="48">
        <v>14245</v>
      </c>
      <c r="L118" s="48">
        <v>23870</v>
      </c>
      <c r="M118" s="48">
        <v>30030</v>
      </c>
      <c r="N118" s="48">
        <v>10780</v>
      </c>
      <c r="O118" s="48">
        <v>8181.25</v>
      </c>
      <c r="P118" s="48">
        <v>10395</v>
      </c>
      <c r="R118" s="43">
        <f t="shared" ref="R118:R121" si="168">SUM(E118:G118)</f>
        <v>31890.32</v>
      </c>
      <c r="S118" s="43">
        <f t="shared" ref="S118:S121" si="169">SUM(H118:J118)</f>
        <v>33888.47</v>
      </c>
      <c r="T118" s="43">
        <f t="shared" ref="T118:T121" si="170">SUM(K118:M118)</f>
        <v>68145</v>
      </c>
      <c r="U118" s="43">
        <f t="shared" ref="U118:U121" si="171">SUM(N118:P118)</f>
        <v>29356.25</v>
      </c>
      <c r="W118" s="43">
        <f t="shared" ref="W118:W121" si="172">SUM(E118:J118)</f>
        <v>65778.790000000008</v>
      </c>
      <c r="X118" s="43">
        <f t="shared" ref="X118:X121" si="173">SUM(K118:P118)</f>
        <v>97501.25</v>
      </c>
      <c r="Z118" s="43">
        <f t="shared" ref="Z118:Z121" si="174">SUM(E118:P118)</f>
        <v>163280.04</v>
      </c>
    </row>
    <row r="119" spans="4:26">
      <c r="D119" s="17" t="s">
        <v>148</v>
      </c>
      <c r="E119" s="48">
        <v>5023.16</v>
      </c>
      <c r="F119" s="48">
        <v>5111.9699999999993</v>
      </c>
      <c r="G119" s="48">
        <v>7423.5199999999995</v>
      </c>
      <c r="H119" s="48">
        <v>5653.13</v>
      </c>
      <c r="I119" s="48">
        <v>6588.54</v>
      </c>
      <c r="J119" s="48">
        <v>5595.03</v>
      </c>
      <c r="K119" s="48">
        <v>6181.84</v>
      </c>
      <c r="L119" s="48">
        <v>10393.26</v>
      </c>
      <c r="M119" s="48">
        <v>8758.99</v>
      </c>
      <c r="N119" s="48">
        <v>5152.6399999999994</v>
      </c>
      <c r="O119" s="48">
        <v>6797.7</v>
      </c>
      <c r="P119" s="48">
        <v>5610.8</v>
      </c>
      <c r="R119" s="43">
        <f t="shared" si="168"/>
        <v>17558.649999999998</v>
      </c>
      <c r="S119" s="43">
        <f t="shared" si="169"/>
        <v>17836.7</v>
      </c>
      <c r="T119" s="43">
        <f t="shared" si="170"/>
        <v>25334.089999999997</v>
      </c>
      <c r="U119" s="43">
        <f t="shared" si="171"/>
        <v>17561.14</v>
      </c>
      <c r="W119" s="43">
        <f t="shared" si="172"/>
        <v>35395.35</v>
      </c>
      <c r="X119" s="43">
        <f t="shared" si="173"/>
        <v>42895.229999999996</v>
      </c>
      <c r="Z119" s="43">
        <f t="shared" si="174"/>
        <v>78290.58</v>
      </c>
    </row>
    <row r="120" spans="4:26">
      <c r="D120" s="17" t="s">
        <v>147</v>
      </c>
      <c r="E120" s="48">
        <v>13500</v>
      </c>
      <c r="F120" s="48">
        <v>12500</v>
      </c>
      <c r="G120" s="48">
        <v>16500</v>
      </c>
      <c r="H120" s="48">
        <v>12000</v>
      </c>
      <c r="I120" s="48">
        <v>16250</v>
      </c>
      <c r="J120" s="48">
        <v>13000</v>
      </c>
      <c r="K120" s="48">
        <v>13250</v>
      </c>
      <c r="L120" s="48">
        <v>31000</v>
      </c>
      <c r="M120" s="48">
        <v>29000</v>
      </c>
      <c r="N120" s="48">
        <v>14500</v>
      </c>
      <c r="O120" s="48">
        <v>16000</v>
      </c>
      <c r="P120" s="48">
        <v>14000</v>
      </c>
      <c r="R120" s="43">
        <f t="shared" si="168"/>
        <v>42500</v>
      </c>
      <c r="S120" s="43">
        <f t="shared" si="169"/>
        <v>41250</v>
      </c>
      <c r="T120" s="43">
        <f t="shared" si="170"/>
        <v>73250</v>
      </c>
      <c r="U120" s="43">
        <f t="shared" si="171"/>
        <v>44500</v>
      </c>
      <c r="W120" s="43">
        <f t="shared" si="172"/>
        <v>83750</v>
      </c>
      <c r="X120" s="43">
        <f t="shared" si="173"/>
        <v>117750</v>
      </c>
      <c r="Z120" s="43">
        <f t="shared" si="174"/>
        <v>201500</v>
      </c>
    </row>
    <row r="121" spans="4:26">
      <c r="D121" s="17" t="s">
        <v>146</v>
      </c>
      <c r="E121" s="48">
        <v>39000</v>
      </c>
      <c r="F121" s="48">
        <v>37000</v>
      </c>
      <c r="G121" s="48">
        <v>46000</v>
      </c>
      <c r="H121" s="48">
        <v>41000</v>
      </c>
      <c r="I121" s="48">
        <v>47000</v>
      </c>
      <c r="J121" s="48">
        <v>40000</v>
      </c>
      <c r="K121" s="48">
        <v>37000</v>
      </c>
      <c r="L121" s="48">
        <v>50700</v>
      </c>
      <c r="M121" s="48">
        <v>91260</v>
      </c>
      <c r="N121" s="48">
        <v>38220</v>
      </c>
      <c r="O121" s="48">
        <v>45000</v>
      </c>
      <c r="P121" s="48">
        <v>40000</v>
      </c>
      <c r="R121" s="43">
        <f t="shared" si="168"/>
        <v>122000</v>
      </c>
      <c r="S121" s="43">
        <f t="shared" si="169"/>
        <v>128000</v>
      </c>
      <c r="T121" s="43">
        <f t="shared" si="170"/>
        <v>178960</v>
      </c>
      <c r="U121" s="43">
        <f t="shared" si="171"/>
        <v>123220</v>
      </c>
      <c r="W121" s="43">
        <f t="shared" si="172"/>
        <v>250000</v>
      </c>
      <c r="X121" s="43">
        <f t="shared" si="173"/>
        <v>302180</v>
      </c>
      <c r="Z121" s="43">
        <f t="shared" si="174"/>
        <v>552180</v>
      </c>
    </row>
    <row r="122" spans="4:26">
      <c r="D122" s="58" t="s">
        <v>182</v>
      </c>
      <c r="E122" s="42">
        <f>SUM(E123:E126)</f>
        <v>62692.17</v>
      </c>
      <c r="F122" s="42">
        <f t="shared" ref="F122:P122" si="175">SUM(F123:F126)</f>
        <v>61331.31</v>
      </c>
      <c r="G122" s="42">
        <f t="shared" si="175"/>
        <v>91165.14</v>
      </c>
      <c r="H122" s="42">
        <f t="shared" si="175"/>
        <v>71700</v>
      </c>
      <c r="I122" s="42">
        <f t="shared" si="175"/>
        <v>82991</v>
      </c>
      <c r="J122" s="42">
        <f t="shared" si="175"/>
        <v>71206</v>
      </c>
      <c r="K122" s="42">
        <f t="shared" si="175"/>
        <v>71613</v>
      </c>
      <c r="L122" s="42">
        <f t="shared" si="175"/>
        <v>111527</v>
      </c>
      <c r="M122" s="42">
        <f t="shared" si="175"/>
        <v>147128</v>
      </c>
      <c r="N122" s="42">
        <f t="shared" si="175"/>
        <v>66087</v>
      </c>
      <c r="O122" s="42">
        <f t="shared" si="175"/>
        <v>74781</v>
      </c>
      <c r="P122" s="42">
        <f t="shared" si="175"/>
        <v>69390</v>
      </c>
      <c r="R122" s="42">
        <f>SUM(E122:G122)</f>
        <v>215188.62</v>
      </c>
      <c r="S122" s="42">
        <f>SUM(H122:J122)</f>
        <v>225897</v>
      </c>
      <c r="T122" s="42">
        <f>SUM(K122:M122)</f>
        <v>330268</v>
      </c>
      <c r="U122" s="42">
        <f>SUM(N122:P122)</f>
        <v>210258</v>
      </c>
      <c r="W122" s="42">
        <f>SUM(E122:J122)</f>
        <v>441085.62</v>
      </c>
      <c r="X122" s="42">
        <f>SUM(K122:P122)</f>
        <v>540526</v>
      </c>
      <c r="Z122" s="42">
        <f>SUM(E122:P122)</f>
        <v>981611.62</v>
      </c>
    </row>
    <row r="123" spans="4:26">
      <c r="D123" s="17" t="s">
        <v>149</v>
      </c>
      <c r="E123" s="43">
        <v>8224.5</v>
      </c>
      <c r="F123" s="43">
        <v>9061.5999999999985</v>
      </c>
      <c r="G123" s="49">
        <v>13615.14</v>
      </c>
      <c r="H123" s="49">
        <v>10750</v>
      </c>
      <c r="I123" s="49">
        <v>12500</v>
      </c>
      <c r="J123" s="49">
        <v>11000</v>
      </c>
      <c r="K123" s="49">
        <v>10500</v>
      </c>
      <c r="L123" s="49">
        <v>23870</v>
      </c>
      <c r="M123" s="49">
        <v>32000</v>
      </c>
      <c r="N123" s="49">
        <v>9500</v>
      </c>
      <c r="O123" s="49">
        <v>8500</v>
      </c>
      <c r="P123" s="49">
        <v>10395</v>
      </c>
      <c r="R123" s="43">
        <f t="shared" ref="R123:R126" si="176">SUM(E123:G123)</f>
        <v>30901.239999999998</v>
      </c>
      <c r="S123" s="43">
        <f t="shared" ref="S123:S126" si="177">SUM(H123:J123)</f>
        <v>34250</v>
      </c>
      <c r="T123" s="43">
        <f t="shared" ref="T123:T126" si="178">SUM(K123:M123)</f>
        <v>66370</v>
      </c>
      <c r="U123" s="43">
        <f t="shared" ref="U123:U126" si="179">SUM(N123:P123)</f>
        <v>28395</v>
      </c>
      <c r="W123" s="43">
        <f t="shared" ref="W123:W126" si="180">SUM(E123:J123)</f>
        <v>65151.24</v>
      </c>
      <c r="X123" s="43">
        <f t="shared" ref="X123:X126" si="181">SUM(K123:P123)</f>
        <v>94765</v>
      </c>
      <c r="Z123" s="43">
        <f t="shared" ref="Z123:Z126" si="182">SUM(E123:P123)</f>
        <v>159916.24</v>
      </c>
    </row>
    <row r="124" spans="4:26">
      <c r="D124" s="17" t="s">
        <v>148</v>
      </c>
      <c r="E124" s="43">
        <v>6783.1900000000005</v>
      </c>
      <c r="F124" s="43">
        <v>5884.33</v>
      </c>
      <c r="G124" s="49">
        <v>7300</v>
      </c>
      <c r="H124" s="49">
        <v>5200</v>
      </c>
      <c r="I124" s="49">
        <v>6991</v>
      </c>
      <c r="J124" s="49">
        <v>5956</v>
      </c>
      <c r="K124" s="49">
        <v>6613</v>
      </c>
      <c r="L124" s="49">
        <v>11157</v>
      </c>
      <c r="M124" s="49">
        <v>10128</v>
      </c>
      <c r="N124" s="49">
        <v>5587</v>
      </c>
      <c r="O124" s="49">
        <v>7281</v>
      </c>
      <c r="P124" s="49">
        <v>5995</v>
      </c>
      <c r="R124" s="43">
        <f t="shared" si="176"/>
        <v>19967.52</v>
      </c>
      <c r="S124" s="43">
        <f t="shared" si="177"/>
        <v>18147</v>
      </c>
      <c r="T124" s="43">
        <f t="shared" si="178"/>
        <v>27898</v>
      </c>
      <c r="U124" s="43">
        <f t="shared" si="179"/>
        <v>18863</v>
      </c>
      <c r="W124" s="43">
        <f t="shared" si="180"/>
        <v>38114.520000000004</v>
      </c>
      <c r="X124" s="43">
        <f t="shared" si="181"/>
        <v>46761</v>
      </c>
      <c r="Z124" s="43">
        <f t="shared" si="182"/>
        <v>84875.520000000004</v>
      </c>
    </row>
    <row r="125" spans="4:26">
      <c r="D125" s="17" t="s">
        <v>147</v>
      </c>
      <c r="E125" s="43">
        <v>14630.91</v>
      </c>
      <c r="F125" s="43">
        <v>14465.230000000001</v>
      </c>
      <c r="G125" s="49">
        <v>21250</v>
      </c>
      <c r="H125" s="49">
        <v>15750</v>
      </c>
      <c r="I125" s="49">
        <v>20500</v>
      </c>
      <c r="J125" s="49">
        <v>17250</v>
      </c>
      <c r="K125" s="49">
        <v>18500</v>
      </c>
      <c r="L125" s="49">
        <v>32500</v>
      </c>
      <c r="M125" s="49">
        <v>35000</v>
      </c>
      <c r="N125" s="49">
        <v>18000</v>
      </c>
      <c r="O125" s="49">
        <v>18000</v>
      </c>
      <c r="P125" s="49">
        <v>17000</v>
      </c>
      <c r="R125" s="43">
        <f t="shared" si="176"/>
        <v>50346.14</v>
      </c>
      <c r="S125" s="43">
        <f t="shared" si="177"/>
        <v>53500</v>
      </c>
      <c r="T125" s="43">
        <f t="shared" si="178"/>
        <v>86000</v>
      </c>
      <c r="U125" s="43">
        <f t="shared" si="179"/>
        <v>53000</v>
      </c>
      <c r="W125" s="43">
        <f t="shared" si="180"/>
        <v>103846.14</v>
      </c>
      <c r="X125" s="43">
        <f t="shared" si="181"/>
        <v>139000</v>
      </c>
      <c r="Z125" s="43">
        <f t="shared" si="182"/>
        <v>242846.14</v>
      </c>
    </row>
    <row r="126" spans="4:26">
      <c r="D126" s="17" t="s">
        <v>146</v>
      </c>
      <c r="E126" s="43">
        <v>33053.57</v>
      </c>
      <c r="F126" s="43">
        <v>31920.149999999998</v>
      </c>
      <c r="G126" s="49">
        <v>49000</v>
      </c>
      <c r="H126" s="49">
        <v>40000</v>
      </c>
      <c r="I126" s="49">
        <v>43000</v>
      </c>
      <c r="J126" s="49">
        <v>37000</v>
      </c>
      <c r="K126" s="49">
        <v>36000</v>
      </c>
      <c r="L126" s="49">
        <v>44000</v>
      </c>
      <c r="M126" s="49">
        <v>70000</v>
      </c>
      <c r="N126" s="49">
        <v>33000</v>
      </c>
      <c r="O126" s="49">
        <v>41000</v>
      </c>
      <c r="P126" s="49">
        <v>36000</v>
      </c>
      <c r="R126" s="43">
        <f t="shared" si="176"/>
        <v>113973.72</v>
      </c>
      <c r="S126" s="43">
        <f t="shared" si="177"/>
        <v>120000</v>
      </c>
      <c r="T126" s="43">
        <f t="shared" si="178"/>
        <v>150000</v>
      </c>
      <c r="U126" s="43">
        <f t="shared" si="179"/>
        <v>110000</v>
      </c>
      <c r="W126" s="43">
        <f t="shared" si="180"/>
        <v>233973.72</v>
      </c>
      <c r="X126" s="43">
        <f t="shared" si="181"/>
        <v>260000</v>
      </c>
      <c r="Z126" s="43">
        <f t="shared" si="182"/>
        <v>493973.72</v>
      </c>
    </row>
    <row r="127" spans="4:26">
      <c r="D127" s="38" t="s">
        <v>183</v>
      </c>
      <c r="E127" s="42">
        <f>SUM(E128:E131)</f>
        <v>62692.17</v>
      </c>
      <c r="F127" s="42">
        <f t="shared" ref="F127:P127" si="183">SUM(F128:F131)</f>
        <v>61331.31</v>
      </c>
      <c r="G127" s="42">
        <f t="shared" si="183"/>
        <v>85625.540000000008</v>
      </c>
      <c r="H127" s="42">
        <f t="shared" si="183"/>
        <v>71700</v>
      </c>
      <c r="I127" s="42">
        <f t="shared" si="183"/>
        <v>82991</v>
      </c>
      <c r="J127" s="42">
        <f t="shared" si="183"/>
        <v>71206</v>
      </c>
      <c r="K127" s="42">
        <f t="shared" si="183"/>
        <v>71613</v>
      </c>
      <c r="L127" s="42">
        <f t="shared" si="183"/>
        <v>111527</v>
      </c>
      <c r="M127" s="42">
        <f t="shared" si="183"/>
        <v>147128</v>
      </c>
      <c r="N127" s="42">
        <f t="shared" si="183"/>
        <v>66087</v>
      </c>
      <c r="O127" s="42">
        <f t="shared" si="183"/>
        <v>74781</v>
      </c>
      <c r="P127" s="42">
        <f t="shared" si="183"/>
        <v>69390</v>
      </c>
      <c r="R127" s="42">
        <f>SUM(E127:G127)</f>
        <v>209649.02000000002</v>
      </c>
      <c r="S127" s="42">
        <f>SUM(H127:J127)</f>
        <v>225897</v>
      </c>
      <c r="T127" s="42">
        <f>SUM(K127:M127)</f>
        <v>330268</v>
      </c>
      <c r="U127" s="42">
        <f>SUM(N127:P127)</f>
        <v>210258</v>
      </c>
      <c r="W127" s="42">
        <f>SUM(E127:J127)</f>
        <v>435546.02</v>
      </c>
      <c r="X127" s="42">
        <f>SUM(K127:P127)</f>
        <v>540526</v>
      </c>
      <c r="Z127" s="42">
        <f>SUM(E127:P127)</f>
        <v>976072.02</v>
      </c>
    </row>
    <row r="128" spans="4:26">
      <c r="D128" s="17" t="s">
        <v>149</v>
      </c>
      <c r="E128" s="43">
        <v>8224.5</v>
      </c>
      <c r="F128" s="43">
        <v>9061.5999999999985</v>
      </c>
      <c r="G128" s="43">
        <v>12551.54</v>
      </c>
      <c r="H128" s="49">
        <v>10750</v>
      </c>
      <c r="I128" s="49">
        <v>12500</v>
      </c>
      <c r="J128" s="49">
        <v>11000</v>
      </c>
      <c r="K128" s="49">
        <v>10500</v>
      </c>
      <c r="L128" s="49">
        <v>23870</v>
      </c>
      <c r="M128" s="49">
        <v>32000</v>
      </c>
      <c r="N128" s="49">
        <v>9500</v>
      </c>
      <c r="O128" s="49">
        <v>8500</v>
      </c>
      <c r="P128" s="49">
        <v>10395</v>
      </c>
      <c r="R128" s="43">
        <f t="shared" ref="R128:R131" si="184">SUM(E128:G128)</f>
        <v>29837.64</v>
      </c>
      <c r="S128" s="43">
        <f t="shared" ref="S128:S131" si="185">SUM(H128:J128)</f>
        <v>34250</v>
      </c>
      <c r="T128" s="43">
        <f t="shared" ref="T128:T131" si="186">SUM(K128:M128)</f>
        <v>66370</v>
      </c>
      <c r="U128" s="43">
        <f t="shared" ref="U128:U131" si="187">SUM(N128:P128)</f>
        <v>28395</v>
      </c>
      <c r="W128" s="43">
        <f t="shared" ref="W128:W131" si="188">SUM(E128:J128)</f>
        <v>64087.64</v>
      </c>
      <c r="X128" s="43">
        <f t="shared" ref="X128:X131" si="189">SUM(K128:P128)</f>
        <v>94765</v>
      </c>
      <c r="Z128" s="43">
        <f t="shared" ref="Z128:Z131" si="190">SUM(E128:P128)</f>
        <v>158852.64000000001</v>
      </c>
    </row>
    <row r="129" spans="4:26">
      <c r="D129" s="17" t="s">
        <v>148</v>
      </c>
      <c r="E129" s="43">
        <v>6783.1900000000005</v>
      </c>
      <c r="F129" s="43">
        <v>5884.33</v>
      </c>
      <c r="G129" s="43">
        <v>7597.0000000000009</v>
      </c>
      <c r="H129" s="49">
        <v>5200</v>
      </c>
      <c r="I129" s="49">
        <v>6991</v>
      </c>
      <c r="J129" s="49">
        <v>5956</v>
      </c>
      <c r="K129" s="49">
        <v>6613</v>
      </c>
      <c r="L129" s="49">
        <v>11157</v>
      </c>
      <c r="M129" s="49">
        <v>10128</v>
      </c>
      <c r="N129" s="49">
        <v>5587</v>
      </c>
      <c r="O129" s="49">
        <v>7281</v>
      </c>
      <c r="P129" s="49">
        <v>5995</v>
      </c>
      <c r="R129" s="43">
        <f t="shared" si="184"/>
        <v>20264.52</v>
      </c>
      <c r="S129" s="43">
        <f t="shared" si="185"/>
        <v>18147</v>
      </c>
      <c r="T129" s="43">
        <f t="shared" si="186"/>
        <v>27898</v>
      </c>
      <c r="U129" s="43">
        <f t="shared" si="187"/>
        <v>18863</v>
      </c>
      <c r="W129" s="43">
        <f t="shared" si="188"/>
        <v>38411.520000000004</v>
      </c>
      <c r="X129" s="43">
        <f t="shared" si="189"/>
        <v>46761</v>
      </c>
      <c r="Z129" s="43">
        <f t="shared" si="190"/>
        <v>85172.52</v>
      </c>
    </row>
    <row r="130" spans="4:26">
      <c r="D130" s="17" t="s">
        <v>147</v>
      </c>
      <c r="E130" s="43">
        <v>14630.91</v>
      </c>
      <c r="F130" s="43">
        <v>14465.230000000001</v>
      </c>
      <c r="G130" s="43">
        <v>19297.560000000001</v>
      </c>
      <c r="H130" s="49">
        <v>15750</v>
      </c>
      <c r="I130" s="49">
        <v>20500</v>
      </c>
      <c r="J130" s="49">
        <v>17250</v>
      </c>
      <c r="K130" s="49">
        <v>18500</v>
      </c>
      <c r="L130" s="49">
        <v>32500</v>
      </c>
      <c r="M130" s="49">
        <v>35000</v>
      </c>
      <c r="N130" s="49">
        <v>18000</v>
      </c>
      <c r="O130" s="49">
        <v>18000</v>
      </c>
      <c r="P130" s="49">
        <v>17000</v>
      </c>
      <c r="R130" s="43">
        <f t="shared" si="184"/>
        <v>48393.7</v>
      </c>
      <c r="S130" s="43">
        <f t="shared" si="185"/>
        <v>53500</v>
      </c>
      <c r="T130" s="43">
        <f t="shared" si="186"/>
        <v>86000</v>
      </c>
      <c r="U130" s="43">
        <f t="shared" si="187"/>
        <v>53000</v>
      </c>
      <c r="W130" s="43">
        <f t="shared" si="188"/>
        <v>101893.7</v>
      </c>
      <c r="X130" s="43">
        <f t="shared" si="189"/>
        <v>139000</v>
      </c>
      <c r="Z130" s="43">
        <f t="shared" si="190"/>
        <v>240893.7</v>
      </c>
    </row>
    <row r="131" spans="4:26">
      <c r="D131" s="17" t="s">
        <v>146</v>
      </c>
      <c r="E131" s="43">
        <v>33053.57</v>
      </c>
      <c r="F131" s="43">
        <v>31920.149999999998</v>
      </c>
      <c r="G131" s="43">
        <v>46179.439999999995</v>
      </c>
      <c r="H131" s="49">
        <v>40000</v>
      </c>
      <c r="I131" s="49">
        <v>43000</v>
      </c>
      <c r="J131" s="49">
        <v>37000</v>
      </c>
      <c r="K131" s="49">
        <v>36000</v>
      </c>
      <c r="L131" s="49">
        <v>44000</v>
      </c>
      <c r="M131" s="49">
        <v>70000</v>
      </c>
      <c r="N131" s="49">
        <v>33000</v>
      </c>
      <c r="O131" s="49">
        <v>41000</v>
      </c>
      <c r="P131" s="49">
        <v>36000</v>
      </c>
      <c r="R131" s="43">
        <f t="shared" si="184"/>
        <v>111153.16</v>
      </c>
      <c r="S131" s="43">
        <f t="shared" si="185"/>
        <v>120000</v>
      </c>
      <c r="T131" s="43">
        <f t="shared" si="186"/>
        <v>150000</v>
      </c>
      <c r="U131" s="43">
        <f t="shared" si="187"/>
        <v>110000</v>
      </c>
      <c r="W131" s="43">
        <f t="shared" si="188"/>
        <v>231153.16</v>
      </c>
      <c r="X131" s="43">
        <f t="shared" si="189"/>
        <v>260000</v>
      </c>
      <c r="Z131" s="43">
        <f t="shared" si="190"/>
        <v>491153.16000000003</v>
      </c>
    </row>
    <row r="133" spans="4:26">
      <c r="D133" s="34" t="s">
        <v>187</v>
      </c>
    </row>
    <row r="134" spans="4:26" outlineLevel="1">
      <c r="D134" s="38" t="s">
        <v>188</v>
      </c>
      <c r="E134" s="39">
        <f t="shared" ref="E134:P134" si="191">E97/E92-1</f>
        <v>-0.28309601816672225</v>
      </c>
      <c r="F134" s="39">
        <f t="shared" si="191"/>
        <v>-0.29126564839352176</v>
      </c>
      <c r="G134" s="39">
        <f t="shared" si="191"/>
        <v>-0.29349574787130883</v>
      </c>
      <c r="H134" s="39">
        <f t="shared" si="191"/>
        <v>-0.34446060545672186</v>
      </c>
      <c r="I134" s="39">
        <f t="shared" si="191"/>
        <v>-0.31547072508140694</v>
      </c>
      <c r="J134" s="39">
        <f t="shared" si="191"/>
        <v>-0.29972871742379947</v>
      </c>
      <c r="K134" s="39">
        <f t="shared" si="191"/>
        <v>-0.29498285643816502</v>
      </c>
      <c r="L134" s="39">
        <f t="shared" si="191"/>
        <v>-0.36241819504027806</v>
      </c>
      <c r="M134" s="39">
        <f t="shared" si="191"/>
        <v>-0.25567949555018232</v>
      </c>
      <c r="N134" s="39">
        <f t="shared" si="191"/>
        <v>-0.27512096138597142</v>
      </c>
      <c r="O134" s="39">
        <f t="shared" si="191"/>
        <v>-0.3046200956937799</v>
      </c>
      <c r="P134" s="39">
        <f t="shared" si="191"/>
        <v>-0.17562777499662408</v>
      </c>
      <c r="Q134" s="40"/>
      <c r="R134" s="39">
        <f t="shared" ref="R134:U148" si="192">R97/R92-1</f>
        <v>-0.28960386899443036</v>
      </c>
      <c r="S134" s="39">
        <f t="shared" si="192"/>
        <v>-0.3186356145841226</v>
      </c>
      <c r="T134" s="39">
        <f t="shared" si="192"/>
        <v>-0.30362940725311527</v>
      </c>
      <c r="U134" s="39">
        <f t="shared" si="192"/>
        <v>-0.24756661297588645</v>
      </c>
      <c r="V134" s="40"/>
      <c r="W134" s="39">
        <f t="shared" ref="W134:X148" si="193">W97/W92-1</f>
        <v>-0.30397299154057777</v>
      </c>
      <c r="X134" s="39">
        <f t="shared" si="193"/>
        <v>-0.2827041994757783</v>
      </c>
      <c r="Y134" s="40"/>
      <c r="Z134" s="39">
        <f t="shared" ref="Z134:Z158" si="194">Z97/Z92-1</f>
        <v>-0.29212636024654648</v>
      </c>
    </row>
    <row r="135" spans="4:26" outlineLevel="1">
      <c r="D135" s="17" t="s">
        <v>149</v>
      </c>
      <c r="E135" s="40">
        <f t="shared" ref="E135:P135" si="195">E98/E93-1</f>
        <v>-0.32914626929904778</v>
      </c>
      <c r="F135" s="40">
        <f t="shared" si="195"/>
        <v>-0.3232227958697379</v>
      </c>
      <c r="G135" s="40">
        <f t="shared" si="195"/>
        <v>-0.27218184890992059</v>
      </c>
      <c r="H135" s="40">
        <f t="shared" si="195"/>
        <v>-0.26430873527450549</v>
      </c>
      <c r="I135" s="40">
        <f t="shared" si="195"/>
        <v>-0.11551428729342839</v>
      </c>
      <c r="J135" s="40">
        <f t="shared" si="195"/>
        <v>-0.23512239477399444</v>
      </c>
      <c r="K135" s="40">
        <f t="shared" si="195"/>
        <v>-0.28673236814227476</v>
      </c>
      <c r="L135" s="40">
        <f t="shared" si="195"/>
        <v>-0.32765120612810983</v>
      </c>
      <c r="M135" s="40">
        <f t="shared" si="195"/>
        <v>-0.10523648959887977</v>
      </c>
      <c r="N135" s="40">
        <f t="shared" si="195"/>
        <v>-0.28764960296574293</v>
      </c>
      <c r="O135" s="40">
        <f t="shared" si="195"/>
        <v>-0.30839449661957752</v>
      </c>
      <c r="P135" s="40">
        <f t="shared" si="195"/>
        <v>-0.38151491286524908</v>
      </c>
      <c r="Q135" s="40"/>
      <c r="R135" s="40">
        <f t="shared" si="192"/>
        <v>-0.30562811493405551</v>
      </c>
      <c r="S135" s="40">
        <f t="shared" si="192"/>
        <v>-0.20636313383463922</v>
      </c>
      <c r="T135" s="40">
        <f t="shared" si="192"/>
        <v>-0.22842229370978828</v>
      </c>
      <c r="U135" s="40">
        <f t="shared" si="192"/>
        <v>-0.32907881401781569</v>
      </c>
      <c r="V135" s="40"/>
      <c r="W135" s="40">
        <f t="shared" si="193"/>
        <v>-0.25824744210980399</v>
      </c>
      <c r="X135" s="40">
        <f t="shared" si="193"/>
        <v>-0.26252203925375017</v>
      </c>
      <c r="Y135" s="40"/>
      <c r="Z135" s="40">
        <f t="shared" si="194"/>
        <v>-0.26089199358618087</v>
      </c>
    </row>
    <row r="136" spans="4:26" outlineLevel="1">
      <c r="D136" s="17" t="s">
        <v>148</v>
      </c>
      <c r="E136" s="40">
        <f t="shared" ref="E136:P136" si="196">E99/E94-1</f>
        <v>-0.4142698091819198</v>
      </c>
      <c r="F136" s="40">
        <f t="shared" si="196"/>
        <v>-0.40408900023530303</v>
      </c>
      <c r="G136" s="40">
        <f t="shared" si="196"/>
        <v>-0.3195908889337522</v>
      </c>
      <c r="H136" s="40">
        <f t="shared" si="196"/>
        <v>-0.19955475488516694</v>
      </c>
      <c r="I136" s="40">
        <f t="shared" si="196"/>
        <v>-0.27262921354961711</v>
      </c>
      <c r="J136" s="40">
        <f t="shared" si="196"/>
        <v>-0.20224298612336367</v>
      </c>
      <c r="K136" s="40">
        <f t="shared" si="196"/>
        <v>-0.10601511919765805</v>
      </c>
      <c r="L136" s="40">
        <f t="shared" si="196"/>
        <v>-0.24933341634480732</v>
      </c>
      <c r="M136" s="40">
        <f t="shared" si="196"/>
        <v>-0.16273707033999718</v>
      </c>
      <c r="N136" s="40">
        <f t="shared" si="196"/>
        <v>-0.30993570367749557</v>
      </c>
      <c r="O136" s="40">
        <f t="shared" si="196"/>
        <v>-0.33304949441192122</v>
      </c>
      <c r="P136" s="40">
        <f t="shared" si="196"/>
        <v>-0.21817607386164084</v>
      </c>
      <c r="Q136" s="40"/>
      <c r="R136" s="40">
        <f t="shared" si="192"/>
        <v>-0.37919635804547347</v>
      </c>
      <c r="S136" s="40">
        <f t="shared" si="192"/>
        <v>-0.22432496683483749</v>
      </c>
      <c r="T136" s="40">
        <f t="shared" si="192"/>
        <v>-0.17949154048361937</v>
      </c>
      <c r="U136" s="40">
        <f t="shared" si="192"/>
        <v>-0.28216325428222322</v>
      </c>
      <c r="V136" s="40"/>
      <c r="W136" s="40">
        <f t="shared" si="193"/>
        <v>-0.31163815098611958</v>
      </c>
      <c r="X136" s="40">
        <f t="shared" si="193"/>
        <v>-0.22301102774995574</v>
      </c>
      <c r="Y136" s="40"/>
      <c r="Z136" s="40">
        <f t="shared" si="194"/>
        <v>-0.26696233612507969</v>
      </c>
    </row>
    <row r="137" spans="4:26" outlineLevel="1">
      <c r="D137" s="17" t="s">
        <v>147</v>
      </c>
      <c r="E137" s="40">
        <f t="shared" ref="E137:P137" si="197">E100/E95-1</f>
        <v>-0.22520212765957448</v>
      </c>
      <c r="F137" s="40">
        <f t="shared" si="197"/>
        <v>-0.40598996922375474</v>
      </c>
      <c r="G137" s="40">
        <f t="shared" si="197"/>
        <v>-0.41941812963966207</v>
      </c>
      <c r="H137" s="40">
        <f t="shared" si="197"/>
        <v>-0.51209928602232979</v>
      </c>
      <c r="I137" s="40">
        <f t="shared" si="197"/>
        <v>-0.50018915559398724</v>
      </c>
      <c r="J137" s="40">
        <f t="shared" si="197"/>
        <v>-0.46079204092558446</v>
      </c>
      <c r="K137" s="40">
        <f t="shared" si="197"/>
        <v>-0.38636762281183856</v>
      </c>
      <c r="L137" s="40">
        <f t="shared" si="197"/>
        <v>-0.35710032747841625</v>
      </c>
      <c r="M137" s="40">
        <f t="shared" si="197"/>
        <v>-0.35946492456058488</v>
      </c>
      <c r="N137" s="40">
        <f t="shared" si="197"/>
        <v>-0.37416794812512766</v>
      </c>
      <c r="O137" s="40">
        <f t="shared" si="197"/>
        <v>-0.46408636684627513</v>
      </c>
      <c r="P137" s="40">
        <f t="shared" si="197"/>
        <v>-0.37252267914151149</v>
      </c>
      <c r="Q137" s="40"/>
      <c r="R137" s="40">
        <f t="shared" si="192"/>
        <v>-0.36085390180724686</v>
      </c>
      <c r="S137" s="40">
        <f t="shared" si="192"/>
        <v>-0.49040786177660733</v>
      </c>
      <c r="T137" s="40">
        <f t="shared" si="192"/>
        <v>-0.36279408432181826</v>
      </c>
      <c r="U137" s="40">
        <f t="shared" si="192"/>
        <v>-0.40230835454641178</v>
      </c>
      <c r="V137" s="40"/>
      <c r="W137" s="40">
        <f t="shared" si="193"/>
        <v>-0.43039739620325612</v>
      </c>
      <c r="X137" s="40">
        <f t="shared" si="193"/>
        <v>-0.37760890767230171</v>
      </c>
      <c r="Y137" s="40"/>
      <c r="Z137" s="40">
        <f t="shared" si="194"/>
        <v>-0.40173729414545745</v>
      </c>
    </row>
    <row r="138" spans="4:26" outlineLevel="1">
      <c r="D138" s="17" t="s">
        <v>146</v>
      </c>
      <c r="E138" s="40">
        <f t="shared" ref="E138:P138" si="198">E101/E96-1</f>
        <v>-0.28807850988390038</v>
      </c>
      <c r="F138" s="40">
        <f t="shared" si="198"/>
        <v>-0.12496556790010105</v>
      </c>
      <c r="G138" s="40">
        <f t="shared" si="198"/>
        <v>-0.14646363279375196</v>
      </c>
      <c r="H138" s="40">
        <f t="shared" si="198"/>
        <v>-0.15167472375690605</v>
      </c>
      <c r="I138" s="40">
        <f t="shared" si="198"/>
        <v>-0.12990064289888958</v>
      </c>
      <c r="J138" s="40">
        <f t="shared" si="198"/>
        <v>-0.14767041334300213</v>
      </c>
      <c r="K138" s="40">
        <f t="shared" si="198"/>
        <v>-0.24444545310124144</v>
      </c>
      <c r="L138" s="40">
        <f t="shared" si="198"/>
        <v>-0.41289589247004599</v>
      </c>
      <c r="M138" s="40">
        <f t="shared" si="198"/>
        <v>-0.23222473027955193</v>
      </c>
      <c r="N138" s="40">
        <f t="shared" si="198"/>
        <v>-0.15019629159871961</v>
      </c>
      <c r="O138" s="40">
        <f t="shared" si="198"/>
        <v>-0.1348220115954647</v>
      </c>
      <c r="P138" s="40">
        <f t="shared" si="198"/>
        <v>0.18715980320149717</v>
      </c>
      <c r="Q138" s="40"/>
      <c r="R138" s="40">
        <f t="shared" si="192"/>
        <v>-0.18724589599536778</v>
      </c>
      <c r="S138" s="40">
        <f t="shared" si="192"/>
        <v>-0.14335386592913002</v>
      </c>
      <c r="T138" s="40">
        <f t="shared" si="192"/>
        <v>-0.2974855802723414</v>
      </c>
      <c r="U138" s="40">
        <f t="shared" si="192"/>
        <v>-2.6333627537511006E-2</v>
      </c>
      <c r="V138" s="40"/>
      <c r="W138" s="40">
        <f t="shared" si="193"/>
        <v>-0.16686533783319335</v>
      </c>
      <c r="X138" s="40">
        <f t="shared" si="193"/>
        <v>-0.1944574117596557</v>
      </c>
      <c r="Y138" s="40"/>
      <c r="Z138" s="40">
        <f t="shared" si="194"/>
        <v>-0.18219321915424613</v>
      </c>
    </row>
    <row r="139" spans="4:26" outlineLevel="1">
      <c r="D139" s="38" t="s">
        <v>189</v>
      </c>
      <c r="E139" s="39">
        <f t="shared" ref="E139:P139" si="199">E102/E97-1</f>
        <v>0.19077109634575917</v>
      </c>
      <c r="F139" s="39">
        <f t="shared" si="199"/>
        <v>-8.8346497389324874E-2</v>
      </c>
      <c r="G139" s="39">
        <f t="shared" si="199"/>
        <v>-0.28593620800188324</v>
      </c>
      <c r="H139" s="39">
        <f t="shared" si="199"/>
        <v>-0.18914046345965729</v>
      </c>
      <c r="I139" s="39">
        <f t="shared" si="199"/>
        <v>-0.15092559271152339</v>
      </c>
      <c r="J139" s="39">
        <f t="shared" si="199"/>
        <v>-0.10245438179668476</v>
      </c>
      <c r="K139" s="39">
        <f t="shared" si="199"/>
        <v>8.1556759529382017E-3</v>
      </c>
      <c r="L139" s="39">
        <f t="shared" si="199"/>
        <v>-0.24807416506810764</v>
      </c>
      <c r="M139" s="39">
        <f t="shared" si="199"/>
        <v>-5.0782812769161967E-2</v>
      </c>
      <c r="N139" s="39">
        <f t="shared" si="199"/>
        <v>0.1636165093898907</v>
      </c>
      <c r="O139" s="39">
        <f t="shared" si="199"/>
        <v>-0.12029086025056701</v>
      </c>
      <c r="P139" s="39">
        <f t="shared" si="199"/>
        <v>-9.9870725167535479E-2</v>
      </c>
      <c r="Q139" s="40"/>
      <c r="R139" s="39">
        <f t="shared" si="192"/>
        <v>-7.6301447059821559E-2</v>
      </c>
      <c r="S139" s="39">
        <f t="shared" si="192"/>
        <v>-0.14393988581592643</v>
      </c>
      <c r="T139" s="39">
        <f t="shared" si="192"/>
        <v>-0.11102340113275821</v>
      </c>
      <c r="U139" s="39">
        <f t="shared" si="192"/>
        <v>-3.0656409458652778E-2</v>
      </c>
      <c r="V139" s="40"/>
      <c r="W139" s="39">
        <f t="shared" si="193"/>
        <v>-0.10907352741708176</v>
      </c>
      <c r="X139" s="39">
        <f t="shared" si="193"/>
        <v>-7.9557329965294854E-2</v>
      </c>
      <c r="Y139" s="40"/>
      <c r="Z139" s="39">
        <f t="shared" si="194"/>
        <v>-9.2414294443418865E-2</v>
      </c>
    </row>
    <row r="140" spans="4:26" outlineLevel="1">
      <c r="D140" s="17" t="s">
        <v>149</v>
      </c>
      <c r="E140" s="40">
        <f t="shared" ref="E140:P140" si="200">E103/E98-1</f>
        <v>-0.151718054608877</v>
      </c>
      <c r="F140" s="40">
        <f t="shared" si="200"/>
        <v>-7.5148536639037644E-2</v>
      </c>
      <c r="G140" s="40">
        <f t="shared" si="200"/>
        <v>0.11816440264716133</v>
      </c>
      <c r="H140" s="40">
        <f t="shared" si="200"/>
        <v>-0.14709770006420186</v>
      </c>
      <c r="I140" s="40">
        <f t="shared" si="200"/>
        <v>-0.28035368368430924</v>
      </c>
      <c r="J140" s="40">
        <f t="shared" si="200"/>
        <v>-0.2219615204129517</v>
      </c>
      <c r="K140" s="40">
        <f t="shared" si="200"/>
        <v>8.1056753229218126E-2</v>
      </c>
      <c r="L140" s="40">
        <f t="shared" si="200"/>
        <v>-0.30581278019746339</v>
      </c>
      <c r="M140" s="40">
        <f t="shared" si="200"/>
        <v>-0.1742635626988458</v>
      </c>
      <c r="N140" s="40">
        <f t="shared" si="200"/>
        <v>-0.15779498217096599</v>
      </c>
      <c r="O140" s="40">
        <f t="shared" si="200"/>
        <v>-0.10669456066945604</v>
      </c>
      <c r="P140" s="40">
        <f t="shared" si="200"/>
        <v>-1.1100953375995815E-2</v>
      </c>
      <c r="Q140" s="40"/>
      <c r="R140" s="40">
        <f t="shared" si="192"/>
        <v>-2.0332567881004904E-2</v>
      </c>
      <c r="S140" s="40">
        <f t="shared" si="192"/>
        <v>-0.22070757324488666</v>
      </c>
      <c r="T140" s="40">
        <f t="shared" si="192"/>
        <v>-0.19767247704100999</v>
      </c>
      <c r="U140" s="40">
        <f t="shared" si="192"/>
        <v>-9.1507944620486836E-2</v>
      </c>
      <c r="V140" s="40"/>
      <c r="W140" s="40">
        <f t="shared" si="193"/>
        <v>-0.12266457379353957</v>
      </c>
      <c r="X140" s="40">
        <f t="shared" si="193"/>
        <v>-0.16495263964828022</v>
      </c>
      <c r="Y140" s="40"/>
      <c r="Z140" s="40">
        <f t="shared" si="194"/>
        <v>-0.14876909879405609</v>
      </c>
    </row>
    <row r="141" spans="4:26" outlineLevel="1">
      <c r="D141" s="17" t="s">
        <v>148</v>
      </c>
      <c r="E141" s="40">
        <f t="shared" ref="E141:P141" si="201">E104/E99-1</f>
        <v>0.17251626045598178</v>
      </c>
      <c r="F141" s="40">
        <f t="shared" si="201"/>
        <v>0.12488341077394138</v>
      </c>
      <c r="G141" s="40">
        <f t="shared" si="201"/>
        <v>5.6607716114390971E-2</v>
      </c>
      <c r="H141" s="40">
        <f t="shared" si="201"/>
        <v>0.17537272689093264</v>
      </c>
      <c r="I141" s="40">
        <f t="shared" si="201"/>
        <v>0.14471687818053325</v>
      </c>
      <c r="J141" s="40">
        <f t="shared" si="201"/>
        <v>-0.10040407589599443</v>
      </c>
      <c r="K141" s="40">
        <f t="shared" si="201"/>
        <v>-5.5631213400517465E-2</v>
      </c>
      <c r="L141" s="40">
        <f t="shared" si="201"/>
        <v>-2.3764307344864788E-2</v>
      </c>
      <c r="M141" s="40">
        <f t="shared" si="201"/>
        <v>5.8510133028261802E-2</v>
      </c>
      <c r="N141" s="40">
        <f t="shared" si="201"/>
        <v>0.42869490060501292</v>
      </c>
      <c r="O141" s="40">
        <f t="shared" si="201"/>
        <v>4.0855410150016036E-2</v>
      </c>
      <c r="P141" s="40">
        <f t="shared" si="201"/>
        <v>0.14959562016023886</v>
      </c>
      <c r="Q141" s="40"/>
      <c r="R141" s="40">
        <f t="shared" si="192"/>
        <v>0.1144217417689577</v>
      </c>
      <c r="S141" s="40">
        <f t="shared" si="192"/>
        <v>5.7305641686903552E-2</v>
      </c>
      <c r="T141" s="40">
        <f t="shared" si="192"/>
        <v>7.6181275352533717E-3</v>
      </c>
      <c r="U141" s="40">
        <f t="shared" si="192"/>
        <v>0.19459821357745555</v>
      </c>
      <c r="V141" s="40"/>
      <c r="W141" s="40">
        <f t="shared" si="193"/>
        <v>8.6346178250538363E-2</v>
      </c>
      <c r="X141" s="40">
        <f t="shared" si="193"/>
        <v>8.0839715780996579E-2</v>
      </c>
      <c r="Y141" s="40"/>
      <c r="Z141" s="40">
        <f t="shared" si="194"/>
        <v>8.3404012884662038E-2</v>
      </c>
    </row>
    <row r="142" spans="4:26" outlineLevel="1">
      <c r="D142" s="17" t="s">
        <v>147</v>
      </c>
      <c r="E142" s="40">
        <f t="shared" ref="E142:P142" si="202">E105/E100-1</f>
        <v>4.6202853180651093E-2</v>
      </c>
      <c r="F142" s="40">
        <f t="shared" si="202"/>
        <v>0.11320060765971052</v>
      </c>
      <c r="G142" s="40">
        <f t="shared" si="202"/>
        <v>-0.24243417734288308</v>
      </c>
      <c r="H142" s="40">
        <f t="shared" si="202"/>
        <v>-0.24715183657434692</v>
      </c>
      <c r="I142" s="40">
        <f t="shared" si="202"/>
        <v>-0.1944483062236434</v>
      </c>
      <c r="J142" s="40">
        <f t="shared" si="202"/>
        <v>-0.15607374822455422</v>
      </c>
      <c r="K142" s="40">
        <f t="shared" si="202"/>
        <v>-4.5430291942983425E-2</v>
      </c>
      <c r="L142" s="40">
        <f t="shared" si="202"/>
        <v>-0.51212664968742772</v>
      </c>
      <c r="M142" s="40">
        <f t="shared" si="202"/>
        <v>-7.2548993870023448E-2</v>
      </c>
      <c r="N142" s="40">
        <f t="shared" si="202"/>
        <v>0.19794494656173756</v>
      </c>
      <c r="O142" s="40">
        <f t="shared" si="202"/>
        <v>6.0813372082528572E-2</v>
      </c>
      <c r="P142" s="40">
        <f t="shared" si="202"/>
        <v>9.8254539959196974E-2</v>
      </c>
      <c r="Q142" s="40"/>
      <c r="R142" s="40">
        <f t="shared" si="192"/>
        <v>-4.0909302650580015E-2</v>
      </c>
      <c r="S142" s="40">
        <f t="shared" si="192"/>
        <v>-0.19665130630312688</v>
      </c>
      <c r="T142" s="40">
        <f t="shared" si="192"/>
        <v>-0.24549774085410292</v>
      </c>
      <c r="U142" s="40">
        <f t="shared" si="192"/>
        <v>0.11756812070278699</v>
      </c>
      <c r="V142" s="40"/>
      <c r="W142" s="40">
        <f t="shared" si="193"/>
        <v>-0.11570253936893482</v>
      </c>
      <c r="X142" s="40">
        <f t="shared" si="193"/>
        <v>-0.11477782980414253</v>
      </c>
      <c r="Y142" s="40"/>
      <c r="Z142" s="40">
        <f t="shared" si="194"/>
        <v>-0.1151802450612126</v>
      </c>
    </row>
    <row r="143" spans="4:26" outlineLevel="1">
      <c r="D143" s="17" t="s">
        <v>146</v>
      </c>
      <c r="E143" s="40">
        <f t="shared" ref="E143:P143" si="203">E106/E101-1</f>
        <v>0.44480801072301501</v>
      </c>
      <c r="F143" s="40">
        <f t="shared" si="203"/>
        <v>-0.2780342777194823</v>
      </c>
      <c r="G143" s="40">
        <f t="shared" si="203"/>
        <v>-0.5236118636963123</v>
      </c>
      <c r="H143" s="40">
        <f t="shared" si="203"/>
        <v>-0.22619895622846675</v>
      </c>
      <c r="I143" s="40">
        <f t="shared" si="203"/>
        <v>-0.11232317261576907</v>
      </c>
      <c r="J143" s="40">
        <f t="shared" si="203"/>
        <v>-2.0865903072456393E-2</v>
      </c>
      <c r="K143" s="40">
        <f t="shared" si="203"/>
        <v>4.0129760903520273E-2</v>
      </c>
      <c r="L143" s="40">
        <f t="shared" si="203"/>
        <v>0.13960771037430431</v>
      </c>
      <c r="M143" s="40">
        <f t="shared" si="203"/>
        <v>2.2572521790154454E-2</v>
      </c>
      <c r="N143" s="40">
        <f t="shared" si="203"/>
        <v>0.23384173643587158</v>
      </c>
      <c r="O143" s="40">
        <f t="shared" si="203"/>
        <v>-0.26220453531853583</v>
      </c>
      <c r="P143" s="40">
        <f t="shared" si="203"/>
        <v>-0.29297500699194023</v>
      </c>
      <c r="Q143" s="40"/>
      <c r="R143" s="40">
        <f t="shared" si="192"/>
        <v>-0.15870748115943145</v>
      </c>
      <c r="S143" s="40">
        <f t="shared" si="192"/>
        <v>-0.10909359128363993</v>
      </c>
      <c r="T143" s="40">
        <f t="shared" si="192"/>
        <v>6.0241075168149028E-2</v>
      </c>
      <c r="U143" s="40">
        <f t="shared" si="192"/>
        <v>-0.14883371828667358</v>
      </c>
      <c r="V143" s="40"/>
      <c r="W143" s="40">
        <f t="shared" si="193"/>
        <v>-0.13501994228609837</v>
      </c>
      <c r="X143" s="40">
        <f t="shared" si="193"/>
        <v>-3.5780004429619816E-2</v>
      </c>
      <c r="Y143" s="40"/>
      <c r="Z143" s="40">
        <f t="shared" si="194"/>
        <v>-8.0717161896309286E-2</v>
      </c>
    </row>
    <row r="144" spans="4:26" outlineLevel="1">
      <c r="D144" s="38" t="s">
        <v>190</v>
      </c>
      <c r="E144" s="39">
        <f t="shared" ref="E144:P144" si="204">E107/E102-1</f>
        <v>-0.30517426192490527</v>
      </c>
      <c r="F144" s="39">
        <f t="shared" si="204"/>
        <v>-0.2548086947659568</v>
      </c>
      <c r="G144" s="39">
        <f t="shared" si="204"/>
        <v>5.9190546167034119E-2</v>
      </c>
      <c r="H144" s="39">
        <f t="shared" si="204"/>
        <v>-8.6106597806533958E-2</v>
      </c>
      <c r="I144" s="39">
        <f t="shared" si="204"/>
        <v>-0.24233993926700237</v>
      </c>
      <c r="J144" s="39">
        <f t="shared" si="204"/>
        <v>-0.25647560354015109</v>
      </c>
      <c r="K144" s="39">
        <f t="shared" si="204"/>
        <v>-0.23769214625056445</v>
      </c>
      <c r="L144" s="39">
        <f t="shared" si="204"/>
        <v>-0.24929179610165941</v>
      </c>
      <c r="M144" s="39">
        <f t="shared" si="204"/>
        <v>-0.32790616995290434</v>
      </c>
      <c r="N144" s="39">
        <f t="shared" si="204"/>
        <v>-0.36329146321267447</v>
      </c>
      <c r="O144" s="39">
        <f t="shared" si="204"/>
        <v>-0.28405969402121201</v>
      </c>
      <c r="P144" s="39">
        <f t="shared" si="204"/>
        <v>-0.44571757110973287</v>
      </c>
      <c r="Q144" s="40"/>
      <c r="R144" s="39">
        <f t="shared" si="192"/>
        <v>-0.18358064164532184</v>
      </c>
      <c r="S144" s="39">
        <f t="shared" si="192"/>
        <v>-0.2039213040758503</v>
      </c>
      <c r="T144" s="39">
        <f t="shared" si="192"/>
        <v>-0.28711019490708312</v>
      </c>
      <c r="U144" s="39">
        <f t="shared" si="192"/>
        <v>-0.37285183965460456</v>
      </c>
      <c r="V144" s="40"/>
      <c r="W144" s="39">
        <f t="shared" si="193"/>
        <v>-0.19305037887320575</v>
      </c>
      <c r="X144" s="39">
        <f t="shared" si="193"/>
        <v>-0.32246411843830247</v>
      </c>
      <c r="Y144" s="40"/>
      <c r="Z144" s="39">
        <f t="shared" si="194"/>
        <v>-0.26712749694360605</v>
      </c>
    </row>
    <row r="145" spans="4:26" outlineLevel="1">
      <c r="D145" s="17" t="s">
        <v>149</v>
      </c>
      <c r="E145" s="40">
        <f t="shared" ref="E145:P145" si="205">E108/E103-1</f>
        <v>-0.16561894408470013</v>
      </c>
      <c r="F145" s="40">
        <f t="shared" si="205"/>
        <v>-0.34357774517190787</v>
      </c>
      <c r="G145" s="40">
        <f t="shared" si="205"/>
        <v>-0.35851309607247617</v>
      </c>
      <c r="H145" s="40">
        <f t="shared" si="205"/>
        <v>-0.25566772936592275</v>
      </c>
      <c r="I145" s="40">
        <f t="shared" si="205"/>
        <v>-0.34285590240090302</v>
      </c>
      <c r="J145" s="40">
        <f t="shared" si="205"/>
        <v>-0.2145154804985927</v>
      </c>
      <c r="K145" s="40">
        <f t="shared" si="205"/>
        <v>-0.19616985845129065</v>
      </c>
      <c r="L145" s="40">
        <f t="shared" si="205"/>
        <v>-0.24778288868445264</v>
      </c>
      <c r="M145" s="40">
        <f t="shared" si="205"/>
        <v>-0.42993590862615028</v>
      </c>
      <c r="N145" s="40">
        <f t="shared" si="205"/>
        <v>-0.24034023725063891</v>
      </c>
      <c r="O145" s="40">
        <f t="shared" si="205"/>
        <v>-0.34877581434958482</v>
      </c>
      <c r="P145" s="40">
        <f t="shared" si="205"/>
        <v>-0.43383518225039619</v>
      </c>
      <c r="Q145" s="40"/>
      <c r="R145" s="40">
        <f t="shared" si="192"/>
        <v>-0.30600610151124308</v>
      </c>
      <c r="S145" s="40">
        <f t="shared" si="192"/>
        <v>-0.26963837303332527</v>
      </c>
      <c r="T145" s="40">
        <f t="shared" si="192"/>
        <v>-0.33209096412895411</v>
      </c>
      <c r="U145" s="40">
        <f t="shared" si="192"/>
        <v>-0.34544318039754973</v>
      </c>
      <c r="V145" s="40"/>
      <c r="W145" s="40">
        <f t="shared" si="193"/>
        <v>-0.28950857231117744</v>
      </c>
      <c r="X145" s="40">
        <f t="shared" si="193"/>
        <v>-0.33656804634512361</v>
      </c>
      <c r="Y145" s="40"/>
      <c r="Z145" s="40">
        <f t="shared" si="194"/>
        <v>-0.3180062039589584</v>
      </c>
    </row>
    <row r="146" spans="4:26" outlineLevel="1">
      <c r="D146" s="17" t="s">
        <v>148</v>
      </c>
      <c r="E146" s="40">
        <f t="shared" ref="E146:P146" si="206">E109/E104-1</f>
        <v>-0.25748257034289723</v>
      </c>
      <c r="F146" s="40">
        <f t="shared" si="206"/>
        <v>-0.23882734531937688</v>
      </c>
      <c r="G146" s="40">
        <f t="shared" si="206"/>
        <v>-0.12001324284058934</v>
      </c>
      <c r="H146" s="40">
        <f t="shared" si="206"/>
        <v>-0.24754016689500558</v>
      </c>
      <c r="I146" s="40">
        <f t="shared" si="206"/>
        <v>-0.23813436137268529</v>
      </c>
      <c r="J146" s="40">
        <f t="shared" si="206"/>
        <v>-8.2520350462934156E-2</v>
      </c>
      <c r="K146" s="40">
        <f t="shared" si="206"/>
        <v>-0.14896531833585691</v>
      </c>
      <c r="L146" s="40">
        <f t="shared" si="206"/>
        <v>-0.26004206098843319</v>
      </c>
      <c r="M146" s="40">
        <f t="shared" si="206"/>
        <v>-0.44951150232543624</v>
      </c>
      <c r="N146" s="40">
        <f t="shared" si="206"/>
        <v>-0.51669691470054446</v>
      </c>
      <c r="O146" s="40">
        <f t="shared" si="206"/>
        <v>-0.54952468567923951</v>
      </c>
      <c r="P146" s="40">
        <f t="shared" si="206"/>
        <v>-0.70852736467878419</v>
      </c>
      <c r="Q146" s="40"/>
      <c r="R146" s="40">
        <f t="shared" si="192"/>
        <v>-0.20362948098676326</v>
      </c>
      <c r="S146" s="40">
        <f t="shared" si="192"/>
        <v>-0.18908158585900692</v>
      </c>
      <c r="T146" s="40">
        <f t="shared" si="192"/>
        <v>-0.32980624095123678</v>
      </c>
      <c r="U146" s="40">
        <f t="shared" si="192"/>
        <v>-0.60266424462609747</v>
      </c>
      <c r="V146" s="40"/>
      <c r="W146" s="40">
        <f t="shared" si="193"/>
        <v>-0.19666959049455934</v>
      </c>
      <c r="X146" s="40">
        <f t="shared" si="193"/>
        <v>-0.44790383590603733</v>
      </c>
      <c r="Y146" s="40"/>
      <c r="Z146" s="40">
        <f t="shared" si="194"/>
        <v>-0.33058917314592973</v>
      </c>
    </row>
    <row r="147" spans="4:26" outlineLevel="1">
      <c r="D147" s="17" t="s">
        <v>147</v>
      </c>
      <c r="E147" s="40">
        <f t="shared" ref="E147:P147" si="207">E110/E105-1</f>
        <v>-0.39296026038112242</v>
      </c>
      <c r="F147" s="40">
        <f t="shared" si="207"/>
        <v>-0.50063205677018985</v>
      </c>
      <c r="G147" s="40">
        <f t="shared" si="207"/>
        <v>-0.30370518326175966</v>
      </c>
      <c r="H147" s="40">
        <f t="shared" si="207"/>
        <v>-0.34792250994716589</v>
      </c>
      <c r="I147" s="40">
        <f t="shared" si="207"/>
        <v>-0.47281827072427085</v>
      </c>
      <c r="J147" s="40">
        <f t="shared" si="207"/>
        <v>-0.43842219644111835</v>
      </c>
      <c r="K147" s="40">
        <f t="shared" si="207"/>
        <v>-0.41114349596741995</v>
      </c>
      <c r="L147" s="40">
        <f t="shared" si="207"/>
        <v>-0.20027288366850571</v>
      </c>
      <c r="M147" s="40">
        <f t="shared" si="207"/>
        <v>-0.47477213541666663</v>
      </c>
      <c r="N147" s="40">
        <f t="shared" si="207"/>
        <v>-0.52931811010069141</v>
      </c>
      <c r="O147" s="40">
        <f t="shared" si="207"/>
        <v>-0.55380479172338681</v>
      </c>
      <c r="P147" s="40">
        <f t="shared" si="207"/>
        <v>-0.65377029630309147</v>
      </c>
      <c r="Q147" s="40"/>
      <c r="R147" s="40">
        <f t="shared" si="192"/>
        <v>-0.40332122318930685</v>
      </c>
      <c r="S147" s="40">
        <f t="shared" si="192"/>
        <v>-0.42355702549877305</v>
      </c>
      <c r="T147" s="40">
        <f t="shared" si="192"/>
        <v>-0.39094856895592511</v>
      </c>
      <c r="U147" s="40">
        <f t="shared" si="192"/>
        <v>-0.58630745407846296</v>
      </c>
      <c r="V147" s="40"/>
      <c r="W147" s="40">
        <f t="shared" si="193"/>
        <v>-0.41214963762461365</v>
      </c>
      <c r="X147" s="40">
        <f t="shared" si="193"/>
        <v>-0.47974821189987482</v>
      </c>
      <c r="Y147" s="40"/>
      <c r="Z147" s="40">
        <f t="shared" si="194"/>
        <v>-0.45034801817196679</v>
      </c>
    </row>
    <row r="148" spans="4:26" outlineLevel="1">
      <c r="D148" s="17" t="s">
        <v>146</v>
      </c>
      <c r="E148" s="40">
        <f t="shared" ref="E148:P148" si="208">E111/E106-1</f>
        <v>-0.27845234522087914</v>
      </c>
      <c r="F148" s="40">
        <f t="shared" si="208"/>
        <v>5.3195097136766734E-2</v>
      </c>
      <c r="G148" s="40">
        <f t="shared" si="208"/>
        <v>0.94211949523564265</v>
      </c>
      <c r="H148" s="40">
        <f t="shared" si="208"/>
        <v>0.26076011196903948</v>
      </c>
      <c r="I148" s="40">
        <f t="shared" si="208"/>
        <v>-2.6408983594648605E-2</v>
      </c>
      <c r="J148" s="40">
        <f t="shared" si="208"/>
        <v>-0.17727307287084404</v>
      </c>
      <c r="K148" s="40">
        <f t="shared" si="208"/>
        <v>-0.14440626082938668</v>
      </c>
      <c r="L148" s="40">
        <f t="shared" si="208"/>
        <v>-0.2788391912215229</v>
      </c>
      <c r="M148" s="40">
        <f t="shared" si="208"/>
        <v>-0.13165649525699497</v>
      </c>
      <c r="N148" s="40">
        <f t="shared" si="208"/>
        <v>-0.23786318287597064</v>
      </c>
      <c r="O148" s="40">
        <f t="shared" si="208"/>
        <v>3.8872872686692039E-2</v>
      </c>
      <c r="P148" s="40">
        <f t="shared" si="208"/>
        <v>-0.16962744533947061</v>
      </c>
      <c r="Q148" s="40"/>
      <c r="R148" s="40">
        <f t="shared" si="192"/>
        <v>7.5883661530856017E-2</v>
      </c>
      <c r="S148" s="40">
        <f t="shared" si="192"/>
        <v>-1.9803947542720857E-2</v>
      </c>
      <c r="T148" s="40">
        <f t="shared" si="192"/>
        <v>-0.18027263247480929</v>
      </c>
      <c r="U148" s="40">
        <f t="shared" si="192"/>
        <v>-0.13755410148928193</v>
      </c>
      <c r="V148" s="40"/>
      <c r="W148" s="40">
        <f t="shared" si="193"/>
        <v>2.8829465984859359E-2</v>
      </c>
      <c r="X148" s="40">
        <f t="shared" si="193"/>
        <v>-0.16295376474265866</v>
      </c>
      <c r="Y148" s="40"/>
      <c r="Z148" s="40">
        <f t="shared" si="194"/>
        <v>-8.1241605582566323E-2</v>
      </c>
    </row>
    <row r="149" spans="4:26" outlineLevel="1">
      <c r="D149" s="38" t="s">
        <v>191</v>
      </c>
      <c r="E149" s="39">
        <f t="shared" ref="E149:P149" si="209">E112/E107-1</f>
        <v>-0.36601378566060039</v>
      </c>
      <c r="F149" s="39">
        <f t="shared" si="209"/>
        <v>-0.304264760261309</v>
      </c>
      <c r="G149" s="39">
        <f t="shared" si="209"/>
        <v>-0.32370640568366404</v>
      </c>
      <c r="H149" s="39">
        <f t="shared" si="209"/>
        <v>-0.25058534997976079</v>
      </c>
      <c r="I149" s="39">
        <f t="shared" si="209"/>
        <v>-0.28204244878753759</v>
      </c>
      <c r="J149" s="39">
        <f t="shared" si="209"/>
        <v>-0.27694960322406426</v>
      </c>
      <c r="K149" s="39">
        <f t="shared" si="209"/>
        <v>-0.30703035966061254</v>
      </c>
      <c r="L149" s="39">
        <f t="shared" si="209"/>
        <v>-0.35378247562485587</v>
      </c>
      <c r="M149" s="39">
        <f t="shared" si="209"/>
        <v>-0.28566951153976694</v>
      </c>
      <c r="N149" s="39">
        <f t="shared" si="209"/>
        <v>-0.30010742857142858</v>
      </c>
      <c r="O149" s="39">
        <f t="shared" si="209"/>
        <v>-0.27052561659878693</v>
      </c>
      <c r="P149" s="39">
        <f t="shared" si="209"/>
        <v>-0.22172824986115203</v>
      </c>
      <c r="Q149" s="40"/>
      <c r="R149" s="39">
        <f t="shared" ref="R149:U149" si="210">R112/R107-1</f>
        <v>-0.33256700635164371</v>
      </c>
      <c r="S149" s="39">
        <f t="shared" si="210"/>
        <v>-0.26997619542859785</v>
      </c>
      <c r="T149" s="39">
        <f t="shared" si="210"/>
        <v>-0.31157890896255391</v>
      </c>
      <c r="U149" s="39">
        <f t="shared" si="210"/>
        <v>-0.2644184269057458</v>
      </c>
      <c r="V149" s="40"/>
      <c r="W149" s="39">
        <f t="shared" ref="W149:X149" si="211">W112/W107-1</f>
        <v>-0.3038199755863118</v>
      </c>
      <c r="X149" s="39">
        <f t="shared" si="211"/>
        <v>-0.29357934864843027</v>
      </c>
      <c r="Y149" s="40"/>
      <c r="Z149" s="39">
        <f t="shared" si="194"/>
        <v>-0.29840078894412081</v>
      </c>
    </row>
    <row r="150" spans="4:26" outlineLevel="1">
      <c r="D150" s="17" t="s">
        <v>149</v>
      </c>
      <c r="E150" s="40">
        <f t="shared" ref="E150:P150" si="212">E113/E108-1</f>
        <v>-0.31343114484790124</v>
      </c>
      <c r="F150" s="40">
        <f t="shared" si="212"/>
        <v>-0.29837491693348639</v>
      </c>
      <c r="G150" s="40">
        <f t="shared" si="212"/>
        <v>-0.28447717707996112</v>
      </c>
      <c r="H150" s="40">
        <f t="shared" si="212"/>
        <v>-7.6561570493753672E-2</v>
      </c>
      <c r="I150" s="40">
        <f t="shared" si="212"/>
        <v>-0.15843023255813948</v>
      </c>
      <c r="J150" s="40">
        <f t="shared" si="212"/>
        <v>-0.20853544919375488</v>
      </c>
      <c r="K150" s="40">
        <f t="shared" si="212"/>
        <v>-0.34274497617567834</v>
      </c>
      <c r="L150" s="40">
        <f t="shared" si="212"/>
        <v>-0.30079030403835327</v>
      </c>
      <c r="M150" s="40">
        <f t="shared" si="212"/>
        <v>-2.0477711185966085E-2</v>
      </c>
      <c r="N150" s="40">
        <f t="shared" si="212"/>
        <v>-0.35182717413135156</v>
      </c>
      <c r="O150" s="40">
        <f t="shared" si="212"/>
        <v>-0.22185170655158881</v>
      </c>
      <c r="P150" s="40">
        <f t="shared" si="212"/>
        <v>-0.25732330300909712</v>
      </c>
      <c r="Q150" s="40"/>
      <c r="R150" s="40">
        <f t="shared" ref="R150:U150" si="213">R113/R108-1</f>
        <v>-0.29705692657591909</v>
      </c>
      <c r="S150" s="40">
        <f t="shared" si="213"/>
        <v>-0.15071074765447456</v>
      </c>
      <c r="T150" s="40">
        <f t="shared" si="213"/>
        <v>-0.18743572312079226</v>
      </c>
      <c r="U150" s="40">
        <f t="shared" si="213"/>
        <v>-0.28290939302494356</v>
      </c>
      <c r="V150" s="40"/>
      <c r="W150" s="40">
        <f t="shared" ref="W150:X150" si="214">W113/W108-1</f>
        <v>-0.22881312330727643</v>
      </c>
      <c r="X150" s="40">
        <f t="shared" si="214"/>
        <v>-0.21902038959479864</v>
      </c>
      <c r="Y150" s="40"/>
      <c r="Z150" s="40">
        <f t="shared" si="194"/>
        <v>-0.22304437479993733</v>
      </c>
    </row>
    <row r="151" spans="4:26" outlineLevel="1">
      <c r="D151" s="17" t="s">
        <v>148</v>
      </c>
      <c r="E151" s="40">
        <f t="shared" ref="E151:P151" si="215">E114/E109-1</f>
        <v>-0.4946098149637973</v>
      </c>
      <c r="F151" s="40">
        <f t="shared" si="215"/>
        <v>-0.5502071563088512</v>
      </c>
      <c r="G151" s="40">
        <f t="shared" si="215"/>
        <v>-0.5</v>
      </c>
      <c r="H151" s="40">
        <f t="shared" si="215"/>
        <v>-0.37093437060332701</v>
      </c>
      <c r="I151" s="40">
        <f t="shared" si="215"/>
        <v>-0.35329738697635837</v>
      </c>
      <c r="J151" s="40">
        <f t="shared" si="215"/>
        <v>-0.3441964104300711</v>
      </c>
      <c r="K151" s="40">
        <f t="shared" si="215"/>
        <v>-0.40021181055663813</v>
      </c>
      <c r="L151" s="40">
        <f t="shared" si="215"/>
        <v>-0.39072331959641882</v>
      </c>
      <c r="M151" s="40">
        <f t="shared" si="215"/>
        <v>-0.22707983669766396</v>
      </c>
      <c r="N151" s="40">
        <f t="shared" si="215"/>
        <v>-4.5487545374890415E-2</v>
      </c>
      <c r="O151" s="40">
        <f t="shared" si="215"/>
        <v>0.16950306330837295</v>
      </c>
      <c r="P151" s="40">
        <f t="shared" si="215"/>
        <v>0.69664834220924243</v>
      </c>
      <c r="Q151" s="40"/>
      <c r="R151" s="40">
        <f t="shared" ref="R151:U151" si="216">R114/R109-1</f>
        <v>-0.51439272081242648</v>
      </c>
      <c r="S151" s="40">
        <f t="shared" si="216"/>
        <v>-0.3553211834562886</v>
      </c>
      <c r="T151" s="40">
        <f t="shared" si="216"/>
        <v>-0.32697170960402633</v>
      </c>
      <c r="U151" s="40">
        <f t="shared" si="216"/>
        <v>0.23812811134816636</v>
      </c>
      <c r="V151" s="40"/>
      <c r="W151" s="40">
        <f t="shared" ref="W151:X151" si="217">W114/W109-1</f>
        <v>-0.43757212374000687</v>
      </c>
      <c r="X151" s="40">
        <f t="shared" si="217"/>
        <v>-0.15094748334625541</v>
      </c>
      <c r="Y151" s="40"/>
      <c r="Z151" s="40">
        <f t="shared" si="194"/>
        <v>-0.31156335431811066</v>
      </c>
    </row>
    <row r="152" spans="4:26" outlineLevel="1">
      <c r="D152" s="17" t="s">
        <v>147</v>
      </c>
      <c r="E152" s="40">
        <f t="shared" ref="E152:P152" si="218">E115/E110-1</f>
        <v>-0.47431573485536382</v>
      </c>
      <c r="F152" s="40">
        <f t="shared" si="218"/>
        <v>-0.36605011074993532</v>
      </c>
      <c r="G152" s="40">
        <f t="shared" si="218"/>
        <v>-0.2983362019506598</v>
      </c>
      <c r="H152" s="40">
        <f t="shared" si="218"/>
        <v>-0.26761361741855894</v>
      </c>
      <c r="I152" s="40">
        <f t="shared" si="218"/>
        <v>-0.27706241815800958</v>
      </c>
      <c r="J152" s="40">
        <f t="shared" si="218"/>
        <v>-0.24896909916201126</v>
      </c>
      <c r="K152" s="40">
        <f t="shared" si="218"/>
        <v>-0.25469166355900608</v>
      </c>
      <c r="L152" s="40">
        <f t="shared" si="218"/>
        <v>-0.37224797863659964</v>
      </c>
      <c r="M152" s="40">
        <f t="shared" si="218"/>
        <v>-0.17357109173953467</v>
      </c>
      <c r="N152" s="40">
        <f t="shared" si="218"/>
        <v>-0.22815572146884044</v>
      </c>
      <c r="O152" s="40">
        <f t="shared" si="218"/>
        <v>-0.26409122111204331</v>
      </c>
      <c r="P152" s="40">
        <f t="shared" si="218"/>
        <v>-0.39336490693515291</v>
      </c>
      <c r="Q152" s="40"/>
      <c r="R152" s="40">
        <f t="shared" ref="R152:U152" si="219">R115/R110-1</f>
        <v>-0.38375566752680124</v>
      </c>
      <c r="S152" s="40">
        <f t="shared" si="219"/>
        <v>-0.26346550391394763</v>
      </c>
      <c r="T152" s="40">
        <f t="shared" si="219"/>
        <v>-0.25671052130777339</v>
      </c>
      <c r="U152" s="40">
        <f t="shared" si="219"/>
        <v>-0.29461947081171347</v>
      </c>
      <c r="V152" s="40"/>
      <c r="W152" s="40">
        <f t="shared" ref="W152:X152" si="220">W115/W110-1</f>
        <v>-0.33229422449930135</v>
      </c>
      <c r="X152" s="40">
        <f t="shared" si="220"/>
        <v>-0.27041251979762881</v>
      </c>
      <c r="Y152" s="40"/>
      <c r="Z152" s="40">
        <f t="shared" si="194"/>
        <v>-0.29919670344669214</v>
      </c>
    </row>
    <row r="153" spans="4:26" outlineLevel="1">
      <c r="D153" s="17" t="s">
        <v>146</v>
      </c>
      <c r="E153" s="40">
        <f t="shared" ref="E153:P153" si="221">E116/E111-1</f>
        <v>-0.29442091463722075</v>
      </c>
      <c r="F153" s="40">
        <f t="shared" si="221"/>
        <v>-0.22276400325068613</v>
      </c>
      <c r="G153" s="40">
        <f t="shared" si="221"/>
        <v>-0.31507818111497876</v>
      </c>
      <c r="H153" s="40">
        <f t="shared" si="221"/>
        <v>-0.26489740571309361</v>
      </c>
      <c r="I153" s="40">
        <f t="shared" si="221"/>
        <v>-0.29990206898695804</v>
      </c>
      <c r="J153" s="40">
        <f t="shared" si="221"/>
        <v>-0.29418094684867846</v>
      </c>
      <c r="K153" s="40">
        <f t="shared" si="221"/>
        <v>-0.30288616994346473</v>
      </c>
      <c r="L153" s="40">
        <f t="shared" si="221"/>
        <v>-0.36216073221595735</v>
      </c>
      <c r="M153" s="40">
        <f t="shared" si="221"/>
        <v>-0.43351104472269453</v>
      </c>
      <c r="N153" s="40">
        <f t="shared" si="221"/>
        <v>-0.35097588995540774</v>
      </c>
      <c r="O153" s="40">
        <f t="shared" si="221"/>
        <v>-0.32272550950377465</v>
      </c>
      <c r="P153" s="40">
        <f t="shared" si="221"/>
        <v>-0.21527680337216515</v>
      </c>
      <c r="Q153" s="40"/>
      <c r="R153" s="40">
        <f t="shared" ref="R153:U153" si="222">R116/R111-1</f>
        <v>-0.28249178877146408</v>
      </c>
      <c r="S153" s="40">
        <f t="shared" si="222"/>
        <v>-0.28647220372032856</v>
      </c>
      <c r="T153" s="40">
        <f t="shared" si="222"/>
        <v>-0.38644392473689804</v>
      </c>
      <c r="U153" s="40">
        <f t="shared" si="222"/>
        <v>-0.29519140150355139</v>
      </c>
      <c r="V153" s="40"/>
      <c r="W153" s="40">
        <f t="shared" ref="W153:X153" si="223">W116/W111-1</f>
        <v>-0.28435662438097831</v>
      </c>
      <c r="X153" s="40">
        <f t="shared" si="223"/>
        <v>-0.34832589175181161</v>
      </c>
      <c r="Y153" s="40"/>
      <c r="Z153" s="40">
        <f t="shared" si="194"/>
        <v>-0.31780554194978072</v>
      </c>
    </row>
    <row r="154" spans="4:26">
      <c r="D154" s="38" t="s">
        <v>192</v>
      </c>
      <c r="E154" s="39">
        <f t="shared" ref="E154:P154" si="224">E117/E112-1</f>
        <v>-0.32258379605236498</v>
      </c>
      <c r="F154" s="39">
        <f t="shared" si="224"/>
        <v>-0.29627568872353616</v>
      </c>
      <c r="G154" s="39">
        <f t="shared" si="224"/>
        <v>-0.28593332763484058</v>
      </c>
      <c r="H154" s="39">
        <f t="shared" si="224"/>
        <v>-0.252223128329503</v>
      </c>
      <c r="I154" s="39">
        <f t="shared" si="224"/>
        <v>-6.7880674570201416E-2</v>
      </c>
      <c r="J154" s="39">
        <f t="shared" si="224"/>
        <v>-0.32270179833861012</v>
      </c>
      <c r="K154" s="39">
        <f t="shared" si="224"/>
        <v>-0.1491014721395324</v>
      </c>
      <c r="L154" s="39">
        <f t="shared" si="224"/>
        <v>-3.813046884098148E-2</v>
      </c>
      <c r="M154" s="39">
        <f t="shared" si="224"/>
        <v>-0.21281172519555491</v>
      </c>
      <c r="N154" s="39">
        <f t="shared" si="224"/>
        <v>-0.22687484649297895</v>
      </c>
      <c r="O154" s="39">
        <f t="shared" si="224"/>
        <v>-8.9690888396333879E-2</v>
      </c>
      <c r="P154" s="39">
        <f t="shared" si="224"/>
        <v>-0.26532777099603222</v>
      </c>
      <c r="Q154" s="40"/>
      <c r="R154" s="39">
        <f t="shared" ref="R154:U154" si="225">R117/R112-1</f>
        <v>-0.30080664980359095</v>
      </c>
      <c r="S154" s="39">
        <f t="shared" si="225"/>
        <v>-0.22270282876505598</v>
      </c>
      <c r="T154" s="39">
        <f t="shared" si="225"/>
        <v>-0.14785357458605697</v>
      </c>
      <c r="U154" s="39">
        <f t="shared" si="225"/>
        <v>-0.1977742299777967</v>
      </c>
      <c r="V154" s="40"/>
      <c r="W154" s="39">
        <f t="shared" ref="W154:X154" si="226">W117/W112-1</f>
        <v>-0.26319086210863096</v>
      </c>
      <c r="X154" s="39">
        <f t="shared" si="226"/>
        <v>-0.16769310523587355</v>
      </c>
      <c r="Y154" s="40"/>
      <c r="Z154" s="39">
        <f t="shared" si="194"/>
        <v>-0.21230759027135393</v>
      </c>
    </row>
    <row r="155" spans="4:26">
      <c r="D155" s="17" t="s">
        <v>149</v>
      </c>
      <c r="E155" s="40">
        <f t="shared" ref="E155:P155" si="227">E118/E113-1</f>
        <v>-0.22999999999999998</v>
      </c>
      <c r="F155" s="40">
        <f t="shared" si="227"/>
        <v>-0.22999999999999998</v>
      </c>
      <c r="G155" s="40">
        <f t="shared" si="227"/>
        <v>-0.22999999999999998</v>
      </c>
      <c r="H155" s="40">
        <f t="shared" si="227"/>
        <v>-0.22999999999999998</v>
      </c>
      <c r="I155" s="40">
        <f t="shared" si="227"/>
        <v>-0.22999999999999998</v>
      </c>
      <c r="J155" s="40">
        <f t="shared" si="227"/>
        <v>-0.21562020171706564</v>
      </c>
      <c r="K155" s="40">
        <f t="shared" si="227"/>
        <v>0.12251266323516874</v>
      </c>
      <c r="L155" s="40">
        <f t="shared" si="227"/>
        <v>-0.16496972796623788</v>
      </c>
      <c r="M155" s="40">
        <f t="shared" si="227"/>
        <v>-0.32941507487416766</v>
      </c>
      <c r="N155" s="40">
        <f t="shared" si="227"/>
        <v>-0.16492434353989982</v>
      </c>
      <c r="O155" s="40">
        <f t="shared" si="227"/>
        <v>-0.31255776825476855</v>
      </c>
      <c r="P155" s="40">
        <f t="shared" si="227"/>
        <v>-0.18377250220251873</v>
      </c>
      <c r="Q155" s="40"/>
      <c r="R155" s="40">
        <f t="shared" ref="R155:U155" si="228">R118/R113-1</f>
        <v>-0.22999999999999998</v>
      </c>
      <c r="S155" s="40">
        <f t="shared" si="228"/>
        <v>-0.22491495178885978</v>
      </c>
      <c r="T155" s="40">
        <f t="shared" si="228"/>
        <v>-0.20814912105075345</v>
      </c>
      <c r="U155" s="40">
        <f t="shared" si="228"/>
        <v>-0.21811389561925398</v>
      </c>
      <c r="V155" s="40"/>
      <c r="W155" s="40">
        <f t="shared" ref="W155:X155" si="229">W118/W113-1</f>
        <v>-0.22738860296181751</v>
      </c>
      <c r="X155" s="40">
        <f t="shared" si="229"/>
        <v>-0.21117599611013627</v>
      </c>
      <c r="Y155" s="40"/>
      <c r="Z155" s="40">
        <f t="shared" si="194"/>
        <v>-0.21778854196548125</v>
      </c>
    </row>
    <row r="156" spans="4:26">
      <c r="D156" s="17" t="s">
        <v>148</v>
      </c>
      <c r="E156" s="40">
        <f t="shared" ref="E156:P156" si="230">E119/E114-1</f>
        <v>-0.20038841133397012</v>
      </c>
      <c r="F156" s="40">
        <f t="shared" si="230"/>
        <v>-0.14386702394908735</v>
      </c>
      <c r="G156" s="40">
        <f t="shared" si="230"/>
        <v>-6.9034361675445299E-2</v>
      </c>
      <c r="H156" s="40">
        <f t="shared" si="230"/>
        <v>-0.25626496513616626</v>
      </c>
      <c r="I156" s="40">
        <f t="shared" si="230"/>
        <v>-0.1548819907644946</v>
      </c>
      <c r="J156" s="40">
        <f t="shared" si="230"/>
        <v>-0.42217652902940639</v>
      </c>
      <c r="K156" s="40">
        <f t="shared" si="230"/>
        <v>-0.12677242100207653</v>
      </c>
      <c r="L156" s="40">
        <f t="shared" si="230"/>
        <v>0.21204763637381396</v>
      </c>
      <c r="M156" s="40">
        <f t="shared" si="230"/>
        <v>-0.35743168990009699</v>
      </c>
      <c r="N156" s="40">
        <f t="shared" si="230"/>
        <v>-0.3242971044901386</v>
      </c>
      <c r="O156" s="40">
        <f t="shared" si="230"/>
        <v>-1.0811990686845241E-2</v>
      </c>
      <c r="P156" s="40">
        <f t="shared" si="230"/>
        <v>-0.43188618282961344</v>
      </c>
      <c r="Q156" s="40"/>
      <c r="R156" s="40">
        <f t="shared" ref="R156:U156" si="231">R119/R114-1</f>
        <v>-0.13192020566569451</v>
      </c>
      <c r="S156" s="40">
        <f t="shared" si="231"/>
        <v>-0.28880611357124464</v>
      </c>
      <c r="T156" s="40">
        <f t="shared" si="231"/>
        <v>-0.13492659160785503</v>
      </c>
      <c r="U156" s="40">
        <f t="shared" si="231"/>
        <v>-0.27950720835783027</v>
      </c>
      <c r="V156" s="40"/>
      <c r="W156" s="40">
        <f t="shared" ref="W156:X156" si="232">W119/W114-1</f>
        <v>-0.21876538119767086</v>
      </c>
      <c r="X156" s="40">
        <f t="shared" si="232"/>
        <v>-0.20059982180152669</v>
      </c>
      <c r="Y156" s="40"/>
      <c r="Z156" s="40">
        <f t="shared" si="194"/>
        <v>-0.20891605326706963</v>
      </c>
    </row>
    <row r="157" spans="4:26">
      <c r="D157" s="17" t="s">
        <v>147</v>
      </c>
      <c r="E157" s="40">
        <f t="shared" ref="E157:P157" si="233">E120/E115-1</f>
        <v>-0.4447871684145589</v>
      </c>
      <c r="F157" s="40">
        <f t="shared" si="233"/>
        <v>-0.43279789454578454</v>
      </c>
      <c r="G157" s="40">
        <f t="shared" si="233"/>
        <v>-0.43785772690106295</v>
      </c>
      <c r="H157" s="40">
        <f t="shared" si="233"/>
        <v>-0.45367630320965169</v>
      </c>
      <c r="I157" s="40">
        <f t="shared" si="233"/>
        <v>-0.1823899371069182</v>
      </c>
      <c r="J157" s="40">
        <f t="shared" si="233"/>
        <v>-0.49634716092831732</v>
      </c>
      <c r="K157" s="40">
        <f t="shared" si="233"/>
        <v>-0.39729880697004594</v>
      </c>
      <c r="L157" s="40">
        <f t="shared" si="233"/>
        <v>-8.4219326517168014E-2</v>
      </c>
      <c r="M157" s="40">
        <f t="shared" si="233"/>
        <v>-0.52721281520640095</v>
      </c>
      <c r="N157" s="40">
        <f t="shared" si="233"/>
        <v>-0.42751263716501098</v>
      </c>
      <c r="O157" s="40">
        <f t="shared" si="233"/>
        <v>-0.17085557340519253</v>
      </c>
      <c r="P157" s="40">
        <f t="shared" si="233"/>
        <v>-0.23567184990342149</v>
      </c>
      <c r="Q157" s="40"/>
      <c r="R157" s="40">
        <f t="shared" ref="R157:U157" si="234">R120/R115-1</f>
        <v>-0.4386103956145565</v>
      </c>
      <c r="S157" s="40">
        <f t="shared" si="234"/>
        <v>-0.39025679131985824</v>
      </c>
      <c r="T157" s="40">
        <f t="shared" si="234"/>
        <v>-0.37485939670390023</v>
      </c>
      <c r="U157" s="40">
        <f t="shared" si="234"/>
        <v>-0.292997770480385</v>
      </c>
      <c r="V157" s="40"/>
      <c r="W157" s="40">
        <f t="shared" ref="W157:X157" si="235">W120/W115-1</f>
        <v>-0.41579181345405991</v>
      </c>
      <c r="X157" s="40">
        <f t="shared" si="235"/>
        <v>-0.34625263962641728</v>
      </c>
      <c r="Y157" s="40"/>
      <c r="Z157" s="40">
        <f t="shared" si="194"/>
        <v>-0.37707104555734483</v>
      </c>
    </row>
    <row r="158" spans="4:26">
      <c r="D158" s="17" t="s">
        <v>146</v>
      </c>
      <c r="E158" s="40">
        <f t="shared" ref="E158:P158" si="236">E121/E116-1</f>
        <v>-0.30326038410004463</v>
      </c>
      <c r="F158" s="40">
        <f t="shared" si="236"/>
        <v>-0.27005859259405396</v>
      </c>
      <c r="G158" s="40">
        <f t="shared" si="236"/>
        <v>-0.25784905295085669</v>
      </c>
      <c r="H158" s="40">
        <f t="shared" si="236"/>
        <v>-0.16889645666099085</v>
      </c>
      <c r="I158" s="40">
        <f t="shared" si="236"/>
        <v>4.3563213286557989E-2</v>
      </c>
      <c r="J158" s="40">
        <f t="shared" si="236"/>
        <v>-0.25181859518840799</v>
      </c>
      <c r="K158" s="40">
        <f t="shared" si="236"/>
        <v>-0.10427845029520066</v>
      </c>
      <c r="L158" s="40">
        <f t="shared" si="236"/>
        <v>2.3237171239648635E-2</v>
      </c>
      <c r="M158" s="40">
        <f t="shared" si="236"/>
        <v>0.10892994821712709</v>
      </c>
      <c r="N158" s="40">
        <f t="shared" si="236"/>
        <v>-0.1098418373870621</v>
      </c>
      <c r="O158" s="40">
        <f t="shared" si="236"/>
        <v>-8.7013988324705638E-3</v>
      </c>
      <c r="P158" s="40">
        <f t="shared" si="236"/>
        <v>-0.26416658679808169</v>
      </c>
      <c r="Q158" s="40"/>
      <c r="R158" s="40">
        <f t="shared" ref="R158:U158" si="237">R121/R116-1</f>
        <v>-0.27659120287466055</v>
      </c>
      <c r="S158" s="40">
        <f t="shared" si="237"/>
        <v>-0.13415796219206044</v>
      </c>
      <c r="T158" s="40">
        <f t="shared" si="237"/>
        <v>3.3544812680398106E-2</v>
      </c>
      <c r="U158" s="40">
        <f t="shared" si="237"/>
        <v>-0.13645763456389648</v>
      </c>
      <c r="V158" s="40"/>
      <c r="W158" s="40">
        <f t="shared" ref="W158:X158" si="238">W121/W116-1</f>
        <v>-0.21005809643528595</v>
      </c>
      <c r="X158" s="40">
        <f t="shared" si="238"/>
        <v>-4.325877371091158E-2</v>
      </c>
      <c r="Y158" s="40"/>
      <c r="Z158" s="40">
        <f t="shared" si="194"/>
        <v>-0.12674231852935036</v>
      </c>
    </row>
    <row r="159" spans="4:26">
      <c r="D159" s="38" t="s">
        <v>193</v>
      </c>
      <c r="E159" s="39">
        <f t="shared" ref="E159:P159" si="239">E127/E117-1</f>
        <v>-6.2274401710194383E-2</v>
      </c>
      <c r="F159" s="39">
        <f t="shared" si="239"/>
        <v>-3.4984639228381909E-2</v>
      </c>
      <c r="G159" s="39">
        <f t="shared" si="239"/>
        <v>2.4981008792815285E-2</v>
      </c>
      <c r="H159" s="39">
        <f t="shared" si="239"/>
        <v>1.5496735114262528E-2</v>
      </c>
      <c r="I159" s="39">
        <f t="shared" si="239"/>
        <v>4.1987876474635533E-2</v>
      </c>
      <c r="J159" s="39">
        <f t="shared" si="239"/>
        <v>6.8361524962412545E-3</v>
      </c>
      <c r="K159" s="39">
        <f t="shared" si="239"/>
        <v>1.3245640297444128E-2</v>
      </c>
      <c r="L159" s="39">
        <f t="shared" si="239"/>
        <v>-3.8255737205042384E-2</v>
      </c>
      <c r="M159" s="39">
        <f t="shared" si="239"/>
        <v>-7.4951686269746132E-2</v>
      </c>
      <c r="N159" s="39">
        <f t="shared" si="239"/>
        <v>-3.7371323229521858E-2</v>
      </c>
      <c r="O159" s="39">
        <f t="shared" si="239"/>
        <v>-1.576686700724339E-2</v>
      </c>
      <c r="P159" s="39">
        <f t="shared" si="239"/>
        <v>-8.7964140114105138E-3</v>
      </c>
      <c r="Q159" s="40"/>
      <c r="R159" s="39">
        <f t="shared" ref="R159:U159" si="240">R127/R117-1</f>
        <v>-2.0098016830835785E-2</v>
      </c>
      <c r="S159" s="39">
        <f t="shared" si="240"/>
        <v>2.2273226444400995E-2</v>
      </c>
      <c r="T159" s="39">
        <f t="shared" si="240"/>
        <v>-4.4609709840712553E-2</v>
      </c>
      <c r="U159" s="39">
        <f t="shared" si="240"/>
        <v>-2.0403667785934276E-2</v>
      </c>
      <c r="V159" s="40"/>
      <c r="W159" s="39">
        <f t="shared" ref="W159:X159" si="241">W127/W117-1</f>
        <v>1.4298585495853278E-3</v>
      </c>
      <c r="X159" s="39">
        <f t="shared" si="241"/>
        <v>-3.5337398296792943E-2</v>
      </c>
      <c r="Y159" s="40"/>
      <c r="Z159" s="39">
        <f>Z127/Z117-1</f>
        <v>-1.9270121127882289E-2</v>
      </c>
    </row>
    <row r="160" spans="4:26">
      <c r="D160" s="17" t="s">
        <v>149</v>
      </c>
      <c r="E160" s="40">
        <f t="shared" ref="E160:P160" si="242">E128/E118-1</f>
        <v>-0.11871544297286873</v>
      </c>
      <c r="F160" s="40">
        <f t="shared" si="242"/>
        <v>1.328669608332067E-2</v>
      </c>
      <c r="G160" s="40">
        <f t="shared" si="242"/>
        <v>-7.8118917616711858E-2</v>
      </c>
      <c r="H160" s="40">
        <f t="shared" si="242"/>
        <v>-0.10062236932043034</v>
      </c>
      <c r="I160" s="40">
        <f t="shared" si="242"/>
        <v>0.27443603656509907</v>
      </c>
      <c r="J160" s="40">
        <f t="shared" si="242"/>
        <v>-9.2970521541950069E-2</v>
      </c>
      <c r="K160" s="40">
        <f t="shared" si="242"/>
        <v>-0.26289926289926291</v>
      </c>
      <c r="L160" s="40">
        <f t="shared" si="242"/>
        <v>0</v>
      </c>
      <c r="M160" s="40">
        <f t="shared" si="242"/>
        <v>6.5601065601065711E-2</v>
      </c>
      <c r="N160" s="40">
        <f t="shared" si="242"/>
        <v>-0.11873840445269013</v>
      </c>
      <c r="O160" s="40">
        <f t="shared" si="242"/>
        <v>3.8961038961038863E-2</v>
      </c>
      <c r="P160" s="40">
        <f t="shared" si="242"/>
        <v>0</v>
      </c>
      <c r="Q160" s="40"/>
      <c r="R160" s="40">
        <f t="shared" ref="R160:U160" si="243">R128/R118-1</f>
        <v>-6.4366867438144237E-2</v>
      </c>
      <c r="S160" s="40">
        <f t="shared" si="243"/>
        <v>1.0668230226976938E-2</v>
      </c>
      <c r="T160" s="40">
        <f t="shared" si="243"/>
        <v>-2.604739892875485E-2</v>
      </c>
      <c r="U160" s="40">
        <f t="shared" si="243"/>
        <v>-3.2744304875452435E-2</v>
      </c>
      <c r="V160" s="40"/>
      <c r="W160" s="40">
        <f t="shared" ref="W160:X160" si="244">W128/W118-1</f>
        <v>-2.5709655042301716E-2</v>
      </c>
      <c r="X160" s="40">
        <f t="shared" si="244"/>
        <v>-2.8063742772528544E-2</v>
      </c>
      <c r="Y160" s="40"/>
      <c r="Z160" s="40">
        <f>Z128/Z118-1</f>
        <v>-2.7115377972714794E-2</v>
      </c>
    </row>
    <row r="161" spans="4:26">
      <c r="D161" s="17" t="s">
        <v>148</v>
      </c>
      <c r="E161" s="40">
        <f t="shared" ref="E161:P161" si="245">E129/E119-1</f>
        <v>0.35038302582438163</v>
      </c>
      <c r="F161" s="40">
        <f t="shared" si="245"/>
        <v>0.15108852360244684</v>
      </c>
      <c r="G161" s="40">
        <f t="shared" si="245"/>
        <v>2.3368967821195463E-2</v>
      </c>
      <c r="H161" s="40">
        <f t="shared" si="245"/>
        <v>-8.0155595218931786E-2</v>
      </c>
      <c r="I161" s="40">
        <f t="shared" si="245"/>
        <v>6.1084853396959016E-2</v>
      </c>
      <c r="J161" s="40">
        <f t="shared" si="245"/>
        <v>6.4516186687113342E-2</v>
      </c>
      <c r="K161" s="40">
        <f t="shared" si="245"/>
        <v>6.9746224425090153E-2</v>
      </c>
      <c r="L161" s="40">
        <f t="shared" si="245"/>
        <v>7.3484161851045782E-2</v>
      </c>
      <c r="M161" s="40">
        <f t="shared" si="245"/>
        <v>0.15629770099063944</v>
      </c>
      <c r="N161" s="40">
        <f t="shared" si="245"/>
        <v>8.4298534343559828E-2</v>
      </c>
      <c r="O161" s="40">
        <f t="shared" si="245"/>
        <v>7.1097577121673528E-2</v>
      </c>
      <c r="P161" s="40">
        <f t="shared" si="245"/>
        <v>6.8475083767020717E-2</v>
      </c>
      <c r="Q161" s="40"/>
      <c r="R161" s="40">
        <f t="shared" ref="R161:U161" si="246">R129/R119-1</f>
        <v>0.15410467205622314</v>
      </c>
      <c r="S161" s="40">
        <f t="shared" si="246"/>
        <v>1.7396715760202186E-2</v>
      </c>
      <c r="T161" s="40">
        <f t="shared" si="246"/>
        <v>0.10120395088199352</v>
      </c>
      <c r="U161" s="40">
        <f t="shared" si="246"/>
        <v>7.413300047719007E-2</v>
      </c>
      <c r="V161" s="40"/>
      <c r="W161" s="40">
        <f t="shared" ref="W161:X161" si="247">W129/W119-1</f>
        <v>8.5213735702571292E-2</v>
      </c>
      <c r="X161" s="40">
        <f t="shared" si="247"/>
        <v>9.0121209281311732E-2</v>
      </c>
      <c r="Y161" s="40"/>
      <c r="Z161" s="40">
        <f>Z129/Z119-1</f>
        <v>8.7902529269804797E-2</v>
      </c>
    </row>
    <row r="162" spans="4:26">
      <c r="D162" s="17" t="s">
        <v>147</v>
      </c>
      <c r="E162" s="40">
        <f t="shared" ref="E162:P162" si="248">E130/E120-1</f>
        <v>8.3771111111111018E-2</v>
      </c>
      <c r="F162" s="40">
        <f t="shared" si="248"/>
        <v>0.15721840000000009</v>
      </c>
      <c r="G162" s="40">
        <f t="shared" si="248"/>
        <v>0.16954909090909109</v>
      </c>
      <c r="H162" s="40">
        <f t="shared" si="248"/>
        <v>0.3125</v>
      </c>
      <c r="I162" s="40">
        <f t="shared" si="248"/>
        <v>0.2615384615384615</v>
      </c>
      <c r="J162" s="40">
        <f t="shared" si="248"/>
        <v>0.32692307692307687</v>
      </c>
      <c r="K162" s="40">
        <f t="shared" si="248"/>
        <v>0.39622641509433953</v>
      </c>
      <c r="L162" s="40">
        <f t="shared" si="248"/>
        <v>4.8387096774193505E-2</v>
      </c>
      <c r="M162" s="40">
        <f t="shared" si="248"/>
        <v>0.2068965517241379</v>
      </c>
      <c r="N162" s="40">
        <f t="shared" si="248"/>
        <v>0.24137931034482762</v>
      </c>
      <c r="O162" s="40">
        <f t="shared" si="248"/>
        <v>0.125</v>
      </c>
      <c r="P162" s="40">
        <f t="shared" si="248"/>
        <v>0.21428571428571419</v>
      </c>
      <c r="Q162" s="40"/>
      <c r="R162" s="40">
        <f t="shared" ref="R162:U162" si="249">R130/R120-1</f>
        <v>0.13867529411764701</v>
      </c>
      <c r="S162" s="40">
        <f t="shared" si="249"/>
        <v>0.29696969696969688</v>
      </c>
      <c r="T162" s="40">
        <f t="shared" si="249"/>
        <v>0.1740614334470989</v>
      </c>
      <c r="U162" s="40">
        <f t="shared" si="249"/>
        <v>0.1910112359550562</v>
      </c>
      <c r="V162" s="40"/>
      <c r="W162" s="40">
        <f t="shared" ref="W162:X162" si="250">W130/W120-1</f>
        <v>0.21664119402985071</v>
      </c>
      <c r="X162" s="40">
        <f t="shared" si="250"/>
        <v>0.18046709129511673</v>
      </c>
      <c r="Y162" s="40"/>
      <c r="Z162" s="40">
        <f>Z130/Z120-1</f>
        <v>0.19550223325062044</v>
      </c>
    </row>
    <row r="163" spans="4:26">
      <c r="D163" s="17" t="s">
        <v>146</v>
      </c>
      <c r="E163" s="40">
        <f t="shared" ref="E163:P163" si="251">E131/E121-1</f>
        <v>-0.15247256410256416</v>
      </c>
      <c r="F163" s="40">
        <f t="shared" si="251"/>
        <v>-0.13729324324324332</v>
      </c>
      <c r="G163" s="40">
        <f t="shared" si="251"/>
        <v>3.9008695652171799E-3</v>
      </c>
      <c r="H163" s="40">
        <f t="shared" si="251"/>
        <v>-2.4390243902439046E-2</v>
      </c>
      <c r="I163" s="40">
        <f t="shared" si="251"/>
        <v>-8.5106382978723416E-2</v>
      </c>
      <c r="J163" s="40">
        <f t="shared" si="251"/>
        <v>-7.4999999999999956E-2</v>
      </c>
      <c r="K163" s="40">
        <f t="shared" si="251"/>
        <v>-2.7027027027026973E-2</v>
      </c>
      <c r="L163" s="40">
        <f t="shared" si="251"/>
        <v>-0.13214990138067062</v>
      </c>
      <c r="M163" s="40">
        <f t="shared" si="251"/>
        <v>-0.23296077142230986</v>
      </c>
      <c r="N163" s="40">
        <f t="shared" si="251"/>
        <v>-0.13657770800627944</v>
      </c>
      <c r="O163" s="40">
        <f t="shared" si="251"/>
        <v>-8.8888888888888906E-2</v>
      </c>
      <c r="P163" s="40">
        <f t="shared" si="251"/>
        <v>-9.9999999999999978E-2</v>
      </c>
      <c r="Q163" s="40"/>
      <c r="R163" s="40">
        <f t="shared" ref="R163:U163" si="252">R131/R121-1</f>
        <v>-8.8908524590163851E-2</v>
      </c>
      <c r="S163" s="40">
        <f t="shared" si="252"/>
        <v>-6.25E-2</v>
      </c>
      <c r="T163" s="40">
        <f t="shared" si="252"/>
        <v>-0.16182387125614661</v>
      </c>
      <c r="U163" s="40">
        <f t="shared" si="252"/>
        <v>-0.10728777795812372</v>
      </c>
      <c r="V163" s="40"/>
      <c r="W163" s="40">
        <f t="shared" ref="W163:X163" si="253">W131/W121-1</f>
        <v>-7.5387360000000014E-2</v>
      </c>
      <c r="X163" s="40">
        <f t="shared" si="253"/>
        <v>-0.13958567741081473</v>
      </c>
      <c r="Y163" s="40"/>
      <c r="Z163" s="40">
        <f>Z131/Z121-1</f>
        <v>-0.11051983049005754</v>
      </c>
    </row>
    <row r="164" spans="4:26">
      <c r="D164" s="58" t="s">
        <v>194</v>
      </c>
      <c r="E164" s="59">
        <f>E127/E122-1</f>
        <v>0</v>
      </c>
      <c r="F164" s="59">
        <f t="shared" ref="F164:P164" si="254">F127/F122-1</f>
        <v>0</v>
      </c>
      <c r="G164" s="59">
        <f t="shared" si="254"/>
        <v>-6.0764454483369312E-2</v>
      </c>
      <c r="H164" s="59">
        <f t="shared" si="254"/>
        <v>0</v>
      </c>
      <c r="I164" s="59">
        <f t="shared" si="254"/>
        <v>0</v>
      </c>
      <c r="J164" s="59">
        <f t="shared" si="254"/>
        <v>0</v>
      </c>
      <c r="K164" s="59">
        <f t="shared" si="254"/>
        <v>0</v>
      </c>
      <c r="L164" s="59">
        <f t="shared" si="254"/>
        <v>0</v>
      </c>
      <c r="M164" s="59">
        <f t="shared" si="254"/>
        <v>0</v>
      </c>
      <c r="N164" s="59">
        <f t="shared" si="254"/>
        <v>0</v>
      </c>
      <c r="O164" s="59">
        <f t="shared" si="254"/>
        <v>0</v>
      </c>
      <c r="P164" s="59">
        <f t="shared" si="254"/>
        <v>0</v>
      </c>
      <c r="Q164" s="40"/>
      <c r="R164" s="59">
        <f t="shared" ref="R164:T164" si="255">R127/R122-1</f>
        <v>-2.5742997004209456E-2</v>
      </c>
      <c r="S164" s="59">
        <f t="shared" si="255"/>
        <v>0</v>
      </c>
      <c r="T164" s="59">
        <f t="shared" si="255"/>
        <v>0</v>
      </c>
      <c r="U164" s="59">
        <f t="shared" ref="U164:U173" si="256">U122/U107-1</f>
        <v>-0.4219377613552947</v>
      </c>
      <c r="V164" s="40"/>
      <c r="W164" s="59">
        <f t="shared" ref="W164:Z164" si="257">W127/W122-1</f>
        <v>-1.2559012919079016E-2</v>
      </c>
      <c r="X164" s="59">
        <f t="shared" si="257"/>
        <v>0</v>
      </c>
      <c r="Y164" s="40" t="e">
        <f t="shared" si="257"/>
        <v>#DIV/0!</v>
      </c>
      <c r="Z164" s="59">
        <f t="shared" si="257"/>
        <v>-5.6433724775996064E-3</v>
      </c>
    </row>
    <row r="165" spans="4:26">
      <c r="D165" s="17" t="s">
        <v>149</v>
      </c>
      <c r="E165" s="60">
        <f t="shared" ref="E165:P165" si="258">E128/E123-1</f>
        <v>0</v>
      </c>
      <c r="F165" s="60">
        <f t="shared" si="258"/>
        <v>0</v>
      </c>
      <c r="G165" s="60">
        <f t="shared" si="258"/>
        <v>-7.8118917616711858E-2</v>
      </c>
      <c r="H165" s="60">
        <f t="shared" si="258"/>
        <v>0</v>
      </c>
      <c r="I165" s="60">
        <f t="shared" si="258"/>
        <v>0</v>
      </c>
      <c r="J165" s="60">
        <f t="shared" si="258"/>
        <v>0</v>
      </c>
      <c r="K165" s="60">
        <f t="shared" si="258"/>
        <v>0</v>
      </c>
      <c r="L165" s="60">
        <f t="shared" si="258"/>
        <v>0</v>
      </c>
      <c r="M165" s="60">
        <f t="shared" si="258"/>
        <v>0</v>
      </c>
      <c r="N165" s="60">
        <f t="shared" si="258"/>
        <v>0</v>
      </c>
      <c r="O165" s="60">
        <f t="shared" si="258"/>
        <v>0</v>
      </c>
      <c r="P165" s="60">
        <f t="shared" si="258"/>
        <v>0</v>
      </c>
      <c r="Q165" s="40"/>
      <c r="R165" s="60">
        <f t="shared" ref="R165:T165" si="259">R128/R123-1</f>
        <v>-3.4419330745303345E-2</v>
      </c>
      <c r="S165" s="60">
        <f t="shared" si="259"/>
        <v>0</v>
      </c>
      <c r="T165" s="60">
        <f t="shared" si="259"/>
        <v>0</v>
      </c>
      <c r="U165" s="60">
        <f t="shared" si="256"/>
        <v>-0.45767599984720575</v>
      </c>
      <c r="V165" s="40"/>
      <c r="W165" s="60">
        <f t="shared" ref="W165:Z165" si="260">W128/W123-1</f>
        <v>-1.632509220085443E-2</v>
      </c>
      <c r="X165" s="60">
        <f t="shared" si="260"/>
        <v>0</v>
      </c>
      <c r="Y165" s="40" t="e">
        <f t="shared" si="260"/>
        <v>#DIV/0!</v>
      </c>
      <c r="Z165" s="60">
        <f t="shared" si="260"/>
        <v>-6.6509817889663925E-3</v>
      </c>
    </row>
    <row r="166" spans="4:26">
      <c r="D166" s="17" t="s">
        <v>148</v>
      </c>
      <c r="E166" s="60">
        <f t="shared" ref="E166:P166" si="261">E129/E124-1</f>
        <v>0</v>
      </c>
      <c r="F166" s="60">
        <f t="shared" si="261"/>
        <v>0</v>
      </c>
      <c r="G166" s="60">
        <f t="shared" si="261"/>
        <v>4.0684931506849376E-2</v>
      </c>
      <c r="H166" s="60">
        <f t="shared" si="261"/>
        <v>0</v>
      </c>
      <c r="I166" s="60">
        <f t="shared" si="261"/>
        <v>0</v>
      </c>
      <c r="J166" s="60">
        <f t="shared" si="261"/>
        <v>0</v>
      </c>
      <c r="K166" s="60">
        <f t="shared" si="261"/>
        <v>0</v>
      </c>
      <c r="L166" s="60">
        <f t="shared" si="261"/>
        <v>0</v>
      </c>
      <c r="M166" s="60">
        <f t="shared" si="261"/>
        <v>0</v>
      </c>
      <c r="N166" s="60">
        <f t="shared" si="261"/>
        <v>0</v>
      </c>
      <c r="O166" s="60">
        <f t="shared" si="261"/>
        <v>0</v>
      </c>
      <c r="P166" s="60">
        <f t="shared" si="261"/>
        <v>0</v>
      </c>
      <c r="Q166" s="40"/>
      <c r="R166" s="60">
        <f t="shared" ref="R166:T166" si="262">R129/R124-1</f>
        <v>1.4874155628741059E-2</v>
      </c>
      <c r="S166" s="60">
        <f t="shared" si="262"/>
        <v>0</v>
      </c>
      <c r="T166" s="60">
        <f t="shared" si="262"/>
        <v>0</v>
      </c>
      <c r="U166" s="60">
        <f t="shared" si="256"/>
        <v>-4.1806359849639319E-2</v>
      </c>
      <c r="V166" s="40"/>
      <c r="W166" s="60">
        <f t="shared" ref="W166:Z166" si="263">W129/W124-1</f>
        <v>7.7923059243563131E-3</v>
      </c>
      <c r="X166" s="60">
        <f t="shared" si="263"/>
        <v>0</v>
      </c>
      <c r="Y166" s="40" t="e">
        <f t="shared" si="263"/>
        <v>#DIV/0!</v>
      </c>
      <c r="Z166" s="60">
        <f t="shared" si="263"/>
        <v>3.4992421843189625E-3</v>
      </c>
    </row>
    <row r="167" spans="4:26">
      <c r="D167" s="17" t="s">
        <v>147</v>
      </c>
      <c r="E167" s="60">
        <f t="shared" ref="E167:P167" si="264">E130/E125-1</f>
        <v>0</v>
      </c>
      <c r="F167" s="60">
        <f t="shared" si="264"/>
        <v>0</v>
      </c>
      <c r="G167" s="60">
        <f t="shared" si="264"/>
        <v>-9.1879529411764693E-2</v>
      </c>
      <c r="H167" s="60">
        <f t="shared" si="264"/>
        <v>0</v>
      </c>
      <c r="I167" s="60">
        <f t="shared" si="264"/>
        <v>0</v>
      </c>
      <c r="J167" s="60">
        <f t="shared" si="264"/>
        <v>0</v>
      </c>
      <c r="K167" s="60">
        <f t="shared" si="264"/>
        <v>0</v>
      </c>
      <c r="L167" s="60">
        <f t="shared" si="264"/>
        <v>0</v>
      </c>
      <c r="M167" s="60">
        <f t="shared" si="264"/>
        <v>0</v>
      </c>
      <c r="N167" s="60">
        <f t="shared" si="264"/>
        <v>0</v>
      </c>
      <c r="O167" s="60">
        <f t="shared" si="264"/>
        <v>0</v>
      </c>
      <c r="P167" s="60">
        <f t="shared" si="264"/>
        <v>0</v>
      </c>
      <c r="Q167" s="40"/>
      <c r="R167" s="60">
        <f t="shared" ref="R167:T167" si="265">R130/R125-1</f>
        <v>-3.8780331520946842E-2</v>
      </c>
      <c r="S167" s="60">
        <f t="shared" si="265"/>
        <v>0</v>
      </c>
      <c r="T167" s="60">
        <f t="shared" si="265"/>
        <v>0</v>
      </c>
      <c r="U167" s="60">
        <f t="shared" si="256"/>
        <v>-0.40603601887236496</v>
      </c>
      <c r="V167" s="40"/>
      <c r="W167" s="60">
        <f t="shared" ref="W167:Z167" si="266">W130/W125-1</f>
        <v>-1.8801276580911019E-2</v>
      </c>
      <c r="X167" s="60">
        <f t="shared" si="266"/>
        <v>0</v>
      </c>
      <c r="Y167" s="40" t="e">
        <f t="shared" si="266"/>
        <v>#DIV/0!</v>
      </c>
      <c r="Z167" s="60">
        <f t="shared" si="266"/>
        <v>-8.0398230748077726E-3</v>
      </c>
    </row>
    <row r="168" spans="4:26">
      <c r="D168" s="17" t="s">
        <v>146</v>
      </c>
      <c r="E168" s="60">
        <f t="shared" ref="E168:P168" si="267">E131/E126-1</f>
        <v>0</v>
      </c>
      <c r="F168" s="60">
        <f t="shared" si="267"/>
        <v>0</v>
      </c>
      <c r="G168" s="60">
        <f t="shared" si="267"/>
        <v>-5.7562448979591951E-2</v>
      </c>
      <c r="H168" s="60">
        <f t="shared" si="267"/>
        <v>0</v>
      </c>
      <c r="I168" s="60">
        <f t="shared" si="267"/>
        <v>0</v>
      </c>
      <c r="J168" s="60">
        <f t="shared" si="267"/>
        <v>0</v>
      </c>
      <c r="K168" s="60">
        <f t="shared" si="267"/>
        <v>0</v>
      </c>
      <c r="L168" s="60">
        <f t="shared" si="267"/>
        <v>0</v>
      </c>
      <c r="M168" s="60">
        <f t="shared" si="267"/>
        <v>0</v>
      </c>
      <c r="N168" s="60">
        <f t="shared" si="267"/>
        <v>0</v>
      </c>
      <c r="O168" s="60">
        <f t="shared" si="267"/>
        <v>0</v>
      </c>
      <c r="P168" s="60">
        <f t="shared" si="267"/>
        <v>0</v>
      </c>
      <c r="Q168" s="40"/>
      <c r="R168" s="60">
        <f t="shared" ref="R168:T168" si="268">R131/R126-1</f>
        <v>-2.4747459326588617E-2</v>
      </c>
      <c r="S168" s="60">
        <f t="shared" si="268"/>
        <v>0</v>
      </c>
      <c r="T168" s="60">
        <f t="shared" si="268"/>
        <v>0</v>
      </c>
      <c r="U168" s="60">
        <f t="shared" si="256"/>
        <v>-0.45666669959595763</v>
      </c>
      <c r="V168" s="40"/>
      <c r="W168" s="60">
        <f t="shared" ref="W168:Z168" si="269">W131/W126-1</f>
        <v>-1.2055029086172619E-2</v>
      </c>
      <c r="X168" s="60">
        <f t="shared" si="269"/>
        <v>0</v>
      </c>
      <c r="Y168" s="40" t="e">
        <f t="shared" si="269"/>
        <v>#DIV/0!</v>
      </c>
      <c r="Z168" s="60">
        <f t="shared" si="269"/>
        <v>-5.7099393870587711E-3</v>
      </c>
    </row>
    <row r="169" spans="4:26">
      <c r="D169" s="38" t="s">
        <v>195</v>
      </c>
      <c r="E169" s="59">
        <f t="shared" ref="E169:P169" si="270">E127/E112-1</f>
        <v>-0.3647694848619949</v>
      </c>
      <c r="F169" s="59">
        <f t="shared" si="270"/>
        <v>-0.3208952298697848</v>
      </c>
      <c r="G169" s="59">
        <f t="shared" si="270"/>
        <v>-0.26809522181383016</v>
      </c>
      <c r="H169" s="59">
        <f t="shared" si="270"/>
        <v>-0.24063502822465344</v>
      </c>
      <c r="I169" s="59">
        <f t="shared" si="270"/>
        <v>-2.8742963474434391E-2</v>
      </c>
      <c r="J169" s="59">
        <f t="shared" si="270"/>
        <v>-0.31807168454662282</v>
      </c>
      <c r="K169" s="59">
        <f t="shared" si="270"/>
        <v>-0.13783077630986806</v>
      </c>
      <c r="L169" s="59">
        <f t="shared" si="270"/>
        <v>-7.4927496850538233E-2</v>
      </c>
      <c r="M169" s="59">
        <f t="shared" si="270"/>
        <v>-0.27181281380392042</v>
      </c>
      <c r="N169" s="59">
        <f t="shared" si="270"/>
        <v>-0.25576755650156358</v>
      </c>
      <c r="O169" s="59">
        <f t="shared" si="270"/>
        <v>-0.10404361109447069</v>
      </c>
      <c r="P169" s="59">
        <f t="shared" si="270"/>
        <v>-0.27179025208503693</v>
      </c>
      <c r="Q169" s="40"/>
      <c r="R169" s="59">
        <f t="shared" ref="R169:T173" si="271">R127/R112-1</f>
        <v>-0.3148590495238468</v>
      </c>
      <c r="S169" s="59">
        <f t="shared" si="271"/>
        <v>-0.20538991285554786</v>
      </c>
      <c r="T169" s="59">
        <f t="shared" si="271"/>
        <v>-0.18586757936557341</v>
      </c>
      <c r="U169" s="59">
        <f t="shared" si="256"/>
        <v>-0.21414257807864512</v>
      </c>
      <c r="V169" s="40"/>
      <c r="W169" s="59">
        <f t="shared" ref="W169:X173" si="272">W127/W112-1</f>
        <v>-0.26213732926340449</v>
      </c>
      <c r="X169" s="59">
        <f t="shared" si="272"/>
        <v>-0.19710466548132044</v>
      </c>
      <c r="Y169" s="40"/>
      <c r="Z169" s="59">
        <f>Z127/Z112-1</f>
        <v>-0.22748651841833845</v>
      </c>
    </row>
    <row r="170" spans="4:26">
      <c r="D170" s="17" t="s">
        <v>149</v>
      </c>
      <c r="E170" s="60">
        <f t="shared" ref="E170:P170" si="273">E128/E113-1</f>
        <v>-0.32141089108910892</v>
      </c>
      <c r="F170" s="60">
        <f t="shared" si="273"/>
        <v>-0.21976924401584308</v>
      </c>
      <c r="G170" s="60">
        <f t="shared" si="273"/>
        <v>-0.29015156656486818</v>
      </c>
      <c r="H170" s="60">
        <f t="shared" si="273"/>
        <v>-0.30747922437673125</v>
      </c>
      <c r="I170" s="60">
        <f t="shared" si="273"/>
        <v>-1.8684251844873656E-2</v>
      </c>
      <c r="J170" s="60">
        <f t="shared" si="273"/>
        <v>-0.28854440065039966</v>
      </c>
      <c r="K170" s="60">
        <f t="shared" si="273"/>
        <v>-0.17259508852444561</v>
      </c>
      <c r="L170" s="60">
        <f t="shared" si="273"/>
        <v>-0.16496972796623788</v>
      </c>
      <c r="M170" s="60">
        <f t="shared" si="273"/>
        <v>-0.28542398920990231</v>
      </c>
      <c r="N170" s="60">
        <f t="shared" si="273"/>
        <v>-0.26407989458525494</v>
      </c>
      <c r="O170" s="60">
        <f t="shared" si="273"/>
        <v>-0.28577430468027898</v>
      </c>
      <c r="P170" s="60">
        <f t="shared" si="273"/>
        <v>-0.18377250220251873</v>
      </c>
      <c r="Q170" s="40"/>
      <c r="R170" s="60">
        <f t="shared" si="271"/>
        <v>-0.27956248792737104</v>
      </c>
      <c r="S170" s="60">
        <f t="shared" si="271"/>
        <v>-0.21664616604905595</v>
      </c>
      <c r="T170" s="60">
        <f t="shared" si="271"/>
        <v>-0.22877477678682967</v>
      </c>
      <c r="U170" s="60">
        <f t="shared" si="256"/>
        <v>-0.24371621259897691</v>
      </c>
      <c r="V170" s="40"/>
      <c r="W170" s="60">
        <f t="shared" si="272"/>
        <v>-0.24725217546141998</v>
      </c>
      <c r="X170" s="60">
        <f t="shared" si="272"/>
        <v>-0.23331335004809739</v>
      </c>
      <c r="Y170" s="40"/>
      <c r="Z170" s="60">
        <f>Z128/Z113-1</f>
        <v>-0.23899850130467548</v>
      </c>
    </row>
    <row r="171" spans="4:26">
      <c r="D171" s="17" t="s">
        <v>148</v>
      </c>
      <c r="E171" s="60">
        <f t="shared" ref="E171:P171" si="274">E129/E114-1</f>
        <v>7.9781916587074342E-2</v>
      </c>
      <c r="F171" s="60">
        <f t="shared" si="274"/>
        <v>-1.4515156590185874E-2</v>
      </c>
      <c r="G171" s="60">
        <f t="shared" si="274"/>
        <v>-4.7278655630800026E-2</v>
      </c>
      <c r="H171" s="60">
        <f t="shared" si="274"/>
        <v>-0.31587948954084988</v>
      </c>
      <c r="I171" s="60">
        <f t="shared" si="274"/>
        <v>-0.1032580810672139</v>
      </c>
      <c r="J171" s="60">
        <f t="shared" si="274"/>
        <v>-0.38489756210407178</v>
      </c>
      <c r="K171" s="60">
        <f t="shared" si="274"/>
        <v>-6.5868094303109137E-2</v>
      </c>
      <c r="L171" s="60">
        <f t="shared" si="274"/>
        <v>0.30111394105628464</v>
      </c>
      <c r="M171" s="60">
        <f t="shared" si="274"/>
        <v>-0.25699974030204187</v>
      </c>
      <c r="N171" s="60">
        <f t="shared" si="274"/>
        <v>-0.26733634074695767</v>
      </c>
      <c r="O171" s="60">
        <f t="shared" si="274"/>
        <v>5.9516880093131608E-2</v>
      </c>
      <c r="P171" s="60">
        <f t="shared" si="274"/>
        <v>-0.39298454160966934</v>
      </c>
      <c r="Q171" s="40"/>
      <c r="R171" s="60">
        <f t="shared" si="271"/>
        <v>1.8549463588273252E-3</v>
      </c>
      <c r="S171" s="60">
        <f t="shared" si="271"/>
        <v>-0.27643367567865007</v>
      </c>
      <c r="T171" s="60">
        <f t="shared" si="271"/>
        <v>-4.7377744875617633E-2</v>
      </c>
      <c r="U171" s="60">
        <f t="shared" si="256"/>
        <v>-0.22609491589120945</v>
      </c>
      <c r="V171" s="40"/>
      <c r="W171" s="60">
        <f t="shared" si="272"/>
        <v>-0.15219346086935026</v>
      </c>
      <c r="X171" s="60">
        <f t="shared" si="272"/>
        <v>-0.12855691104258415</v>
      </c>
      <c r="Y171" s="40"/>
      <c r="Z171" s="60">
        <f>Z129/Z114-1</f>
        <v>-0.13937777348450553</v>
      </c>
    </row>
    <row r="172" spans="4:26">
      <c r="D172" s="17" t="s">
        <v>147</v>
      </c>
      <c r="E172" s="60">
        <f t="shared" ref="E172:P172" si="275">E130/E115-1</f>
        <v>-0.39827637260950033</v>
      </c>
      <c r="F172" s="60">
        <f t="shared" si="275"/>
        <v>-0.34362328704964151</v>
      </c>
      <c r="G172" s="60">
        <f t="shared" si="275"/>
        <v>-0.34254701553556821</v>
      </c>
      <c r="H172" s="60">
        <f t="shared" si="275"/>
        <v>-0.28295014796266793</v>
      </c>
      <c r="I172" s="60">
        <f t="shared" si="275"/>
        <v>3.1446540880503138E-2</v>
      </c>
      <c r="J172" s="60">
        <f t="shared" si="275"/>
        <v>-0.33169142507795957</v>
      </c>
      <c r="K172" s="60">
        <f t="shared" si="275"/>
        <v>-0.1584926738827056</v>
      </c>
      <c r="L172" s="60">
        <f t="shared" si="275"/>
        <v>-3.990735844541804E-2</v>
      </c>
      <c r="M172" s="60">
        <f t="shared" si="275"/>
        <v>-0.42939477697324246</v>
      </c>
      <c r="N172" s="60">
        <f t="shared" si="275"/>
        <v>-0.28932603234277221</v>
      </c>
      <c r="O172" s="60">
        <f t="shared" si="275"/>
        <v>-6.7212520080841553E-2</v>
      </c>
      <c r="P172" s="60">
        <f t="shared" si="275"/>
        <v>-7.1887246311297504E-2</v>
      </c>
      <c r="Q172" s="40"/>
      <c r="R172" s="60">
        <f t="shared" si="271"/>
        <v>-0.36075952711181569</v>
      </c>
      <c r="S172" s="60">
        <f t="shared" si="271"/>
        <v>-0.20918153540878581</v>
      </c>
      <c r="T172" s="60">
        <f t="shared" si="271"/>
        <v>-0.26604652718819688</v>
      </c>
      <c r="U172" s="60">
        <f t="shared" si="256"/>
        <v>-0.15795240079686301</v>
      </c>
      <c r="V172" s="40"/>
      <c r="W172" s="60">
        <f t="shared" si="272"/>
        <v>-0.28922825435873367</v>
      </c>
      <c r="X172" s="60">
        <f t="shared" si="272"/>
        <v>-0.22827275505793643</v>
      </c>
      <c r="Y172" s="40"/>
      <c r="Z172" s="60">
        <f>Z130/Z115-1</f>
        <v>-0.25528704380733169</v>
      </c>
    </row>
    <row r="173" spans="4:26">
      <c r="D173" s="17" t="s">
        <v>146</v>
      </c>
      <c r="E173" s="60">
        <f t="shared" ref="E173:P173" si="276">E131/E116-1</f>
        <v>-0.40949405984814646</v>
      </c>
      <c r="F173" s="60">
        <f t="shared" si="276"/>
        <v>-0.37027461579435383</v>
      </c>
      <c r="G173" s="60">
        <f t="shared" si="276"/>
        <v>-0.2549540189087155</v>
      </c>
      <c r="H173" s="60">
        <f t="shared" si="276"/>
        <v>-0.18916727479121054</v>
      </c>
      <c r="I173" s="60">
        <f t="shared" si="276"/>
        <v>-4.5250677205915024E-2</v>
      </c>
      <c r="J173" s="60">
        <f t="shared" si="276"/>
        <v>-0.30793220054927739</v>
      </c>
      <c r="K173" s="60">
        <f t="shared" si="276"/>
        <v>-0.1284871408277628</v>
      </c>
      <c r="L173" s="60">
        <f t="shared" si="276"/>
        <v>-0.11198352002870726</v>
      </c>
      <c r="M173" s="60">
        <f t="shared" si="276"/>
        <v>-0.14940722797283701</v>
      </c>
      <c r="N173" s="60">
        <f t="shared" si="276"/>
        <v>-0.23141759899981817</v>
      </c>
      <c r="O173" s="60">
        <f t="shared" si="276"/>
        <v>-9.6816830047362079E-2</v>
      </c>
      <c r="P173" s="60">
        <f t="shared" si="276"/>
        <v>-0.33774992811827353</v>
      </c>
      <c r="Q173" s="40"/>
      <c r="R173" s="60">
        <f t="shared" si="271"/>
        <v>-0.34090841170261965</v>
      </c>
      <c r="S173" s="60">
        <f t="shared" si="271"/>
        <v>-0.18827308955505662</v>
      </c>
      <c r="T173" s="60">
        <f t="shared" si="271"/>
        <v>-0.13370741002425279</v>
      </c>
      <c r="U173" s="60">
        <f t="shared" si="256"/>
        <v>-0.22910517612423797</v>
      </c>
      <c r="V173" s="40"/>
      <c r="W173" s="60">
        <f t="shared" si="272"/>
        <v>-0.26960973109840436</v>
      </c>
      <c r="X173" s="60">
        <f t="shared" si="272"/>
        <v>-0.17680614588932764</v>
      </c>
      <c r="Y173" s="40"/>
      <c r="Z173" s="60">
        <f>Z131/Z116-1</f>
        <v>-0.22325460945962727</v>
      </c>
    </row>
    <row r="174" spans="4:26">
      <c r="D174" s="50"/>
      <c r="E174" s="51"/>
      <c r="F174" s="51"/>
      <c r="G174" s="51"/>
      <c r="H174" s="51"/>
      <c r="I174" s="51"/>
      <c r="J174" s="51"/>
      <c r="K174" s="51"/>
      <c r="L174" s="51"/>
      <c r="M174" s="51"/>
      <c r="N174" s="51"/>
      <c r="O174" s="51"/>
      <c r="P174" s="51"/>
      <c r="Q174" s="41"/>
      <c r="R174" s="51"/>
      <c r="S174" s="51"/>
      <c r="T174" s="51"/>
      <c r="U174" s="51"/>
      <c r="V174" s="41"/>
      <c r="W174" s="51"/>
      <c r="X174" s="51"/>
      <c r="Y174" s="41"/>
      <c r="Z174" s="51"/>
    </row>
    <row r="175" spans="4:26">
      <c r="D175" s="34" t="s">
        <v>196</v>
      </c>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4:26">
      <c r="D176" s="38" t="s">
        <v>176</v>
      </c>
      <c r="E176" s="39"/>
      <c r="F176" s="39">
        <f>F92/E92-1</f>
        <v>2.7267221228346461E-2</v>
      </c>
      <c r="G176" s="39">
        <f t="shared" ref="G176:P176" si="277">G92/F92-1</f>
        <v>0.20079034601698531</v>
      </c>
      <c r="H176" s="39">
        <f t="shared" si="277"/>
        <v>-0.19884071341102194</v>
      </c>
      <c r="I176" s="39">
        <f t="shared" si="277"/>
        <v>4.2028098931092384E-2</v>
      </c>
      <c r="J176" s="39">
        <f t="shared" si="277"/>
        <v>0.14341884524280801</v>
      </c>
      <c r="K176" s="39">
        <f t="shared" si="277"/>
        <v>-0.2841265669597034</v>
      </c>
      <c r="L176" s="39">
        <f t="shared" si="277"/>
        <v>1.3432356242317725</v>
      </c>
      <c r="M176" s="39">
        <f t="shared" si="277"/>
        <v>0.14909039415687175</v>
      </c>
      <c r="N176" s="39">
        <f t="shared" si="277"/>
        <v>-0.60339120626349652</v>
      </c>
      <c r="O176" s="39">
        <f t="shared" si="277"/>
        <v>0.10585028051664813</v>
      </c>
      <c r="P176" s="39">
        <f t="shared" si="277"/>
        <v>0.1394453089188481</v>
      </c>
      <c r="Q176" s="40"/>
      <c r="R176" s="39"/>
      <c r="S176" s="39">
        <f>S92/R92-1</f>
        <v>-2.0016916245178651E-2</v>
      </c>
      <c r="T176" s="39">
        <f t="shared" ref="T176:U176" si="278">T92/S92-1</f>
        <v>0.59215171914365361</v>
      </c>
      <c r="U176" s="39">
        <f t="shared" si="278"/>
        <v>-0.40447794337265663</v>
      </c>
      <c r="V176" s="40"/>
      <c r="W176" s="39"/>
      <c r="X176" s="39"/>
      <c r="Y176" s="40"/>
      <c r="Z176" s="39"/>
    </row>
    <row r="177" spans="4:21">
      <c r="D177" s="17" t="s">
        <v>149</v>
      </c>
      <c r="E177" s="40"/>
      <c r="F177" s="40">
        <f t="shared" ref="F177:P177" si="279">F93/E93-1</f>
        <v>8.3651621926946085E-2</v>
      </c>
      <c r="G177" s="40">
        <f t="shared" si="279"/>
        <v>0.17494042891183481</v>
      </c>
      <c r="H177" s="40">
        <f t="shared" si="279"/>
        <v>-0.23964847050870375</v>
      </c>
      <c r="I177" s="40">
        <f t="shared" si="279"/>
        <v>5.3900866859302177E-3</v>
      </c>
      <c r="J177" s="40">
        <f t="shared" si="279"/>
        <v>0.15489415796164252</v>
      </c>
      <c r="K177" s="40">
        <f t="shared" si="279"/>
        <v>-0.25460027278600661</v>
      </c>
      <c r="L177" s="40">
        <f t="shared" si="279"/>
        <v>2.7381464479470963</v>
      </c>
      <c r="M177" s="40">
        <f t="shared" si="279"/>
        <v>-6.7850610148823098E-2</v>
      </c>
      <c r="N177" s="40">
        <f t="shared" si="279"/>
        <v>-0.59741492086304426</v>
      </c>
      <c r="O177" s="40">
        <f t="shared" si="279"/>
        <v>-0.13011739399070921</v>
      </c>
      <c r="P177" s="40">
        <f t="shared" si="279"/>
        <v>0.30273853681635221</v>
      </c>
      <c r="Q177" s="40"/>
      <c r="R177" s="40"/>
      <c r="S177" s="40">
        <f t="shared" ref="S177:U177" si="280">S93/R93-1</f>
        <v>-8.6801493565808241E-2</v>
      </c>
      <c r="T177" s="40">
        <f t="shared" si="280"/>
        <v>1.2474883520957452</v>
      </c>
      <c r="U177" s="40">
        <f t="shared" si="280"/>
        <v>-0.48765928540196135</v>
      </c>
    </row>
    <row r="178" spans="4:21">
      <c r="D178" s="17" t="s">
        <v>148</v>
      </c>
      <c r="E178" s="40"/>
      <c r="F178" s="40">
        <f t="shared" ref="F178:P178" si="281">F94/E94-1</f>
        <v>6.7368657581414748E-2</v>
      </c>
      <c r="G178" s="40">
        <f t="shared" si="281"/>
        <v>-3.1089295030217623E-2</v>
      </c>
      <c r="H178" s="40">
        <f t="shared" si="281"/>
        <v>-0.32292305946799127</v>
      </c>
      <c r="I178" s="40">
        <f t="shared" si="281"/>
        <v>0.1133986032497496</v>
      </c>
      <c r="J178" s="40">
        <f t="shared" si="281"/>
        <v>0.18000545129726109</v>
      </c>
      <c r="K178" s="40">
        <f t="shared" si="281"/>
        <v>-0.267421027403839</v>
      </c>
      <c r="L178" s="40">
        <f t="shared" si="281"/>
        <v>0.57992109292148375</v>
      </c>
      <c r="M178" s="40">
        <f t="shared" si="281"/>
        <v>0.39279183238081039</v>
      </c>
      <c r="N178" s="40">
        <f t="shared" si="281"/>
        <v>-0.53618067151985405</v>
      </c>
      <c r="O178" s="40">
        <f t="shared" si="281"/>
        <v>0.12068350284354867</v>
      </c>
      <c r="P178" s="40">
        <f t="shared" si="281"/>
        <v>0.18254853406328353</v>
      </c>
      <c r="Q178" s="40"/>
      <c r="R178" s="40"/>
      <c r="S178" s="40">
        <f t="shared" ref="S178:U178" si="282">S94/R94-1</f>
        <v>-0.22625422820109398</v>
      </c>
      <c r="T178" s="40">
        <f t="shared" si="282"/>
        <v>0.34249922615075268</v>
      </c>
      <c r="U178" s="40">
        <f t="shared" si="282"/>
        <v>-0.26427981130014644</v>
      </c>
    </row>
    <row r="179" spans="4:21">
      <c r="D179" s="17" t="s">
        <v>147</v>
      </c>
      <c r="E179" s="40"/>
      <c r="F179" s="40">
        <f t="shared" ref="F179:P179" si="283">F95/E95-1</f>
        <v>0.11995744680851073</v>
      </c>
      <c r="G179" s="40">
        <f t="shared" si="283"/>
        <v>0.29748470686576245</v>
      </c>
      <c r="H179" s="40">
        <f t="shared" si="283"/>
        <v>-8.3312590596951508E-2</v>
      </c>
      <c r="I179" s="40">
        <f t="shared" si="283"/>
        <v>3.4413084798824434E-2</v>
      </c>
      <c r="J179" s="40">
        <f t="shared" si="283"/>
        <v>3.8332960169236374E-2</v>
      </c>
      <c r="K179" s="40">
        <f t="shared" si="283"/>
        <v>-0.36412914163345433</v>
      </c>
      <c r="L179" s="40">
        <f t="shared" si="283"/>
        <v>1.5138393535788204</v>
      </c>
      <c r="M179" s="40">
        <f t="shared" si="283"/>
        <v>0.10650956385829113</v>
      </c>
      <c r="N179" s="40">
        <f t="shared" si="283"/>
        <v>-0.60906450080505148</v>
      </c>
      <c r="O179" s="40">
        <f t="shared" si="283"/>
        <v>0.1116213048293957</v>
      </c>
      <c r="P179" s="40">
        <f t="shared" si="283"/>
        <v>0.22418813423234307</v>
      </c>
      <c r="Q179" s="40"/>
      <c r="R179" s="40"/>
      <c r="S179" s="40">
        <f t="shared" ref="S179:U179" si="284">S95/R95-1</f>
        <v>0.15885610504064074</v>
      </c>
      <c r="T179" s="40">
        <f t="shared" si="284"/>
        <v>0.38317425653542303</v>
      </c>
      <c r="U179" s="40">
        <f t="shared" si="284"/>
        <v>-0.40019614908816681</v>
      </c>
    </row>
    <row r="180" spans="4:21">
      <c r="D180" s="17" t="s">
        <v>146</v>
      </c>
      <c r="E180" s="40"/>
      <c r="F180" s="40">
        <f t="shared" ref="F180:P180" si="285">F96/E96-1</f>
        <v>-8.3000439700255391E-2</v>
      </c>
      <c r="G180" s="40">
        <f t="shared" si="285"/>
        <v>0.16911007049653648</v>
      </c>
      <c r="H180" s="40">
        <f t="shared" si="285"/>
        <v>-0.29239495614991928</v>
      </c>
      <c r="I180" s="40">
        <f t="shared" si="285"/>
        <v>5.5026637726913963E-2</v>
      </c>
      <c r="J180" s="40">
        <f t="shared" si="285"/>
        <v>0.28953828170660434</v>
      </c>
      <c r="K180" s="40">
        <f t="shared" si="285"/>
        <v>-0.20117839013778105</v>
      </c>
      <c r="L180" s="40">
        <f t="shared" si="285"/>
        <v>0.82689558132673668</v>
      </c>
      <c r="M180" s="40">
        <f t="shared" si="285"/>
        <v>0.32357124666919268</v>
      </c>
      <c r="N180" s="40">
        <f t="shared" si="285"/>
        <v>-0.61150400533105576</v>
      </c>
      <c r="O180" s="40">
        <f t="shared" si="285"/>
        <v>0.22092166455275719</v>
      </c>
      <c r="P180" s="40">
        <f t="shared" si="285"/>
        <v>-1.6651166472089751E-2</v>
      </c>
      <c r="Q180" s="40"/>
      <c r="R180" s="40"/>
      <c r="S180" s="40">
        <f t="shared" ref="S180:U180" si="286">S96/R96-1</f>
        <v>-0.13316536517425392</v>
      </c>
      <c r="T180" s="40">
        <f t="shared" si="286"/>
        <v>0.66889564482701358</v>
      </c>
      <c r="U180" s="40">
        <f t="shared" si="286"/>
        <v>-0.3871886182590748</v>
      </c>
    </row>
    <row r="181" spans="4:21">
      <c r="D181" s="38" t="s">
        <v>177</v>
      </c>
      <c r="E181" s="39">
        <f>E97/P92-1</f>
        <v>-0.36795475292412949</v>
      </c>
      <c r="F181" s="39">
        <f t="shared" ref="F181:P181" si="287">F97/E97-1</f>
        <v>1.5560781378359589E-2</v>
      </c>
      <c r="G181" s="39">
        <f t="shared" si="287"/>
        <v>0.19701194594717863</v>
      </c>
      <c r="H181" s="39">
        <f t="shared" si="287"/>
        <v>-0.2566336691097526</v>
      </c>
      <c r="I181" s="39">
        <f t="shared" si="287"/>
        <v>8.8109646717820844E-2</v>
      </c>
      <c r="J181" s="39">
        <f t="shared" si="287"/>
        <v>0.16971386121536169</v>
      </c>
      <c r="K181" s="39">
        <f t="shared" si="287"/>
        <v>-0.27927496747097469</v>
      </c>
      <c r="L181" s="39">
        <f t="shared" si="287"/>
        <v>1.1191036450485687</v>
      </c>
      <c r="M181" s="39">
        <f t="shared" si="287"/>
        <v>0.34146165273852813</v>
      </c>
      <c r="N181" s="39">
        <f t="shared" si="287"/>
        <v>-0.61375052898469618</v>
      </c>
      <c r="O181" s="39">
        <f t="shared" si="287"/>
        <v>6.084742595533954E-2</v>
      </c>
      <c r="P181" s="39">
        <f t="shared" si="287"/>
        <v>0.35081134609470133</v>
      </c>
      <c r="Q181" s="40"/>
      <c r="R181" s="39">
        <f>R97/U92-1</f>
        <v>-0.23546088931988463</v>
      </c>
      <c r="S181" s="39">
        <f t="shared" ref="S181:U181" si="288">S97/R97-1</f>
        <v>-6.0065866863054374E-2</v>
      </c>
      <c r="T181" s="39">
        <f t="shared" si="288"/>
        <v>0.627216890307988</v>
      </c>
      <c r="U181" s="39">
        <f t="shared" si="288"/>
        <v>-0.35653417478737659</v>
      </c>
    </row>
    <row r="182" spans="4:21">
      <c r="D182" s="17" t="s">
        <v>149</v>
      </c>
      <c r="E182" s="40">
        <f t="shared" ref="E182:E205" si="289">E98/P93-1</f>
        <v>-0.49635508168251852</v>
      </c>
      <c r="F182" s="40">
        <f t="shared" ref="F182:P182" si="290">F98/E98-1</f>
        <v>9.3219999198107528E-2</v>
      </c>
      <c r="G182" s="40">
        <f t="shared" si="290"/>
        <v>0.26355167608009977</v>
      </c>
      <c r="H182" s="40">
        <f t="shared" si="290"/>
        <v>-0.23142342969929175</v>
      </c>
      <c r="I182" s="40">
        <f t="shared" si="290"/>
        <v>0.20873144756221906</v>
      </c>
      <c r="J182" s="40">
        <f t="shared" si="290"/>
        <v>-1.2810098106604828E-3</v>
      </c>
      <c r="K182" s="40">
        <f t="shared" si="290"/>
        <v>-0.30489597997810103</v>
      </c>
      <c r="L182" s="40">
        <f t="shared" si="290"/>
        <v>2.5236959359107072</v>
      </c>
      <c r="M182" s="40">
        <f t="shared" si="290"/>
        <v>0.24050681414685871</v>
      </c>
      <c r="N182" s="40">
        <f t="shared" si="290"/>
        <v>-0.67948889552423219</v>
      </c>
      <c r="O182" s="40">
        <f t="shared" si="290"/>
        <v>-0.15544990202062381</v>
      </c>
      <c r="P182" s="40">
        <f t="shared" si="290"/>
        <v>0.16500570559147976</v>
      </c>
      <c r="Q182" s="40"/>
      <c r="R182" s="40">
        <f t="shared" ref="R182:R205" si="291">R98/U93-1</f>
        <v>-0.33965542203561605</v>
      </c>
      <c r="S182" s="40">
        <f t="shared" ref="S182:U182" si="292">S98/R98-1</f>
        <v>4.3746177546475362E-2</v>
      </c>
      <c r="T182" s="40">
        <f t="shared" si="292"/>
        <v>1.1850193477059148</v>
      </c>
      <c r="U182" s="40">
        <f t="shared" si="292"/>
        <v>-0.5544969261517444</v>
      </c>
    </row>
    <row r="183" spans="4:21">
      <c r="D183" s="17" t="s">
        <v>148</v>
      </c>
      <c r="E183" s="40">
        <f t="shared" si="289"/>
        <v>-0.35746047538187742</v>
      </c>
      <c r="F183" s="40">
        <f t="shared" ref="F183:P183" si="293">F99/E99-1</f>
        <v>8.5921015900636721E-2</v>
      </c>
      <c r="G183" s="40">
        <f t="shared" si="293"/>
        <v>0.1062988797511315</v>
      </c>
      <c r="H183" s="40">
        <f t="shared" si="293"/>
        <v>-0.20347477890698473</v>
      </c>
      <c r="I183" s="40">
        <f t="shared" si="293"/>
        <v>1.1753923983076842E-2</v>
      </c>
      <c r="J183" s="40">
        <f t="shared" si="293"/>
        <v>0.29419223691804075</v>
      </c>
      <c r="K183" s="40">
        <f t="shared" si="293"/>
        <v>-0.17905513320130328</v>
      </c>
      <c r="L183" s="40">
        <f t="shared" si="293"/>
        <v>0.32663761405420133</v>
      </c>
      <c r="M183" s="40">
        <f t="shared" si="293"/>
        <v>0.55346327567623055</v>
      </c>
      <c r="N183" s="40">
        <f t="shared" si="293"/>
        <v>-0.61772443614767336</v>
      </c>
      <c r="O183" s="40">
        <f t="shared" si="293"/>
        <v>8.3146067415730274E-2</v>
      </c>
      <c r="P183" s="40">
        <f t="shared" si="293"/>
        <v>0.38622690889979427</v>
      </c>
      <c r="Q183" s="40"/>
      <c r="R183" s="40">
        <f t="shared" si="291"/>
        <v>-0.18767606534128622</v>
      </c>
      <c r="S183" s="40">
        <f t="shared" ref="S183:U183" si="294">S99/R99-1</f>
        <v>-3.3228485400085384E-2</v>
      </c>
      <c r="T183" s="40">
        <f t="shared" si="294"/>
        <v>0.42009465930088896</v>
      </c>
      <c r="U183" s="40">
        <f t="shared" si="294"/>
        <v>-0.35634181477366234</v>
      </c>
    </row>
    <row r="184" spans="4:21">
      <c r="D184" s="17" t="s">
        <v>147</v>
      </c>
      <c r="E184" s="40">
        <f t="shared" si="289"/>
        <v>-0.42447924898062395</v>
      </c>
      <c r="F184" s="40">
        <f t="shared" ref="F184:P184" si="295">F100/E100-1</f>
        <v>-0.14136837335749886</v>
      </c>
      <c r="G184" s="40">
        <f t="shared" si="295"/>
        <v>0.26815383385304226</v>
      </c>
      <c r="H184" s="40">
        <f t="shared" si="295"/>
        <v>-0.22964793705235553</v>
      </c>
      <c r="I184" s="40">
        <f t="shared" si="295"/>
        <v>5.9664113140836861E-2</v>
      </c>
      <c r="J184" s="40">
        <f t="shared" si="295"/>
        <v>0.12017856867015775</v>
      </c>
      <c r="K184" s="40">
        <f t="shared" si="295"/>
        <v>-0.27636278389894786</v>
      </c>
      <c r="L184" s="40">
        <f t="shared" si="295"/>
        <v>1.6337373275402087</v>
      </c>
      <c r="M184" s="40">
        <f t="shared" si="295"/>
        <v>0.10243980087983329</v>
      </c>
      <c r="N184" s="40">
        <f t="shared" si="295"/>
        <v>-0.61803814499297749</v>
      </c>
      <c r="O184" s="40">
        <f t="shared" si="295"/>
        <v>-4.8094436234922155E-2</v>
      </c>
      <c r="P184" s="40">
        <f t="shared" si="295"/>
        <v>0.43334717233163045</v>
      </c>
      <c r="Q184" s="40"/>
      <c r="R184" s="40">
        <f t="shared" si="291"/>
        <v>-0.33520999399220841</v>
      </c>
      <c r="S184" s="40">
        <f t="shared" ref="S184:U184" si="296">S100/R100-1</f>
        <v>-7.6042297479852805E-2</v>
      </c>
      <c r="T184" s="40">
        <f t="shared" si="296"/>
        <v>0.72955340667318724</v>
      </c>
      <c r="U184" s="40">
        <f t="shared" si="296"/>
        <v>-0.43739105086722052</v>
      </c>
    </row>
    <row r="185" spans="4:21">
      <c r="D185" s="17" t="s">
        <v>146</v>
      </c>
      <c r="E185" s="40">
        <f t="shared" si="289"/>
        <v>-0.23435723556458832</v>
      </c>
      <c r="F185" s="40">
        <f t="shared" ref="F185:P185" si="297">F101/E101-1</f>
        <v>0.12709926673499972</v>
      </c>
      <c r="G185" s="40">
        <f t="shared" si="297"/>
        <v>0.14038708173020864</v>
      </c>
      <c r="H185" s="40">
        <f t="shared" si="297"/>
        <v>-0.2967150933944035</v>
      </c>
      <c r="I185" s="40">
        <f t="shared" si="297"/>
        <v>8.2106150692697888E-2</v>
      </c>
      <c r="J185" s="40">
        <f t="shared" si="297"/>
        <v>0.26320243964694967</v>
      </c>
      <c r="K185" s="40">
        <f t="shared" si="297"/>
        <v>-0.29187803762668962</v>
      </c>
      <c r="L185" s="40">
        <f t="shared" si="297"/>
        <v>0.4195902919620329</v>
      </c>
      <c r="M185" s="40">
        <f t="shared" si="297"/>
        <v>0.73087746767948203</v>
      </c>
      <c r="N185" s="40">
        <f t="shared" si="297"/>
        <v>-0.56999743285698568</v>
      </c>
      <c r="O185" s="40">
        <f t="shared" si="297"/>
        <v>0.24301004960839223</v>
      </c>
      <c r="P185" s="40">
        <f t="shared" si="297"/>
        <v>0.34930872414148006</v>
      </c>
      <c r="Q185" s="40"/>
      <c r="R185" s="40">
        <f t="shared" si="291"/>
        <v>-8.3216240070609016E-2</v>
      </c>
      <c r="S185" s="40">
        <f t="shared" ref="S185:U185" si="298">S101/R101-1</f>
        <v>-8.6352766299931827E-2</v>
      </c>
      <c r="T185" s="40">
        <f t="shared" si="298"/>
        <v>0.36862026090071853</v>
      </c>
      <c r="U185" s="40">
        <f t="shared" si="298"/>
        <v>-0.15065966148463872</v>
      </c>
    </row>
    <row r="186" spans="4:21">
      <c r="D186" s="38" t="s">
        <v>178</v>
      </c>
      <c r="E186" s="39">
        <f t="shared" si="289"/>
        <v>-8.7037155093891538E-2</v>
      </c>
      <c r="F186" s="39">
        <f t="shared" ref="F186:P186" si="299">F102/E102-1</f>
        <v>-0.22248738964286774</v>
      </c>
      <c r="G186" s="39">
        <f t="shared" si="299"/>
        <v>-6.2425705882349858E-2</v>
      </c>
      <c r="H186" s="39">
        <f t="shared" si="299"/>
        <v>-0.15586578496203773</v>
      </c>
      <c r="I186" s="39">
        <f t="shared" si="299"/>
        <v>0.13939099402309529</v>
      </c>
      <c r="J186" s="39">
        <f t="shared" si="299"/>
        <v>0.23648945448526559</v>
      </c>
      <c r="K186" s="39">
        <f t="shared" si="299"/>
        <v>-0.19045559622919339</v>
      </c>
      <c r="L186" s="39">
        <f t="shared" si="299"/>
        <v>0.580518580232388</v>
      </c>
      <c r="M186" s="39">
        <f t="shared" si="299"/>
        <v>0.69343623750583472</v>
      </c>
      <c r="N186" s="39">
        <f t="shared" si="299"/>
        <v>-0.5265085090508167</v>
      </c>
      <c r="O186" s="39">
        <f t="shared" si="299"/>
        <v>-0.1979856172873582</v>
      </c>
      <c r="P186" s="39">
        <f t="shared" si="299"/>
        <v>0.38216688045552671</v>
      </c>
      <c r="Q186" s="40"/>
      <c r="R186" s="39">
        <f t="shared" si="291"/>
        <v>-6.1440278461804221E-2</v>
      </c>
      <c r="S186" s="39">
        <f t="shared" ref="S186:U186" si="300">S102/R102-1</f>
        <v>-0.12889316673982831</v>
      </c>
      <c r="T186" s="39">
        <f t="shared" si="300"/>
        <v>0.68978522979553292</v>
      </c>
      <c r="U186" s="39">
        <f t="shared" si="300"/>
        <v>-0.29836232562584764</v>
      </c>
    </row>
    <row r="187" spans="4:21">
      <c r="D187" s="17" t="s">
        <v>149</v>
      </c>
      <c r="E187" s="40">
        <f t="shared" si="289"/>
        <v>-0.30922685124722471</v>
      </c>
      <c r="F187" s="40">
        <f t="shared" ref="F187:P187" si="301">F103/E103-1</f>
        <v>0.19189866238124509</v>
      </c>
      <c r="G187" s="40">
        <f t="shared" si="301"/>
        <v>0.52765991196415118</v>
      </c>
      <c r="H187" s="40">
        <f t="shared" si="301"/>
        <v>-0.41375282298886384</v>
      </c>
      <c r="I187" s="40">
        <f t="shared" si="301"/>
        <v>1.9881331916401068E-2</v>
      </c>
      <c r="J187" s="40">
        <f t="shared" si="301"/>
        <v>7.9755133938262501E-2</v>
      </c>
      <c r="K187" s="40">
        <f t="shared" si="301"/>
        <v>-3.4177724165661449E-2</v>
      </c>
      <c r="L187" s="40">
        <f t="shared" si="301"/>
        <v>1.2626977518734388</v>
      </c>
      <c r="M187" s="40">
        <f t="shared" si="301"/>
        <v>0.47558417663293473</v>
      </c>
      <c r="N187" s="40">
        <f t="shared" si="301"/>
        <v>-0.67309658594977428</v>
      </c>
      <c r="O187" s="40">
        <f t="shared" si="301"/>
        <v>-0.10420719380554599</v>
      </c>
      <c r="P187" s="40">
        <f t="shared" si="301"/>
        <v>0.28967426016606335</v>
      </c>
      <c r="Q187" s="40"/>
      <c r="R187" s="40">
        <f t="shared" si="291"/>
        <v>-3.5776346723908836E-2</v>
      </c>
      <c r="S187" s="40">
        <f t="shared" ref="S187:U187" si="302">S103/R103-1</f>
        <v>-0.16973509075703497</v>
      </c>
      <c r="T187" s="40">
        <f t="shared" si="302"/>
        <v>1.2496063103834749</v>
      </c>
      <c r="U187" s="40">
        <f t="shared" si="302"/>
        <v>-0.49554765148075275</v>
      </c>
    </row>
    <row r="188" spans="4:21">
      <c r="D188" s="17" t="s">
        <v>148</v>
      </c>
      <c r="E188" s="40">
        <f t="shared" si="289"/>
        <v>-3.6371214268673624E-2</v>
      </c>
      <c r="F188" s="40">
        <f t="shared" ref="F188:P188" si="303">F104/E104-1</f>
        <v>4.1806051988027226E-2</v>
      </c>
      <c r="G188" s="40">
        <f t="shared" si="303"/>
        <v>3.9151188005795312E-2</v>
      </c>
      <c r="H188" s="40">
        <f t="shared" si="303"/>
        <v>-0.11394360757049049</v>
      </c>
      <c r="I188" s="40">
        <f t="shared" si="303"/>
        <v>-1.4634450118321096E-2</v>
      </c>
      <c r="J188" s="40">
        <f t="shared" si="303"/>
        <v>1.7063767932756102E-2</v>
      </c>
      <c r="K188" s="40">
        <f t="shared" si="303"/>
        <v>-0.13819673149816691</v>
      </c>
      <c r="L188" s="40">
        <f t="shared" si="303"/>
        <v>0.3714038503136492</v>
      </c>
      <c r="M188" s="40">
        <f t="shared" si="303"/>
        <v>0.68438485804416405</v>
      </c>
      <c r="N188" s="40">
        <f t="shared" si="303"/>
        <v>-0.48403408558853822</v>
      </c>
      <c r="O188" s="40">
        <f t="shared" si="303"/>
        <v>-0.21088929219600727</v>
      </c>
      <c r="P188" s="40">
        <f t="shared" si="303"/>
        <v>0.5310487580496781</v>
      </c>
      <c r="Q188" s="40"/>
      <c r="R188" s="40">
        <f t="shared" si="291"/>
        <v>0.26111049558737909</v>
      </c>
      <c r="S188" s="40">
        <f t="shared" ref="S188:U188" si="304">S104/R104-1</f>
        <v>-8.277724823803756E-2</v>
      </c>
      <c r="T188" s="40">
        <f t="shared" si="304"/>
        <v>0.35335806895401678</v>
      </c>
      <c r="U188" s="40">
        <f t="shared" si="304"/>
        <v>-0.23690047130579428</v>
      </c>
    </row>
    <row r="189" spans="4:21">
      <c r="D189" s="17" t="s">
        <v>147</v>
      </c>
      <c r="E189" s="40">
        <f t="shared" si="289"/>
        <v>-4.0425156789159478E-2</v>
      </c>
      <c r="F189" s="40">
        <f t="shared" ref="F189:P189" si="305">F105/E105-1</f>
        <v>-8.6382487269672903E-2</v>
      </c>
      <c r="G189" s="40">
        <f t="shared" si="305"/>
        <v>-0.13698394001206649</v>
      </c>
      <c r="H189" s="40">
        <f t="shared" si="305"/>
        <v>-0.23444522121242384</v>
      </c>
      <c r="I189" s="40">
        <f t="shared" si="305"/>
        <v>0.13384645489531022</v>
      </c>
      <c r="J189" s="40">
        <f t="shared" si="305"/>
        <v>0.17354119925597811</v>
      </c>
      <c r="K189" s="40">
        <f t="shared" si="305"/>
        <v>-0.18148989362571288</v>
      </c>
      <c r="L189" s="40">
        <f t="shared" si="305"/>
        <v>0.34608320689930538</v>
      </c>
      <c r="M189" s="40">
        <f t="shared" si="305"/>
        <v>1.0957465741235097</v>
      </c>
      <c r="N189" s="40">
        <f t="shared" si="305"/>
        <v>-0.50663779438405798</v>
      </c>
      <c r="O189" s="40">
        <f t="shared" si="305"/>
        <v>-0.15706130411084651</v>
      </c>
      <c r="P189" s="40">
        <f t="shared" si="305"/>
        <v>0.48393683637353657</v>
      </c>
      <c r="Q189" s="40"/>
      <c r="R189" s="40">
        <f t="shared" si="291"/>
        <v>6.6760620301238749E-2</v>
      </c>
      <c r="S189" s="40">
        <f t="shared" ref="S189:U189" si="306">S105/R105-1</f>
        <v>-0.22607922754118748</v>
      </c>
      <c r="T189" s="40">
        <f t="shared" si="306"/>
        <v>0.62439045819970995</v>
      </c>
      <c r="U189" s="40">
        <f t="shared" si="306"/>
        <v>-0.16666409099338564</v>
      </c>
    </row>
    <row r="190" spans="4:21">
      <c r="D190" s="17" t="s">
        <v>146</v>
      </c>
      <c r="E190" s="40">
        <f t="shared" si="289"/>
        <v>-6.8190485876280849E-2</v>
      </c>
      <c r="F190" s="40">
        <f t="shared" ref="F190:P190" si="307">F106/E106-1</f>
        <v>-0.43679227264045406</v>
      </c>
      <c r="G190" s="40">
        <f t="shared" si="307"/>
        <v>-0.24751707766096609</v>
      </c>
      <c r="H190" s="40">
        <f t="shared" si="307"/>
        <v>0.14235127478753551</v>
      </c>
      <c r="I190" s="40">
        <f t="shared" si="307"/>
        <v>0.24135339758402385</v>
      </c>
      <c r="J190" s="40">
        <f t="shared" si="307"/>
        <v>0.39335008172407537</v>
      </c>
      <c r="K190" s="40">
        <f t="shared" si="307"/>
        <v>-0.24776521446337996</v>
      </c>
      <c r="L190" s="40">
        <f t="shared" si="307"/>
        <v>0.55535982441954479</v>
      </c>
      <c r="M190" s="40">
        <f t="shared" si="307"/>
        <v>0.55312018418463027</v>
      </c>
      <c r="N190" s="40">
        <f t="shared" si="307"/>
        <v>-0.4811564922683339</v>
      </c>
      <c r="O190" s="40">
        <f t="shared" si="307"/>
        <v>-0.25672219534112117</v>
      </c>
      <c r="P190" s="40">
        <f t="shared" si="307"/>
        <v>0.29303450199944203</v>
      </c>
      <c r="Q190" s="40"/>
      <c r="R190" s="40">
        <f t="shared" si="291"/>
        <v>-0.20785667407565878</v>
      </c>
      <c r="S190" s="40">
        <f t="shared" ref="S190:U190" si="308">S106/R106-1</f>
        <v>-3.2471872053317252E-2</v>
      </c>
      <c r="T190" s="40">
        <f t="shared" si="308"/>
        <v>0.62875404500123011</v>
      </c>
      <c r="U190" s="40">
        <f t="shared" si="308"/>
        <v>-0.31814577384807985</v>
      </c>
    </row>
    <row r="191" spans="4:21">
      <c r="D191" s="38" t="s">
        <v>179</v>
      </c>
      <c r="E191" s="39">
        <f t="shared" si="289"/>
        <v>-0.29526780176648215</v>
      </c>
      <c r="F191" s="39">
        <f t="shared" ref="F191:P191" si="309">F107/E107-1</f>
        <v>-0.16612813084172184</v>
      </c>
      <c r="G191" s="39">
        <f t="shared" si="309"/>
        <v>0.33263743374830512</v>
      </c>
      <c r="H191" s="39">
        <f t="shared" si="309"/>
        <v>-0.27166203240705944</v>
      </c>
      <c r="I191" s="39">
        <f t="shared" si="309"/>
        <v>-5.539196622034559E-2</v>
      </c>
      <c r="J191" s="39">
        <f t="shared" si="309"/>
        <v>0.21342026988421536</v>
      </c>
      <c r="K191" s="39">
        <f t="shared" si="309"/>
        <v>-0.17000429321256938</v>
      </c>
      <c r="L191" s="39">
        <f t="shared" si="309"/>
        <v>0.55646863502498678</v>
      </c>
      <c r="M191" s="39">
        <f t="shared" si="309"/>
        <v>0.51609911933234343</v>
      </c>
      <c r="N191" s="39">
        <f t="shared" si="309"/>
        <v>-0.55143752121280687</v>
      </c>
      <c r="O191" s="39">
        <f t="shared" si="309"/>
        <v>-9.8183251231527047E-2</v>
      </c>
      <c r="P191" s="39">
        <f t="shared" si="309"/>
        <v>7.0076386582530681E-2</v>
      </c>
      <c r="Q191" s="40"/>
      <c r="R191" s="39">
        <f t="shared" si="291"/>
        <v>-0.20950802882203134</v>
      </c>
      <c r="S191" s="39">
        <f t="shared" ref="S191:U191" si="310">S107/R107-1</f>
        <v>-0.15059633908005865</v>
      </c>
      <c r="T191" s="39">
        <f t="shared" si="310"/>
        <v>0.51320550252811215</v>
      </c>
      <c r="U191" s="39">
        <f t="shared" si="310"/>
        <v>-0.38275063892179195</v>
      </c>
    </row>
    <row r="192" spans="4:21">
      <c r="D192" s="17" t="s">
        <v>149</v>
      </c>
      <c r="E192" s="40">
        <f t="shared" si="289"/>
        <v>-0.41716191230850497</v>
      </c>
      <c r="F192" s="40">
        <f t="shared" ref="F192:P192" si="311">F108/E108-1</f>
        <v>-6.2312354840536988E-2</v>
      </c>
      <c r="G192" s="40">
        <f t="shared" si="311"/>
        <v>0.49290158883586055</v>
      </c>
      <c r="H192" s="40">
        <f t="shared" si="311"/>
        <v>-0.31976367756555524</v>
      </c>
      <c r="I192" s="40">
        <f t="shared" si="311"/>
        <v>-9.9583581201665661E-2</v>
      </c>
      <c r="J192" s="40">
        <f t="shared" si="311"/>
        <v>0.29063160676532762</v>
      </c>
      <c r="K192" s="40">
        <f t="shared" si="311"/>
        <v>-1.1620168927565899E-2</v>
      </c>
      <c r="L192" s="40">
        <f t="shared" si="311"/>
        <v>1.117412471514398</v>
      </c>
      <c r="M192" s="40">
        <f t="shared" si="311"/>
        <v>0.11826431524105363</v>
      </c>
      <c r="N192" s="40">
        <f t="shared" si="311"/>
        <v>-0.56437289470230545</v>
      </c>
      <c r="O192" s="40">
        <f t="shared" si="311"/>
        <v>-0.23207471379795142</v>
      </c>
      <c r="P192" s="40">
        <f t="shared" si="311"/>
        <v>0.12122400941545708</v>
      </c>
      <c r="Q192" s="40"/>
      <c r="R192" s="40">
        <f t="shared" si="291"/>
        <v>-0.26343292911613947</v>
      </c>
      <c r="S192" s="40">
        <f t="shared" ref="S192:U192" si="312">S108/R108-1</f>
        <v>-0.12622628059336705</v>
      </c>
      <c r="T192" s="40">
        <f t="shared" si="312"/>
        <v>1.0572444202715565</v>
      </c>
      <c r="U192" s="40">
        <f t="shared" si="312"/>
        <v>-0.50563219367570267</v>
      </c>
    </row>
    <row r="193" spans="4:21">
      <c r="D193" s="17" t="s">
        <v>148</v>
      </c>
      <c r="E193" s="40">
        <f t="shared" si="289"/>
        <v>-0.37759751639877825</v>
      </c>
      <c r="F193" s="40">
        <f t="shared" ref="F193:P193" si="313">F109/E109-1</f>
        <v>6.7980691874497179E-2</v>
      </c>
      <c r="G193" s="40">
        <f t="shared" si="313"/>
        <v>0.20135593220338976</v>
      </c>
      <c r="H193" s="40">
        <f t="shared" si="313"/>
        <v>-0.24235013794833205</v>
      </c>
      <c r="I193" s="40">
        <f t="shared" si="313"/>
        <v>-2.3173053049739822E-3</v>
      </c>
      <c r="J193" s="40">
        <f t="shared" si="313"/>
        <v>0.22480298631273321</v>
      </c>
      <c r="K193" s="40">
        <f t="shared" si="313"/>
        <v>-0.20060954961056554</v>
      </c>
      <c r="L193" s="40">
        <f t="shared" si="313"/>
        <v>0.19240870965008905</v>
      </c>
      <c r="M193" s="40">
        <f t="shared" si="313"/>
        <v>0.25309080574108278</v>
      </c>
      <c r="N193" s="40">
        <f t="shared" si="313"/>
        <v>-0.54700612383760494</v>
      </c>
      <c r="O193" s="40">
        <f t="shared" si="313"/>
        <v>-0.26448867192389536</v>
      </c>
      <c r="P193" s="40">
        <f t="shared" si="313"/>
        <v>-9.3601089176310603E-3</v>
      </c>
      <c r="Q193" s="40"/>
      <c r="R193" s="40">
        <f t="shared" si="291"/>
        <v>-0.15928953476637397</v>
      </c>
      <c r="S193" s="40">
        <f t="shared" ref="S193:U193" si="314">S109/R109-1</f>
        <v>-6.6021655102873722E-2</v>
      </c>
      <c r="T193" s="40">
        <f t="shared" si="314"/>
        <v>0.11849985862272838</v>
      </c>
      <c r="U193" s="40">
        <f t="shared" si="314"/>
        <v>-0.54758348079884178</v>
      </c>
    </row>
    <row r="194" spans="4:21">
      <c r="D194" s="17" t="s">
        <v>147</v>
      </c>
      <c r="E194" s="40">
        <f t="shared" si="289"/>
        <v>-0.46961287955233466</v>
      </c>
      <c r="F194" s="40">
        <f t="shared" ref="F194:P194" si="315">F110/E110-1</f>
        <v>-0.24843256799411939</v>
      </c>
      <c r="G194" s="40">
        <f t="shared" si="315"/>
        <v>0.20334838765353958</v>
      </c>
      <c r="H194" s="40">
        <f t="shared" si="315"/>
        <v>-0.28306081468732069</v>
      </c>
      <c r="I194" s="40">
        <f t="shared" si="315"/>
        <v>-8.332499749924982E-2</v>
      </c>
      <c r="J194" s="40">
        <f t="shared" si="315"/>
        <v>0.25010912265386298</v>
      </c>
      <c r="K194" s="40">
        <f t="shared" si="315"/>
        <v>-0.14173067970204845</v>
      </c>
      <c r="L194" s="40">
        <f t="shared" si="315"/>
        <v>0.82811811370647859</v>
      </c>
      <c r="M194" s="40">
        <f t="shared" si="315"/>
        <v>0.37640011868555745</v>
      </c>
      <c r="N194" s="40">
        <f t="shared" si="315"/>
        <v>-0.55787445601649122</v>
      </c>
      <c r="O194" s="40">
        <f t="shared" si="315"/>
        <v>-0.20091421605972881</v>
      </c>
      <c r="P194" s="40">
        <f t="shared" si="315"/>
        <v>0.15147585996491486</v>
      </c>
      <c r="Q194" s="40"/>
      <c r="R194" s="40">
        <f t="shared" si="291"/>
        <v>-0.43044776396190898</v>
      </c>
      <c r="S194" s="40">
        <f t="shared" ref="S194:U194" si="316">S110/R110-1</f>
        <v>-0.25232602625987999</v>
      </c>
      <c r="T194" s="40">
        <f t="shared" si="316"/>
        <v>0.71627962678686141</v>
      </c>
      <c r="U194" s="40">
        <f t="shared" si="316"/>
        <v>-0.43396429885436627</v>
      </c>
    </row>
    <row r="195" spans="4:21">
      <c r="D195" s="17" t="s">
        <v>146</v>
      </c>
      <c r="E195" s="40">
        <f t="shared" si="289"/>
        <v>-4.9050632911392444E-2</v>
      </c>
      <c r="F195" s="40">
        <f t="shared" ref="F195:P195" si="317">F111/E111-1</f>
        <v>-0.17792315837240957</v>
      </c>
      <c r="G195" s="40">
        <f t="shared" si="317"/>
        <v>0.38759832558995355</v>
      </c>
      <c r="H195" s="40">
        <f t="shared" si="317"/>
        <v>-0.25842311729929834</v>
      </c>
      <c r="I195" s="40">
        <f t="shared" si="317"/>
        <v>-4.1395341906450667E-2</v>
      </c>
      <c r="J195" s="40">
        <f t="shared" si="317"/>
        <v>0.17744166886881918</v>
      </c>
      <c r="K195" s="40">
        <f t="shared" si="317"/>
        <v>-0.21771446677052253</v>
      </c>
      <c r="L195" s="40">
        <f t="shared" si="317"/>
        <v>0.31097797654206394</v>
      </c>
      <c r="M195" s="40">
        <f t="shared" si="317"/>
        <v>0.87009860714193765</v>
      </c>
      <c r="N195" s="40">
        <f t="shared" si="317"/>
        <v>-0.5446159988435566</v>
      </c>
      <c r="O195" s="40">
        <f t="shared" si="317"/>
        <v>1.3166049429370386E-2</v>
      </c>
      <c r="P195" s="40">
        <f t="shared" si="317"/>
        <v>3.3524304001432359E-2</v>
      </c>
      <c r="Q195" s="40"/>
      <c r="R195" s="40">
        <f t="shared" si="291"/>
        <v>1.2779879357938118E-3</v>
      </c>
      <c r="S195" s="40">
        <f t="shared" ref="S195:U195" si="318">S111/R111-1</f>
        <v>-0.11852248940623888</v>
      </c>
      <c r="T195" s="40">
        <f t="shared" si="318"/>
        <v>0.36210940893689725</v>
      </c>
      <c r="U195" s="40">
        <f t="shared" si="318"/>
        <v>-0.28261223911271749</v>
      </c>
    </row>
    <row r="196" spans="4:21">
      <c r="D196" s="38" t="s">
        <v>180</v>
      </c>
      <c r="E196" s="39">
        <f t="shared" si="289"/>
        <v>-0.19392988990166293</v>
      </c>
      <c r="F196" s="39">
        <f t="shared" ref="F196:P196" si="319">F112/E112-1</f>
        <v>-8.4910631054188834E-2</v>
      </c>
      <c r="G196" s="39">
        <f t="shared" si="319"/>
        <v>0.29539817521481093</v>
      </c>
      <c r="H196" s="39">
        <f t="shared" si="319"/>
        <v>-0.19291392426703136</v>
      </c>
      <c r="I196" s="39">
        <f t="shared" si="319"/>
        <v>-9.5042416411603381E-2</v>
      </c>
      <c r="J196" s="39">
        <f t="shared" si="319"/>
        <v>0.22202768967898212</v>
      </c>
      <c r="K196" s="39">
        <f t="shared" si="319"/>
        <v>-0.20453424964517808</v>
      </c>
      <c r="L196" s="39">
        <f t="shared" si="319"/>
        <v>0.45145941400953671</v>
      </c>
      <c r="M196" s="39">
        <f t="shared" si="319"/>
        <v>0.67589980713382536</v>
      </c>
      <c r="N196" s="39">
        <f t="shared" si="319"/>
        <v>-0.56050378389775246</v>
      </c>
      <c r="O196" s="39">
        <f t="shared" si="319"/>
        <v>-6.0066867968027071E-2</v>
      </c>
      <c r="P196" s="39">
        <f t="shared" si="319"/>
        <v>0.14165794045408253</v>
      </c>
      <c r="Q196" s="40"/>
      <c r="R196" s="39">
        <f t="shared" si="291"/>
        <v>-0.15873081332530536</v>
      </c>
      <c r="S196" s="39">
        <f t="shared" ref="S196:U196" si="320">S112/R112-1</f>
        <v>-7.094060667856239E-2</v>
      </c>
      <c r="T196" s="39">
        <f t="shared" si="320"/>
        <v>0.42697070491539191</v>
      </c>
      <c r="U196" s="39">
        <f t="shared" si="320"/>
        <v>-0.3404657964079798</v>
      </c>
    </row>
    <row r="197" spans="4:21">
      <c r="D197" s="17" t="s">
        <v>149</v>
      </c>
      <c r="E197" s="40">
        <f t="shared" si="289"/>
        <v>-0.29321203638908333</v>
      </c>
      <c r="F197" s="40">
        <f t="shared" ref="F197:P197" si="321">F113/E113-1</f>
        <v>-4.1749174917491749E-2</v>
      </c>
      <c r="G197" s="40">
        <f t="shared" si="321"/>
        <v>0.52247287756156369</v>
      </c>
      <c r="H197" s="40">
        <f t="shared" si="321"/>
        <v>-0.12210157222033702</v>
      </c>
      <c r="I197" s="40">
        <f t="shared" si="321"/>
        <v>-0.17941119628937707</v>
      </c>
      <c r="J197" s="40">
        <f t="shared" si="321"/>
        <v>0.21379023394567431</v>
      </c>
      <c r="K197" s="40">
        <f t="shared" si="321"/>
        <v>-0.17922083969870473</v>
      </c>
      <c r="L197" s="40">
        <f t="shared" si="321"/>
        <v>1.2525736232770277</v>
      </c>
      <c r="M197" s="40">
        <f t="shared" si="321"/>
        <v>0.56657556079436655</v>
      </c>
      <c r="N197" s="40">
        <f t="shared" si="321"/>
        <v>-0.71173534784220371</v>
      </c>
      <c r="O197" s="40">
        <f t="shared" si="321"/>
        <v>-7.8085771100959822E-2</v>
      </c>
      <c r="P197" s="40">
        <f t="shared" si="321"/>
        <v>7.0113435845727379E-2</v>
      </c>
      <c r="Q197" s="40"/>
      <c r="R197" s="40">
        <f t="shared" si="291"/>
        <v>-0.20898430039344518</v>
      </c>
      <c r="S197" s="40">
        <f t="shared" ref="S197:U197" si="322">S113/R113-1</f>
        <v>5.5685242418388903E-2</v>
      </c>
      <c r="T197" s="40">
        <f t="shared" si="322"/>
        <v>0.96828503375626096</v>
      </c>
      <c r="U197" s="40">
        <f t="shared" si="322"/>
        <v>-0.56371880921524076</v>
      </c>
    </row>
    <row r="198" spans="4:21">
      <c r="D198" s="17" t="s">
        <v>148</v>
      </c>
      <c r="E198" s="40">
        <f t="shared" si="289"/>
        <v>7.9196014430510164E-2</v>
      </c>
      <c r="F198" s="40">
        <f t="shared" ref="F198:P198" si="323">F114/E114-1</f>
        <v>-4.9506526583890431E-2</v>
      </c>
      <c r="G198" s="40">
        <f t="shared" si="323"/>
        <v>0.33545469770557701</v>
      </c>
      <c r="H198" s="40">
        <f t="shared" si="323"/>
        <v>-4.677702533233008E-2</v>
      </c>
      <c r="I198" s="40">
        <f t="shared" si="323"/>
        <v>2.5654519142218168E-2</v>
      </c>
      <c r="J198" s="40">
        <f t="shared" si="323"/>
        <v>0.24203950743971281</v>
      </c>
      <c r="K198" s="40">
        <f t="shared" si="323"/>
        <v>-0.26888940755596957</v>
      </c>
      <c r="L198" s="40">
        <f t="shared" si="323"/>
        <v>0.2112723009337083</v>
      </c>
      <c r="M198" s="40">
        <f t="shared" si="323"/>
        <v>0.58965406252623898</v>
      </c>
      <c r="N198" s="40">
        <f t="shared" si="323"/>
        <v>-0.44057831947543946</v>
      </c>
      <c r="O198" s="40">
        <f t="shared" si="323"/>
        <v>-9.8825010490977805E-2</v>
      </c>
      <c r="P198" s="40">
        <f t="shared" si="323"/>
        <v>0.43716385331781149</v>
      </c>
      <c r="Q198" s="40"/>
      <c r="R198" s="40">
        <f t="shared" si="291"/>
        <v>2.7481458904805356E-2</v>
      </c>
      <c r="S198" s="40">
        <f t="shared" ref="S198:U198" si="324">S114/R114-1</f>
        <v>0.23992386414198852</v>
      </c>
      <c r="T198" s="40">
        <f t="shared" si="324"/>
        <v>0.16768540913574759</v>
      </c>
      <c r="U198" s="40">
        <f t="shared" si="324"/>
        <v>-0.16771758564312422</v>
      </c>
    </row>
    <row r="199" spans="4:21">
      <c r="D199" s="17" t="s">
        <v>147</v>
      </c>
      <c r="E199" s="40">
        <f t="shared" si="289"/>
        <v>-0.19470755779293902</v>
      </c>
      <c r="F199" s="40">
        <f t="shared" ref="F199:P199" si="325">F115/E115-1</f>
        <v>-9.3645897594077709E-2</v>
      </c>
      <c r="G199" s="40">
        <f t="shared" si="325"/>
        <v>0.33188129594337057</v>
      </c>
      <c r="H199" s="40">
        <f t="shared" si="325"/>
        <v>-0.25166939220496043</v>
      </c>
      <c r="I199" s="40">
        <f t="shared" si="325"/>
        <v>-9.5151377190985653E-2</v>
      </c>
      <c r="J199" s="40">
        <f t="shared" si="325"/>
        <v>0.2986883018867923</v>
      </c>
      <c r="K199" s="40">
        <f t="shared" si="325"/>
        <v>-0.14827035929431265</v>
      </c>
      <c r="L199" s="40">
        <f t="shared" si="325"/>
        <v>0.53977191057642826</v>
      </c>
      <c r="M199" s="40">
        <f t="shared" si="325"/>
        <v>0.81201622408857643</v>
      </c>
      <c r="N199" s="40">
        <f t="shared" si="325"/>
        <v>-0.58707631339464783</v>
      </c>
      <c r="O199" s="40">
        <f t="shared" si="325"/>
        <v>-0.23811802478435984</v>
      </c>
      <c r="P199" s="40">
        <f t="shared" si="325"/>
        <v>-5.0798569725864384E-2</v>
      </c>
      <c r="Q199" s="40"/>
      <c r="R199" s="40">
        <f t="shared" si="291"/>
        <v>-0.15158409073079981</v>
      </c>
      <c r="S199" s="40">
        <f t="shared" ref="S199:U199" si="326">S115/R115-1</f>
        <v>-0.10638095238095246</v>
      </c>
      <c r="T199" s="40">
        <f t="shared" si="326"/>
        <v>0.73202015094137685</v>
      </c>
      <c r="U199" s="40">
        <f t="shared" si="326"/>
        <v>-0.46283302285394556</v>
      </c>
    </row>
    <row r="200" spans="4:21">
      <c r="D200" s="17" t="s">
        <v>146</v>
      </c>
      <c r="E200" s="40">
        <f t="shared" si="289"/>
        <v>-0.1919651234968891</v>
      </c>
      <c r="F200" s="40">
        <f t="shared" ref="F200:P200" si="327">F116/E116-1</f>
        <v>-9.4435015631978536E-2</v>
      </c>
      <c r="G200" s="40">
        <f t="shared" si="327"/>
        <v>0.22278995442798233</v>
      </c>
      <c r="H200" s="40">
        <f t="shared" si="327"/>
        <v>-0.20409151043851437</v>
      </c>
      <c r="I200" s="40">
        <f t="shared" si="327"/>
        <v>-8.7042893051163528E-2</v>
      </c>
      <c r="J200" s="40">
        <f t="shared" si="327"/>
        <v>0.18706359074559264</v>
      </c>
      <c r="K200" s="40">
        <f t="shared" si="327"/>
        <v>-0.22736278960933154</v>
      </c>
      <c r="L200" s="40">
        <f t="shared" si="327"/>
        <v>0.19950744998242476</v>
      </c>
      <c r="M200" s="40">
        <f t="shared" si="327"/>
        <v>0.66090465064321657</v>
      </c>
      <c r="N200" s="40">
        <f t="shared" si="327"/>
        <v>-0.47826838753735768</v>
      </c>
      <c r="O200" s="40">
        <f t="shared" si="327"/>
        <v>5.7266608891007653E-2</v>
      </c>
      <c r="P200" s="40">
        <f t="shared" si="327"/>
        <v>0.1974915739618901</v>
      </c>
      <c r="Q200" s="40"/>
      <c r="R200" s="40">
        <f t="shared" si="291"/>
        <v>-0.16699102018236245</v>
      </c>
      <c r="S200" s="40">
        <f t="shared" ref="S200:U200" si="328">S116/R116-1</f>
        <v>-0.12341253276093123</v>
      </c>
      <c r="T200" s="40">
        <f t="shared" si="328"/>
        <v>0.17126551675177737</v>
      </c>
      <c r="U200" s="40">
        <f t="shared" si="328"/>
        <v>-0.17591711220094564</v>
      </c>
    </row>
    <row r="201" spans="4:21">
      <c r="D201" s="38" t="s">
        <v>181</v>
      </c>
      <c r="E201" s="39">
        <f t="shared" si="289"/>
        <v>-0.29838780091780248</v>
      </c>
      <c r="F201" s="39">
        <f t="shared" ref="F201" si="329">F117/E117-1</f>
        <v>-4.9372258642362721E-2</v>
      </c>
      <c r="G201" s="39">
        <f t="shared" ref="G201:P201" si="330">G117/F117-1</f>
        <v>0.31443613577269991</v>
      </c>
      <c r="H201" s="39">
        <f t="shared" si="330"/>
        <v>-0.1548123946445874</v>
      </c>
      <c r="I201" s="39">
        <f t="shared" si="330"/>
        <v>0.12804833141281247</v>
      </c>
      <c r="J201" s="39">
        <f t="shared" si="330"/>
        <v>-0.11204806721676208</v>
      </c>
      <c r="K201" s="39">
        <f t="shared" si="330"/>
        <v>-6.460458923062129E-4</v>
      </c>
      <c r="L201" s="39">
        <f t="shared" si="330"/>
        <v>0.64075332173877642</v>
      </c>
      <c r="M201" s="39">
        <f t="shared" si="330"/>
        <v>0.37154638460491696</v>
      </c>
      <c r="N201" s="39">
        <f t="shared" si="330"/>
        <v>-0.568355385343849</v>
      </c>
      <c r="O201" s="39">
        <f t="shared" si="330"/>
        <v>0.10671563395085748</v>
      </c>
      <c r="P201" s="39">
        <f t="shared" si="330"/>
        <v>-7.8615853469941266E-2</v>
      </c>
      <c r="Q201" s="40"/>
      <c r="R201" s="39">
        <f t="shared" si="291"/>
        <v>-0.20034725914386464</v>
      </c>
      <c r="S201" s="39">
        <f t="shared" ref="S201:U201" si="331">S117/R117-1</f>
        <v>3.284054136834591E-2</v>
      </c>
      <c r="T201" s="39">
        <f t="shared" si="331"/>
        <v>0.5643797898198244</v>
      </c>
      <c r="U201" s="39">
        <f t="shared" si="331"/>
        <v>-0.37910279436357097</v>
      </c>
    </row>
    <row r="202" spans="4:21">
      <c r="D202" s="17" t="s">
        <v>149</v>
      </c>
      <c r="E202" s="40">
        <f t="shared" si="289"/>
        <v>-0.26720909086626132</v>
      </c>
      <c r="F202" s="40">
        <f t="shared" ref="F202:P202" si="332">F118/E118-1</f>
        <v>-4.1749174917491638E-2</v>
      </c>
      <c r="G202" s="40">
        <f t="shared" si="332"/>
        <v>0.52247287756156346</v>
      </c>
      <c r="H202" s="40">
        <f t="shared" si="332"/>
        <v>-0.12210157222033691</v>
      </c>
      <c r="I202" s="40">
        <f t="shared" si="332"/>
        <v>-0.17941119628937707</v>
      </c>
      <c r="J202" s="40">
        <f t="shared" si="332"/>
        <v>0.23645784267545933</v>
      </c>
      <c r="K202" s="40">
        <f t="shared" si="332"/>
        <v>0.17460317460317465</v>
      </c>
      <c r="L202" s="40">
        <f t="shared" si="332"/>
        <v>0.67567567567567566</v>
      </c>
      <c r="M202" s="40">
        <f t="shared" si="332"/>
        <v>0.25806451612903225</v>
      </c>
      <c r="N202" s="40">
        <f t="shared" si="332"/>
        <v>-0.64102564102564097</v>
      </c>
      <c r="O202" s="40">
        <f t="shared" si="332"/>
        <v>-0.2410714285714286</v>
      </c>
      <c r="P202" s="40">
        <f t="shared" si="332"/>
        <v>0.27058823529411757</v>
      </c>
      <c r="Q202" s="40"/>
      <c r="R202" s="40">
        <f t="shared" si="291"/>
        <v>-0.15062046166470877</v>
      </c>
      <c r="S202" s="40">
        <f t="shared" ref="S202:U202" si="333">S118/R118-1</f>
        <v>6.2656944176163742E-2</v>
      </c>
      <c r="T202" s="40">
        <f t="shared" si="333"/>
        <v>1.0108609211333528</v>
      </c>
      <c r="U202" s="40">
        <f t="shared" si="333"/>
        <v>-0.5692090395480226</v>
      </c>
    </row>
    <row r="203" spans="4:21">
      <c r="D203" s="17" t="s">
        <v>148</v>
      </c>
      <c r="E203" s="40">
        <f t="shared" si="289"/>
        <v>-0.49138686072260662</v>
      </c>
      <c r="F203" s="40">
        <f t="shared" ref="F203:P203" si="334">F119/E119-1</f>
        <v>1.7680105750165209E-2</v>
      </c>
      <c r="G203" s="40">
        <f t="shared" si="334"/>
        <v>0.45218379607079084</v>
      </c>
      <c r="H203" s="40">
        <f t="shared" si="334"/>
        <v>-0.23848389982110907</v>
      </c>
      <c r="I203" s="40">
        <f t="shared" si="334"/>
        <v>0.16546762589928066</v>
      </c>
      <c r="J203" s="40">
        <f t="shared" si="334"/>
        <v>-0.15079365079365081</v>
      </c>
      <c r="K203" s="40">
        <f t="shared" si="334"/>
        <v>0.10488058151609558</v>
      </c>
      <c r="L203" s="40">
        <f t="shared" si="334"/>
        <v>0.68125671321160053</v>
      </c>
      <c r="M203" s="40">
        <f t="shared" si="334"/>
        <v>-0.15724325187669708</v>
      </c>
      <c r="N203" s="40">
        <f t="shared" si="334"/>
        <v>-0.41173126125272441</v>
      </c>
      <c r="O203" s="40">
        <f t="shared" si="334"/>
        <v>0.31926546391752586</v>
      </c>
      <c r="P203" s="40">
        <f t="shared" si="334"/>
        <v>-0.17460317460317454</v>
      </c>
      <c r="Q203" s="40"/>
      <c r="R203" s="40">
        <f t="shared" si="291"/>
        <v>-0.27960936727525765</v>
      </c>
      <c r="S203" s="40">
        <f t="shared" ref="S203:U203" si="335">S119/R119-1</f>
        <v>1.5835499881824866E-2</v>
      </c>
      <c r="T203" s="40">
        <f t="shared" si="335"/>
        <v>0.42033503955328033</v>
      </c>
      <c r="U203" s="40">
        <f t="shared" si="335"/>
        <v>-0.30681780952068927</v>
      </c>
    </row>
    <row r="204" spans="4:21">
      <c r="D204" s="17" t="s">
        <v>147</v>
      </c>
      <c r="E204" s="40">
        <f t="shared" si="289"/>
        <v>-0.26296928383544216</v>
      </c>
      <c r="F204" s="40">
        <f t="shared" ref="F204:P204" si="336">F120/E120-1</f>
        <v>-7.407407407407407E-2</v>
      </c>
      <c r="G204" s="40">
        <f t="shared" si="336"/>
        <v>0.32000000000000006</v>
      </c>
      <c r="H204" s="40">
        <f t="shared" si="336"/>
        <v>-0.27272727272727271</v>
      </c>
      <c r="I204" s="40">
        <f t="shared" si="336"/>
        <v>0.35416666666666674</v>
      </c>
      <c r="J204" s="40">
        <f t="shared" si="336"/>
        <v>-0.19999999999999996</v>
      </c>
      <c r="K204" s="40">
        <f t="shared" si="336"/>
        <v>1.9230769230769162E-2</v>
      </c>
      <c r="L204" s="40">
        <f t="shared" si="336"/>
        <v>1.3396226415094339</v>
      </c>
      <c r="M204" s="40">
        <f t="shared" si="336"/>
        <v>-6.4516129032258118E-2</v>
      </c>
      <c r="N204" s="40">
        <f t="shared" si="336"/>
        <v>-0.5</v>
      </c>
      <c r="O204" s="40">
        <f t="shared" si="336"/>
        <v>0.10344827586206895</v>
      </c>
      <c r="P204" s="40">
        <f t="shared" si="336"/>
        <v>-0.125</v>
      </c>
      <c r="Q204" s="40"/>
      <c r="R204" s="40">
        <f t="shared" si="291"/>
        <v>-0.32477315158239017</v>
      </c>
      <c r="S204" s="40">
        <f t="shared" ref="S204:U204" si="337">S120/R120-1</f>
        <v>-2.9411764705882359E-2</v>
      </c>
      <c r="T204" s="40">
        <f t="shared" si="337"/>
        <v>0.77575757575757587</v>
      </c>
      <c r="U204" s="40">
        <f t="shared" si="337"/>
        <v>-0.39249146757679176</v>
      </c>
    </row>
    <row r="205" spans="4:21">
      <c r="D205" s="17" t="s">
        <v>146</v>
      </c>
      <c r="E205" s="40">
        <f t="shared" si="289"/>
        <v>-0.28256242212812965</v>
      </c>
      <c r="F205" s="40">
        <f t="shared" ref="F205:P205" si="338">F121/E121-1</f>
        <v>-5.1282051282051322E-2</v>
      </c>
      <c r="G205" s="40">
        <f t="shared" si="338"/>
        <v>0.2432432432432432</v>
      </c>
      <c r="H205" s="40">
        <f t="shared" si="338"/>
        <v>-0.10869565217391308</v>
      </c>
      <c r="I205" s="40">
        <f t="shared" si="338"/>
        <v>0.14634146341463405</v>
      </c>
      <c r="J205" s="40">
        <f t="shared" si="338"/>
        <v>-0.14893617021276595</v>
      </c>
      <c r="K205" s="40">
        <f t="shared" si="338"/>
        <v>-7.4999999999999956E-2</v>
      </c>
      <c r="L205" s="40">
        <f t="shared" si="338"/>
        <v>0.37027027027027026</v>
      </c>
      <c r="M205" s="40">
        <f t="shared" si="338"/>
        <v>0.8</v>
      </c>
      <c r="N205" s="40">
        <f t="shared" si="338"/>
        <v>-0.58119658119658113</v>
      </c>
      <c r="O205" s="40">
        <f t="shared" si="338"/>
        <v>0.17739403453689162</v>
      </c>
      <c r="P205" s="40">
        <f t="shared" si="338"/>
        <v>-0.11111111111111116</v>
      </c>
      <c r="Q205" s="40"/>
      <c r="R205" s="40">
        <f t="shared" si="291"/>
        <v>-0.14500755897415485</v>
      </c>
      <c r="S205" s="40">
        <f t="shared" ref="S205:U205" si="339">S121/R121-1</f>
        <v>4.9180327868852514E-2</v>
      </c>
      <c r="T205" s="40">
        <f t="shared" si="339"/>
        <v>0.39812500000000006</v>
      </c>
      <c r="U205" s="40">
        <f t="shared" si="339"/>
        <v>-0.31146624944121593</v>
      </c>
    </row>
    <row r="206" spans="4:21">
      <c r="D206" s="58" t="s">
        <v>182</v>
      </c>
      <c r="E206" s="39">
        <f>E122/P112-1</f>
        <v>-0.34208028084822006</v>
      </c>
      <c r="F206" s="39">
        <f t="shared" ref="F206:P206" si="340">F122/E122-1</f>
        <v>-2.1707017000687667E-2</v>
      </c>
      <c r="G206" s="39">
        <f t="shared" si="340"/>
        <v>0.4864371884442058</v>
      </c>
      <c r="H206" s="39">
        <f t="shared" si="340"/>
        <v>-0.21351516599437026</v>
      </c>
      <c r="I206" s="39">
        <f t="shared" si="340"/>
        <v>0.15747559274755929</v>
      </c>
      <c r="J206" s="39">
        <f t="shared" si="340"/>
        <v>-0.14200334976081741</v>
      </c>
      <c r="K206" s="39">
        <f t="shared" si="340"/>
        <v>5.7158104654102537E-3</v>
      </c>
      <c r="L206" s="39">
        <f t="shared" si="340"/>
        <v>0.55735690447265163</v>
      </c>
      <c r="M206" s="39">
        <f t="shared" si="340"/>
        <v>0.31921418131932189</v>
      </c>
      <c r="N206" s="39">
        <f t="shared" si="340"/>
        <v>-0.55081969441574685</v>
      </c>
      <c r="O206" s="39">
        <f t="shared" si="340"/>
        <v>0.13155386081982834</v>
      </c>
      <c r="P206" s="39">
        <f t="shared" si="340"/>
        <v>-7.2090504272475653E-2</v>
      </c>
      <c r="Q206" s="40"/>
      <c r="R206" s="39">
        <f>R122/U112-1</f>
        <v>-0.19571396027730648</v>
      </c>
      <c r="S206" s="39">
        <f t="shared" ref="S206:U206" si="341">S122/R122-1</f>
        <v>4.9762761618156182E-2</v>
      </c>
      <c r="T206" s="39">
        <f t="shared" si="341"/>
        <v>0.46202915488032148</v>
      </c>
      <c r="U206" s="39">
        <f t="shared" si="341"/>
        <v>-0.36337156491092082</v>
      </c>
    </row>
    <row r="207" spans="4:21">
      <c r="D207" s="17" t="s">
        <v>149</v>
      </c>
      <c r="E207" s="40">
        <f t="shared" ref="E207:E210" si="342">E123/P113-1</f>
        <v>-0.35420268825056422</v>
      </c>
      <c r="F207" s="40">
        <f t="shared" ref="F207:P207" si="343">F123/E123-1</f>
        <v>0.10178126329868054</v>
      </c>
      <c r="G207" s="40">
        <f t="shared" si="343"/>
        <v>0.50250949059768701</v>
      </c>
      <c r="H207" s="40">
        <f t="shared" si="343"/>
        <v>-0.21043779204620738</v>
      </c>
      <c r="I207" s="40">
        <f t="shared" si="343"/>
        <v>0.16279069767441867</v>
      </c>
      <c r="J207" s="40">
        <f t="shared" si="343"/>
        <v>-0.12</v>
      </c>
      <c r="K207" s="40">
        <f t="shared" si="343"/>
        <v>-4.5454545454545414E-2</v>
      </c>
      <c r="L207" s="40">
        <f t="shared" si="343"/>
        <v>1.2733333333333334</v>
      </c>
      <c r="M207" s="40">
        <f t="shared" si="343"/>
        <v>0.34059488898198587</v>
      </c>
      <c r="N207" s="40">
        <f t="shared" si="343"/>
        <v>-0.703125</v>
      </c>
      <c r="O207" s="40">
        <f t="shared" si="343"/>
        <v>-0.10526315789473684</v>
      </c>
      <c r="P207" s="40">
        <f t="shared" si="343"/>
        <v>0.2229411764705882</v>
      </c>
      <c r="Q207" s="40"/>
      <c r="R207" s="40">
        <f t="shared" ref="R207:R210" si="344">R123/U113-1</f>
        <v>-0.17696401399584472</v>
      </c>
      <c r="S207" s="40">
        <f t="shared" ref="S207:U207" si="345">S123/R123-1</f>
        <v>0.10836976121346598</v>
      </c>
      <c r="T207" s="40">
        <f t="shared" si="345"/>
        <v>0.93781021897810213</v>
      </c>
      <c r="U207" s="40">
        <f t="shared" si="345"/>
        <v>-0.57217116166942894</v>
      </c>
    </row>
    <row r="208" spans="4:21">
      <c r="D208" s="17" t="s">
        <v>148</v>
      </c>
      <c r="E208" s="40">
        <f t="shared" si="342"/>
        <v>-0.3131774500085559</v>
      </c>
      <c r="F208" s="40">
        <f t="shared" ref="F208:P208" si="346">F124/E124-1</f>
        <v>-0.13251287373639842</v>
      </c>
      <c r="G208" s="40">
        <f t="shared" si="346"/>
        <v>0.24058304004024245</v>
      </c>
      <c r="H208" s="40">
        <f t="shared" si="346"/>
        <v>-0.28767123287671237</v>
      </c>
      <c r="I208" s="40">
        <f t="shared" si="346"/>
        <v>0.34442307692307694</v>
      </c>
      <c r="J208" s="40">
        <f t="shared" si="346"/>
        <v>-0.14804748962952363</v>
      </c>
      <c r="K208" s="40">
        <f t="shared" si="346"/>
        <v>0.1103089321692412</v>
      </c>
      <c r="L208" s="40">
        <f t="shared" si="346"/>
        <v>0.68713140783305615</v>
      </c>
      <c r="M208" s="40">
        <f t="shared" si="346"/>
        <v>-9.2229093842430721E-2</v>
      </c>
      <c r="N208" s="40">
        <f t="shared" si="346"/>
        <v>-0.44836097946287523</v>
      </c>
      <c r="O208" s="40">
        <f t="shared" si="346"/>
        <v>0.30320386611777339</v>
      </c>
      <c r="P208" s="40">
        <f t="shared" si="346"/>
        <v>-0.17662409009751412</v>
      </c>
      <c r="Q208" s="40"/>
      <c r="R208" s="40">
        <f t="shared" si="344"/>
        <v>-0.18077902533828349</v>
      </c>
      <c r="S208" s="40">
        <f t="shared" ref="S208:U208" si="347">S124/R124-1</f>
        <v>-9.1174066684295285E-2</v>
      </c>
      <c r="T208" s="40">
        <f t="shared" si="347"/>
        <v>0.53733399459965825</v>
      </c>
      <c r="U208" s="40">
        <f t="shared" si="347"/>
        <v>-0.32385834109972045</v>
      </c>
    </row>
    <row r="209" spans="4:21">
      <c r="D209" s="17" t="s">
        <v>147</v>
      </c>
      <c r="E209" s="40">
        <f t="shared" si="342"/>
        <v>-0.20122740181931908</v>
      </c>
      <c r="F209" s="40">
        <f t="shared" ref="F209:P209" si="348">F125/E125-1</f>
        <v>-1.1323970962844987E-2</v>
      </c>
      <c r="G209" s="40">
        <f t="shared" si="348"/>
        <v>0.46903989774099664</v>
      </c>
      <c r="H209" s="40">
        <f t="shared" si="348"/>
        <v>-0.25882352941176467</v>
      </c>
      <c r="I209" s="40">
        <f t="shared" si="348"/>
        <v>0.30158730158730163</v>
      </c>
      <c r="J209" s="40">
        <f t="shared" si="348"/>
        <v>-0.15853658536585369</v>
      </c>
      <c r="K209" s="40">
        <f t="shared" si="348"/>
        <v>7.2463768115942129E-2</v>
      </c>
      <c r="L209" s="40">
        <f t="shared" si="348"/>
        <v>0.7567567567567568</v>
      </c>
      <c r="M209" s="40">
        <f t="shared" si="348"/>
        <v>7.6923076923076872E-2</v>
      </c>
      <c r="N209" s="40">
        <f t="shared" si="348"/>
        <v>-0.48571428571428577</v>
      </c>
      <c r="O209" s="40">
        <f t="shared" si="348"/>
        <v>0</v>
      </c>
      <c r="P209" s="40">
        <f t="shared" si="348"/>
        <v>-5.555555555555558E-2</v>
      </c>
      <c r="Q209" s="40"/>
      <c r="R209" s="40">
        <f t="shared" si="344"/>
        <v>-0.20011610724254669</v>
      </c>
      <c r="S209" s="40">
        <f t="shared" ref="S209:U209" si="349">S125/R125-1</f>
        <v>6.2643531361093352E-2</v>
      </c>
      <c r="T209" s="40">
        <f t="shared" si="349"/>
        <v>0.60747663551401865</v>
      </c>
      <c r="U209" s="40">
        <f t="shared" si="349"/>
        <v>-0.38372093023255816</v>
      </c>
    </row>
    <row r="210" spans="4:21">
      <c r="D210" s="17" t="s">
        <v>146</v>
      </c>
      <c r="E210" s="40">
        <f t="shared" si="342"/>
        <v>-0.3919519692097867</v>
      </c>
      <c r="F210" s="40">
        <f t="shared" ref="F210:P210" si="350">F126/E126-1</f>
        <v>-3.4290395863442291E-2</v>
      </c>
      <c r="G210" s="40">
        <f t="shared" si="350"/>
        <v>0.53508050557406528</v>
      </c>
      <c r="H210" s="40">
        <f t="shared" si="350"/>
        <v>-0.18367346938775508</v>
      </c>
      <c r="I210" s="40">
        <f t="shared" si="350"/>
        <v>7.4999999999999956E-2</v>
      </c>
      <c r="J210" s="40">
        <f t="shared" si="350"/>
        <v>-0.13953488372093026</v>
      </c>
      <c r="K210" s="40">
        <f t="shared" si="350"/>
        <v>-2.7027027027026973E-2</v>
      </c>
      <c r="L210" s="40">
        <f t="shared" si="350"/>
        <v>0.22222222222222232</v>
      </c>
      <c r="M210" s="40">
        <f t="shared" si="350"/>
        <v>0.59090909090909083</v>
      </c>
      <c r="N210" s="40">
        <f t="shared" si="350"/>
        <v>-0.52857142857142858</v>
      </c>
      <c r="O210" s="40">
        <f t="shared" si="350"/>
        <v>0.24242424242424243</v>
      </c>
      <c r="P210" s="40">
        <f t="shared" si="350"/>
        <v>-0.12195121951219512</v>
      </c>
      <c r="Q210" s="40"/>
      <c r="R210" s="40">
        <f t="shared" si="344"/>
        <v>-0.20125681085576896</v>
      </c>
      <c r="S210" s="40">
        <f t="shared" ref="S210:U210" si="351">S126/R126-1</f>
        <v>5.2874294179394932E-2</v>
      </c>
      <c r="T210" s="40">
        <f t="shared" si="351"/>
        <v>0.25</v>
      </c>
      <c r="U210" s="40">
        <f t="shared" si="351"/>
        <v>-0.26666666666666672</v>
      </c>
    </row>
    <row r="211" spans="4:21">
      <c r="D211" s="38" t="s">
        <v>183</v>
      </c>
      <c r="E211" s="39">
        <f>E127/P112-1</f>
        <v>-0.34208028084822006</v>
      </c>
      <c r="F211" s="39">
        <f t="shared" ref="F211:P211" si="352">F127/E127-1</f>
        <v>-2.1707017000687667E-2</v>
      </c>
      <c r="G211" s="39">
        <f t="shared" si="352"/>
        <v>0.39611464356460035</v>
      </c>
      <c r="H211" s="39">
        <f t="shared" si="352"/>
        <v>-0.16263301813921416</v>
      </c>
      <c r="I211" s="39">
        <f t="shared" si="352"/>
        <v>0.15747559274755929</v>
      </c>
      <c r="J211" s="39">
        <f t="shared" si="352"/>
        <v>-0.14200334976081741</v>
      </c>
      <c r="K211" s="39">
        <f t="shared" si="352"/>
        <v>5.7158104654102537E-3</v>
      </c>
      <c r="L211" s="39">
        <f t="shared" si="352"/>
        <v>0.55735690447265163</v>
      </c>
      <c r="M211" s="39">
        <f t="shared" si="352"/>
        <v>0.31921418131932189</v>
      </c>
      <c r="N211" s="39">
        <f t="shared" si="352"/>
        <v>-0.55081969441574685</v>
      </c>
      <c r="O211" s="39">
        <f t="shared" si="352"/>
        <v>0.13155386081982834</v>
      </c>
      <c r="P211" s="39">
        <f t="shared" si="352"/>
        <v>-7.2090504272475653E-2</v>
      </c>
      <c r="Q211" s="40"/>
      <c r="R211" s="39">
        <f>R127/U112-1</f>
        <v>-0.21641869338841524</v>
      </c>
      <c r="S211" s="39">
        <f t="shared" ref="S211:U211" si="353">S127/R127-1</f>
        <v>7.7500863109209783E-2</v>
      </c>
      <c r="T211" s="39">
        <f t="shared" si="353"/>
        <v>0.46202915488032148</v>
      </c>
      <c r="U211" s="39">
        <f t="shared" si="353"/>
        <v>-0.36337156491092082</v>
      </c>
    </row>
    <row r="212" spans="4:21">
      <c r="D212" s="17" t="s">
        <v>149</v>
      </c>
      <c r="E212" s="40">
        <f t="shared" ref="E212:E215" si="354">E128/P113-1</f>
        <v>-0.35420268825056422</v>
      </c>
      <c r="F212" s="40">
        <f t="shared" ref="F212:P212" si="355">F128/E128-1</f>
        <v>0.10178126329868054</v>
      </c>
      <c r="G212" s="40">
        <f t="shared" si="355"/>
        <v>0.38513507548335868</v>
      </c>
      <c r="H212" s="40">
        <f t="shared" si="355"/>
        <v>-0.14353139136711512</v>
      </c>
      <c r="I212" s="40">
        <f t="shared" si="355"/>
        <v>0.16279069767441867</v>
      </c>
      <c r="J212" s="40">
        <f t="shared" si="355"/>
        <v>-0.12</v>
      </c>
      <c r="K212" s="40">
        <f t="shared" si="355"/>
        <v>-4.5454545454545414E-2</v>
      </c>
      <c r="L212" s="40">
        <f t="shared" si="355"/>
        <v>1.2733333333333334</v>
      </c>
      <c r="M212" s="40">
        <f t="shared" si="355"/>
        <v>0.34059488898198587</v>
      </c>
      <c r="N212" s="40">
        <f t="shared" si="355"/>
        <v>-0.703125</v>
      </c>
      <c r="O212" s="40">
        <f t="shared" si="355"/>
        <v>-0.10526315789473684</v>
      </c>
      <c r="P212" s="40">
        <f t="shared" si="355"/>
        <v>0.2229411764705882</v>
      </c>
      <c r="Q212" s="40"/>
      <c r="R212" s="40">
        <f t="shared" ref="R212:R215" si="356">R128/U113-1</f>
        <v>-0.2052923618134086</v>
      </c>
      <c r="S212" s="40">
        <f t="shared" ref="S212:U212" si="357">S128/R128-1</f>
        <v>0.14787898774836084</v>
      </c>
      <c r="T212" s="40">
        <f t="shared" si="357"/>
        <v>0.93781021897810213</v>
      </c>
      <c r="U212" s="40">
        <f t="shared" si="357"/>
        <v>-0.57217116166942894</v>
      </c>
    </row>
    <row r="213" spans="4:21">
      <c r="D213" s="17" t="s">
        <v>148</v>
      </c>
      <c r="E213" s="40">
        <f t="shared" si="354"/>
        <v>-0.3131774500085559</v>
      </c>
      <c r="F213" s="40">
        <f t="shared" ref="F213:P213" si="358">F129/E129-1</f>
        <v>-0.13251287373639842</v>
      </c>
      <c r="G213" s="40">
        <f t="shared" si="358"/>
        <v>0.2910560760528389</v>
      </c>
      <c r="H213" s="40">
        <f t="shared" si="358"/>
        <v>-0.31551928392786632</v>
      </c>
      <c r="I213" s="40">
        <f t="shared" si="358"/>
        <v>0.34442307692307694</v>
      </c>
      <c r="J213" s="40">
        <f t="shared" si="358"/>
        <v>-0.14804748962952363</v>
      </c>
      <c r="K213" s="40">
        <f t="shared" si="358"/>
        <v>0.1103089321692412</v>
      </c>
      <c r="L213" s="40">
        <f t="shared" si="358"/>
        <v>0.68713140783305615</v>
      </c>
      <c r="M213" s="40">
        <f t="shared" si="358"/>
        <v>-9.2229093842430721E-2</v>
      </c>
      <c r="N213" s="40">
        <f t="shared" si="358"/>
        <v>-0.44836097946287523</v>
      </c>
      <c r="O213" s="40">
        <f t="shared" si="358"/>
        <v>0.30320386611777339</v>
      </c>
      <c r="P213" s="40">
        <f t="shared" si="358"/>
        <v>-0.17662409009751412</v>
      </c>
      <c r="Q213" s="40"/>
      <c r="R213" s="40">
        <f t="shared" si="356"/>
        <v>-0.16859380506683619</v>
      </c>
      <c r="S213" s="40">
        <f t="shared" ref="S213:U213" si="359">S129/R129-1</f>
        <v>-0.10449396284738055</v>
      </c>
      <c r="T213" s="40">
        <f t="shared" si="359"/>
        <v>0.53733399459965825</v>
      </c>
      <c r="U213" s="40">
        <f t="shared" si="359"/>
        <v>-0.32385834109972045</v>
      </c>
    </row>
    <row r="214" spans="4:21">
      <c r="D214" s="17" t="s">
        <v>147</v>
      </c>
      <c r="E214" s="40">
        <f t="shared" si="354"/>
        <v>-0.20122740181931908</v>
      </c>
      <c r="F214" s="40">
        <f t="shared" ref="F214:P214" si="360">F130/E130-1</f>
        <v>-1.1323970962844987E-2</v>
      </c>
      <c r="G214" s="40">
        <f t="shared" si="360"/>
        <v>0.33406520324944711</v>
      </c>
      <c r="H214" s="40">
        <f t="shared" si="360"/>
        <v>-0.18383464023430951</v>
      </c>
      <c r="I214" s="40">
        <f t="shared" si="360"/>
        <v>0.30158730158730163</v>
      </c>
      <c r="J214" s="40">
        <f t="shared" si="360"/>
        <v>-0.15853658536585369</v>
      </c>
      <c r="K214" s="40">
        <f t="shared" si="360"/>
        <v>7.2463768115942129E-2</v>
      </c>
      <c r="L214" s="40">
        <f t="shared" si="360"/>
        <v>0.7567567567567568</v>
      </c>
      <c r="M214" s="40">
        <f t="shared" si="360"/>
        <v>7.6923076923076872E-2</v>
      </c>
      <c r="N214" s="40">
        <f t="shared" si="360"/>
        <v>-0.48571428571428577</v>
      </c>
      <c r="O214" s="40">
        <f t="shared" si="360"/>
        <v>0</v>
      </c>
      <c r="P214" s="40">
        <f t="shared" si="360"/>
        <v>-5.555555555555558E-2</v>
      </c>
      <c r="Q214" s="40"/>
      <c r="R214" s="40">
        <f t="shared" si="356"/>
        <v>-0.23113586978194622</v>
      </c>
      <c r="S214" s="40">
        <f t="shared" ref="S214:U214" si="361">S130/R130-1</f>
        <v>0.10551580061040999</v>
      </c>
      <c r="T214" s="40">
        <f t="shared" si="361"/>
        <v>0.60747663551401865</v>
      </c>
      <c r="U214" s="40">
        <f t="shared" si="361"/>
        <v>-0.38372093023255816</v>
      </c>
    </row>
    <row r="215" spans="4:21">
      <c r="D215" s="17" t="s">
        <v>146</v>
      </c>
      <c r="E215" s="40">
        <f t="shared" si="354"/>
        <v>-0.3919519692097867</v>
      </c>
      <c r="F215" s="40">
        <f t="shared" ref="F215:P215" si="362">F131/E131-1</f>
        <v>-3.4290395863442291E-2</v>
      </c>
      <c r="G215" s="40">
        <f t="shared" si="362"/>
        <v>0.44671751229239209</v>
      </c>
      <c r="H215" s="40">
        <f t="shared" si="362"/>
        <v>-0.13381366253033811</v>
      </c>
      <c r="I215" s="40">
        <f t="shared" si="362"/>
        <v>7.4999999999999956E-2</v>
      </c>
      <c r="J215" s="40">
        <f t="shared" si="362"/>
        <v>-0.13953488372093026</v>
      </c>
      <c r="K215" s="40">
        <f t="shared" si="362"/>
        <v>-2.7027027027026973E-2</v>
      </c>
      <c r="L215" s="40">
        <f t="shared" si="362"/>
        <v>0.22222222222222232</v>
      </c>
      <c r="M215" s="40">
        <f t="shared" si="362"/>
        <v>0.59090909090909083</v>
      </c>
      <c r="N215" s="40">
        <f t="shared" si="362"/>
        <v>-0.52857142857142858</v>
      </c>
      <c r="O215" s="40">
        <f t="shared" si="362"/>
        <v>0.24242424242424243</v>
      </c>
      <c r="P215" s="40">
        <f t="shared" si="362"/>
        <v>-0.12195121951219512</v>
      </c>
      <c r="Q215" s="40"/>
      <c r="R215" s="40">
        <f t="shared" si="356"/>
        <v>-0.22102367544150547</v>
      </c>
      <c r="S215" s="40">
        <f t="shared" ref="S215:U215" si="363">S131/R131-1</f>
        <v>7.9591439415667598E-2</v>
      </c>
      <c r="T215" s="40">
        <f t="shared" si="363"/>
        <v>0.25</v>
      </c>
      <c r="U215" s="40">
        <f t="shared" si="363"/>
        <v>-0.26666666666666672</v>
      </c>
    </row>
  </sheetData>
  <phoneticPr fontId="22"/>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84D8A-A542-4E8C-81B7-FD303B2C7C77}">
  <sheetPr codeName="Sheet32"/>
  <dimension ref="A2:AH237"/>
  <sheetViews>
    <sheetView showGridLines="0" zoomScale="80" zoomScaleNormal="80" workbookViewId="0">
      <pane xSplit="4" ySplit="6" topLeftCell="E51" activePane="bottomRight" state="frozen"/>
      <selection pane="bottomRight" activeCell="F146" sqref="F146"/>
      <selection pane="bottomLeft" activeCell="L90" sqref="L90"/>
      <selection pane="topRight" activeCell="L90" sqref="L90"/>
    </sheetView>
  </sheetViews>
  <sheetFormatPr defaultColWidth="9.140625" defaultRowHeight="14.45" outlineLevelCol="1"/>
  <cols>
    <col min="1" max="1" width="13.5703125" style="31" hidden="1" customWidth="1" outlineLevel="1"/>
    <col min="2" max="2" width="7.5703125" style="31" bestFit="1" customWidth="1" collapsed="1"/>
    <col min="3" max="3" width="16.140625" style="31" customWidth="1"/>
    <col min="4" max="4" width="22.140625" style="31" bestFit="1" customWidth="1"/>
    <col min="5" max="16" width="9.140625" style="31" customWidth="1" outlineLevel="1"/>
    <col min="17" max="17" width="3" style="31" customWidth="1" outlineLevel="1"/>
    <col min="18" max="21" width="10" style="31" customWidth="1"/>
    <col min="22" max="22" width="1.5703125" style="31" customWidth="1"/>
    <col min="23" max="24" width="10" style="31" customWidth="1"/>
    <col min="25" max="25" width="1.5703125" style="31" customWidth="1"/>
    <col min="26" max="26" width="10" style="31" customWidth="1"/>
    <col min="27" max="27" width="2.140625" style="31" customWidth="1"/>
    <col min="28" max="28" width="13.5703125" style="31" customWidth="1"/>
    <col min="29" max="29" width="14.140625" style="31" customWidth="1"/>
    <col min="30" max="30" width="15.140625" style="31" customWidth="1"/>
    <col min="31" max="39" width="16.140625" style="31" bestFit="1" customWidth="1"/>
    <col min="40" max="40" width="11.140625" style="31" bestFit="1" customWidth="1"/>
    <col min="41" max="49" width="16.140625" style="31" bestFit="1" customWidth="1"/>
    <col min="50" max="50" width="11.140625" style="31" bestFit="1" customWidth="1"/>
    <col min="51" max="52" width="9" style="31" bestFit="1" customWidth="1"/>
    <col min="53" max="53" width="8.140625" style="31" bestFit="1" customWidth="1"/>
    <col min="54" max="54" width="11.140625" style="31" bestFit="1" customWidth="1"/>
    <col min="55" max="61" width="10.5703125" style="31" bestFit="1" customWidth="1"/>
    <col min="62" max="62" width="8.140625" style="31" bestFit="1" customWidth="1"/>
    <col min="63" max="63" width="11.140625" style="31" bestFit="1" customWidth="1"/>
    <col min="64" max="73" width="10.5703125" style="31" bestFit="1" customWidth="1"/>
    <col min="74" max="74" width="8.140625" style="31" bestFit="1" customWidth="1"/>
    <col min="75" max="75" width="11.140625" style="31" bestFit="1" customWidth="1"/>
    <col min="76" max="76" width="8.140625" style="31" bestFit="1" customWidth="1"/>
    <col min="77" max="79" width="10.5703125" style="31" bestFit="1" customWidth="1"/>
    <col min="80" max="80" width="10.140625" style="31" bestFit="1" customWidth="1"/>
    <col min="81" max="83" width="8.5703125" style="31" bestFit="1" customWidth="1"/>
    <col min="84" max="84" width="8.140625" style="31" bestFit="1" customWidth="1"/>
    <col min="85" max="87" width="8.5703125" style="31" bestFit="1" customWidth="1"/>
    <col min="88" max="88" width="8.140625" style="31" bestFit="1" customWidth="1"/>
    <col min="89" max="91" width="9" style="31" bestFit="1" customWidth="1"/>
    <col min="92" max="92" width="8.140625" style="31" bestFit="1" customWidth="1"/>
    <col min="93" max="95" width="10.5703125" style="31" bestFit="1" customWidth="1"/>
    <col min="96" max="96" width="10.140625" style="31" bestFit="1" customWidth="1"/>
    <col min="97" max="97" width="8.140625" style="31" bestFit="1" customWidth="1"/>
    <col min="98" max="98" width="11.140625" style="31" bestFit="1" customWidth="1"/>
    <col min="99" max="16384" width="9.140625" style="31"/>
  </cols>
  <sheetData>
    <row r="2" spans="1:26" ht="23.1" customHeight="1">
      <c r="C2" s="32" t="s">
        <v>197</v>
      </c>
    </row>
    <row r="3" spans="1:26" ht="6.6" customHeight="1">
      <c r="C3" s="33"/>
    </row>
    <row r="4" spans="1:26" ht="14.1" customHeight="1" thickBot="1">
      <c r="C4" s="33"/>
      <c r="D4" s="34" t="s">
        <v>153</v>
      </c>
      <c r="F4" s="31" t="s">
        <v>154</v>
      </c>
    </row>
    <row r="5" spans="1:26">
      <c r="D5" s="35"/>
      <c r="E5" s="35" t="s">
        <v>155</v>
      </c>
      <c r="F5" s="35"/>
      <c r="G5" s="35"/>
      <c r="H5" s="35"/>
      <c r="I5" s="35"/>
      <c r="J5" s="35"/>
      <c r="K5" s="35"/>
      <c r="L5" s="35"/>
      <c r="M5" s="35"/>
      <c r="N5" s="35"/>
      <c r="O5" s="35"/>
      <c r="P5" s="35"/>
      <c r="R5" s="35"/>
      <c r="S5" s="35"/>
      <c r="T5" s="35"/>
      <c r="U5" s="35"/>
      <c r="W5" s="35"/>
      <c r="X5" s="35"/>
      <c r="Z5" s="35"/>
    </row>
    <row r="6" spans="1:26">
      <c r="D6" s="36" t="s">
        <v>156</v>
      </c>
      <c r="E6" s="36" t="s">
        <v>157</v>
      </c>
      <c r="F6" s="36" t="s">
        <v>158</v>
      </c>
      <c r="G6" s="36" t="s">
        <v>159</v>
      </c>
      <c r="H6" s="36" t="s">
        <v>160</v>
      </c>
      <c r="I6" s="36" t="s">
        <v>161</v>
      </c>
      <c r="J6" s="36" t="s">
        <v>162</v>
      </c>
      <c r="K6" s="36" t="s">
        <v>163</v>
      </c>
      <c r="L6" s="36" t="s">
        <v>164</v>
      </c>
      <c r="M6" s="36" t="s">
        <v>165</v>
      </c>
      <c r="N6" s="36" t="s">
        <v>166</v>
      </c>
      <c r="O6" s="36" t="s">
        <v>167</v>
      </c>
      <c r="P6" s="36" t="s">
        <v>168</v>
      </c>
      <c r="R6" s="36" t="s">
        <v>169</v>
      </c>
      <c r="S6" s="36" t="s">
        <v>170</v>
      </c>
      <c r="T6" s="36" t="s">
        <v>171</v>
      </c>
      <c r="U6" s="36" t="s">
        <v>172</v>
      </c>
      <c r="V6" s="37"/>
      <c r="W6" s="36" t="s">
        <v>173</v>
      </c>
      <c r="X6" s="36" t="s">
        <v>174</v>
      </c>
      <c r="Y6" s="37"/>
      <c r="Z6" s="36" t="s">
        <v>175</v>
      </c>
    </row>
    <row r="7" spans="1:26">
      <c r="A7" s="55" t="str">
        <f>IF(LEFT(D7,2)="FY",D7,A6)</f>
        <v>FY18</v>
      </c>
      <c r="D7" s="38" t="s">
        <v>176</v>
      </c>
      <c r="E7" s="39">
        <f>SUMIFS(E$81:E$152,$D$81:$D$152,$D7)/SUMIFS(E$156:E$195,$D$156:$D$195,$D7)</f>
        <v>0.27088044992966498</v>
      </c>
      <c r="F7" s="39">
        <f t="shared" ref="F7:Z7" si="0">SUMIFS(F$81:F$152,$D$81:$D$152,$D7)/SUMIFS(F$156:F$195,$D$156:$D$195,$D7)</f>
        <v>0.23484394120117175</v>
      </c>
      <c r="G7" s="39">
        <f t="shared" si="0"/>
        <v>0.25725484735943682</v>
      </c>
      <c r="H7" s="39">
        <f t="shared" si="0"/>
        <v>0.23636841678017809</v>
      </c>
      <c r="I7" s="39">
        <f t="shared" si="0"/>
        <v>0.2545006636504708</v>
      </c>
      <c r="J7" s="39">
        <f t="shared" si="0"/>
        <v>0.27895631142466343</v>
      </c>
      <c r="K7" s="39">
        <f t="shared" si="0"/>
        <v>0.32133394458523773</v>
      </c>
      <c r="L7" s="39">
        <f t="shared" si="0"/>
        <v>0.25741632796444053</v>
      </c>
      <c r="M7" s="39">
        <f t="shared" si="0"/>
        <v>0.35332302390406606</v>
      </c>
      <c r="N7" s="39">
        <f t="shared" si="0"/>
        <v>0.40406605197151468</v>
      </c>
      <c r="O7" s="39">
        <f t="shared" si="0"/>
        <v>0.35099330143540669</v>
      </c>
      <c r="P7" s="39">
        <f t="shared" si="0"/>
        <v>0.41387047840591318</v>
      </c>
      <c r="Q7" s="40"/>
      <c r="R7" s="39">
        <f t="shared" si="0"/>
        <v>0.25437322709792209</v>
      </c>
      <c r="S7" s="39">
        <f t="shared" si="0"/>
        <v>0.25790441388035434</v>
      </c>
      <c r="T7" s="39">
        <f t="shared" si="0"/>
        <v>0.31079013758582841</v>
      </c>
      <c r="U7" s="39">
        <f t="shared" si="0"/>
        <v>0.39029965805959471</v>
      </c>
      <c r="V7" s="40"/>
      <c r="W7" s="39">
        <f t="shared" si="0"/>
        <v>0.25612097097551106</v>
      </c>
      <c r="X7" s="39">
        <f t="shared" si="0"/>
        <v>0.3404667396467741</v>
      </c>
      <c r="Y7" s="40"/>
      <c r="Z7" s="39">
        <f t="shared" si="0"/>
        <v>0.30310122352656377</v>
      </c>
    </row>
    <row r="8" spans="1:26">
      <c r="A8" s="55" t="str">
        <f t="shared" ref="A8:A80" si="1">IF(LEFT(D8,2)="FY",D8,A7)</f>
        <v>FY18</v>
      </c>
      <c r="C8" s="52" t="s">
        <v>149</v>
      </c>
      <c r="D8" s="17" t="s">
        <v>141</v>
      </c>
      <c r="E8" s="56">
        <f t="shared" ref="E8:P15" si="2">SUMIFS(E$81:E$152,$A$81:$A$152,$A8,$D$81:$D$152,$D8)/SUMIFS(E$156:E$195,$A$156:$A$195,$A8,$D$156:$D$195,$C8)</f>
        <v>0</v>
      </c>
      <c r="F8" s="56">
        <f t="shared" si="2"/>
        <v>0</v>
      </c>
      <c r="G8" s="56">
        <f t="shared" si="2"/>
        <v>0</v>
      </c>
      <c r="H8" s="56">
        <f t="shared" si="2"/>
        <v>0</v>
      </c>
      <c r="I8" s="56">
        <f t="shared" si="2"/>
        <v>0</v>
      </c>
      <c r="J8" s="56">
        <f t="shared" si="2"/>
        <v>0</v>
      </c>
      <c r="K8" s="56">
        <f t="shared" si="2"/>
        <v>0</v>
      </c>
      <c r="L8" s="56">
        <f t="shared" si="2"/>
        <v>0</v>
      </c>
      <c r="M8" s="56">
        <f t="shared" si="2"/>
        <v>0</v>
      </c>
      <c r="N8" s="56">
        <f t="shared" si="2"/>
        <v>0</v>
      </c>
      <c r="O8" s="56">
        <f t="shared" si="2"/>
        <v>0</v>
      </c>
      <c r="P8" s="56">
        <f t="shared" si="2"/>
        <v>0</v>
      </c>
      <c r="Q8" s="40"/>
      <c r="R8" s="56">
        <f t="shared" ref="R8:U15" si="3">SUMIFS(R$81:R$152,$A$81:$A$152,$A8,$D$81:$D$152,$D8)/SUMIFS(R$156:R$195,$A$156:$A$195,$A8,$D$156:$D$195,$C8)</f>
        <v>0</v>
      </c>
      <c r="S8" s="56">
        <f t="shared" si="3"/>
        <v>0</v>
      </c>
      <c r="T8" s="56">
        <f t="shared" si="3"/>
        <v>0</v>
      </c>
      <c r="U8" s="56">
        <f t="shared" si="3"/>
        <v>0</v>
      </c>
      <c r="V8" s="40"/>
      <c r="W8" s="56">
        <f t="shared" ref="W8:X15" si="4">SUMIFS(W$81:W$152,$A$81:$A$152,$A8,$D$81:$D$152,$D8)/SUMIFS(W$156:W$195,$A$156:$A$195,$A8,$D$156:$D$195,$C8)</f>
        <v>0</v>
      </c>
      <c r="X8" s="56">
        <f t="shared" si="4"/>
        <v>0</v>
      </c>
      <c r="Y8" s="40"/>
      <c r="Z8" s="56">
        <f t="shared" ref="Z8:Z15" si="5">SUMIFS(Z$81:Z$152,$A$81:$A$152,$A8,$D$81:$D$152,$D8)/SUMIFS(Z$156:Z$195,$A$156:$A$195,$A8,$D$156:$D$195,$C8)</f>
        <v>0</v>
      </c>
    </row>
    <row r="9" spans="1:26">
      <c r="A9" s="55" t="str">
        <f t="shared" si="1"/>
        <v>FY18</v>
      </c>
      <c r="C9" s="53" t="s">
        <v>149</v>
      </c>
      <c r="D9" s="17" t="s">
        <v>140</v>
      </c>
      <c r="E9" s="56">
        <f t="shared" si="2"/>
        <v>0</v>
      </c>
      <c r="F9" s="56">
        <f t="shared" si="2"/>
        <v>0</v>
      </c>
      <c r="G9" s="56">
        <f t="shared" si="2"/>
        <v>0</v>
      </c>
      <c r="H9" s="56">
        <f t="shared" si="2"/>
        <v>0</v>
      </c>
      <c r="I9" s="56">
        <f t="shared" si="2"/>
        <v>0</v>
      </c>
      <c r="J9" s="56">
        <f t="shared" si="2"/>
        <v>0</v>
      </c>
      <c r="K9" s="56">
        <f t="shared" si="2"/>
        <v>0</v>
      </c>
      <c r="L9" s="56">
        <f t="shared" si="2"/>
        <v>0</v>
      </c>
      <c r="M9" s="56">
        <f t="shared" si="2"/>
        <v>0</v>
      </c>
      <c r="N9" s="56">
        <f t="shared" si="2"/>
        <v>0</v>
      </c>
      <c r="O9" s="56">
        <f t="shared" si="2"/>
        <v>0</v>
      </c>
      <c r="P9" s="56">
        <f t="shared" si="2"/>
        <v>0</v>
      </c>
      <c r="Q9" s="40"/>
      <c r="R9" s="56">
        <f t="shared" si="3"/>
        <v>0</v>
      </c>
      <c r="S9" s="56">
        <f t="shared" si="3"/>
        <v>0</v>
      </c>
      <c r="T9" s="56">
        <f t="shared" si="3"/>
        <v>0</v>
      </c>
      <c r="U9" s="56">
        <f t="shared" si="3"/>
        <v>0</v>
      </c>
      <c r="V9" s="40"/>
      <c r="W9" s="56">
        <f t="shared" si="4"/>
        <v>0</v>
      </c>
      <c r="X9" s="56">
        <f t="shared" si="4"/>
        <v>0</v>
      </c>
      <c r="Y9" s="40"/>
      <c r="Z9" s="56">
        <f t="shared" si="5"/>
        <v>0</v>
      </c>
    </row>
    <row r="10" spans="1:26">
      <c r="A10" s="55" t="str">
        <f t="shared" si="1"/>
        <v>FY18</v>
      </c>
      <c r="C10" s="53" t="s">
        <v>149</v>
      </c>
      <c r="D10" s="17" t="s">
        <v>138</v>
      </c>
      <c r="E10" s="56">
        <f t="shared" si="2"/>
        <v>0.13755446769594923</v>
      </c>
      <c r="F10" s="56">
        <f t="shared" si="2"/>
        <v>0.11852164416203335</v>
      </c>
      <c r="G10" s="56">
        <f t="shared" si="2"/>
        <v>0.18015886428933581</v>
      </c>
      <c r="H10" s="56">
        <f t="shared" si="2"/>
        <v>0.17287174927761725</v>
      </c>
      <c r="I10" s="56">
        <f t="shared" si="2"/>
        <v>0.21068921682418615</v>
      </c>
      <c r="J10" s="56">
        <f t="shared" si="2"/>
        <v>0.18365198248426695</v>
      </c>
      <c r="K10" s="56">
        <f t="shared" si="2"/>
        <v>0.20182337645661455</v>
      </c>
      <c r="L10" s="56">
        <f t="shared" si="2"/>
        <v>0.28911006724089072</v>
      </c>
      <c r="M10" s="56">
        <f t="shared" si="2"/>
        <v>0.39833803180218524</v>
      </c>
      <c r="N10" s="56">
        <f t="shared" si="2"/>
        <v>0.40893384287969975</v>
      </c>
      <c r="O10" s="56">
        <f t="shared" si="2"/>
        <v>0.30881540525609658</v>
      </c>
      <c r="P10" s="56">
        <f t="shared" si="2"/>
        <v>0.33155630944447811</v>
      </c>
      <c r="Q10" s="40"/>
      <c r="R10" s="56">
        <f t="shared" si="3"/>
        <v>0.14756975048476786</v>
      </c>
      <c r="S10" s="56">
        <f t="shared" si="3"/>
        <v>0.18883205082083723</v>
      </c>
      <c r="T10" s="56">
        <f t="shared" si="3"/>
        <v>0.32478215378849395</v>
      </c>
      <c r="U10" s="56">
        <f t="shared" si="3"/>
        <v>0.35073495233668361</v>
      </c>
      <c r="V10" s="40"/>
      <c r="W10" s="56">
        <f t="shared" si="4"/>
        <v>0.16726486884923211</v>
      </c>
      <c r="X10" s="56">
        <f t="shared" si="4"/>
        <v>0.33357427002635676</v>
      </c>
      <c r="Y10" s="40"/>
      <c r="Z10" s="56">
        <f t="shared" si="5"/>
        <v>0.27015497933395938</v>
      </c>
    </row>
    <row r="11" spans="1:26">
      <c r="A11" s="55" t="str">
        <f t="shared" si="1"/>
        <v>FY18</v>
      </c>
      <c r="C11" s="53" t="s">
        <v>149</v>
      </c>
      <c r="D11" s="17" t="s">
        <v>139</v>
      </c>
      <c r="E11" s="56">
        <f t="shared" si="2"/>
        <v>0</v>
      </c>
      <c r="F11" s="56">
        <f t="shared" si="2"/>
        <v>0</v>
      </c>
      <c r="G11" s="56">
        <f t="shared" si="2"/>
        <v>0</v>
      </c>
      <c r="H11" s="56">
        <f t="shared" si="2"/>
        <v>0</v>
      </c>
      <c r="I11" s="56">
        <f t="shared" si="2"/>
        <v>0</v>
      </c>
      <c r="J11" s="56">
        <f t="shared" si="2"/>
        <v>0</v>
      </c>
      <c r="K11" s="56">
        <f t="shared" si="2"/>
        <v>0</v>
      </c>
      <c r="L11" s="56">
        <f t="shared" si="2"/>
        <v>0</v>
      </c>
      <c r="M11" s="56">
        <f t="shared" si="2"/>
        <v>0</v>
      </c>
      <c r="N11" s="56">
        <f t="shared" si="2"/>
        <v>0</v>
      </c>
      <c r="O11" s="56">
        <f t="shared" si="2"/>
        <v>0</v>
      </c>
      <c r="P11" s="56">
        <f t="shared" si="2"/>
        <v>0</v>
      </c>
      <c r="Q11" s="40"/>
      <c r="R11" s="56">
        <f t="shared" si="3"/>
        <v>0</v>
      </c>
      <c r="S11" s="56">
        <f t="shared" si="3"/>
        <v>0</v>
      </c>
      <c r="T11" s="56">
        <f t="shared" si="3"/>
        <v>0</v>
      </c>
      <c r="U11" s="56">
        <f t="shared" si="3"/>
        <v>0</v>
      </c>
      <c r="V11" s="40"/>
      <c r="W11" s="56">
        <f t="shared" si="4"/>
        <v>0</v>
      </c>
      <c r="X11" s="56">
        <f t="shared" si="4"/>
        <v>0</v>
      </c>
      <c r="Y11" s="40"/>
      <c r="Z11" s="56">
        <f t="shared" si="5"/>
        <v>0</v>
      </c>
    </row>
    <row r="12" spans="1:26">
      <c r="A12" s="55" t="str">
        <f t="shared" si="1"/>
        <v>FY18</v>
      </c>
      <c r="C12" s="53" t="s">
        <v>148</v>
      </c>
      <c r="D12" s="17" t="s">
        <v>137</v>
      </c>
      <c r="E12" s="56">
        <f t="shared" si="2"/>
        <v>0.56664175999968702</v>
      </c>
      <c r="F12" s="56">
        <f t="shared" si="2"/>
        <v>0.50116628551210252</v>
      </c>
      <c r="G12" s="56">
        <f t="shared" si="2"/>
        <v>0.59662527030191748</v>
      </c>
      <c r="H12" s="56">
        <f t="shared" si="2"/>
        <v>0.70793039675549019</v>
      </c>
      <c r="I12" s="56">
        <f t="shared" si="2"/>
        <v>0.71349802177848631</v>
      </c>
      <c r="J12" s="56">
        <f t="shared" si="2"/>
        <v>0.71797111946509373</v>
      </c>
      <c r="K12" s="56">
        <f t="shared" si="2"/>
        <v>0.76718585406182183</v>
      </c>
      <c r="L12" s="56">
        <f t="shared" si="2"/>
        <v>0.76311155139735909</v>
      </c>
      <c r="M12" s="56">
        <f t="shared" si="2"/>
        <v>0.7840074898750381</v>
      </c>
      <c r="N12" s="56">
        <f t="shared" si="2"/>
        <v>0.83726210819147084</v>
      </c>
      <c r="O12" s="56">
        <f t="shared" si="2"/>
        <v>0.92788717402873866</v>
      </c>
      <c r="P12" s="56">
        <f t="shared" si="2"/>
        <v>0.95098637744972359</v>
      </c>
      <c r="Q12" s="40"/>
      <c r="R12" s="56">
        <f t="shared" si="3"/>
        <v>0.55410675965317069</v>
      </c>
      <c r="S12" s="56">
        <f t="shared" si="3"/>
        <v>0.71358824202131887</v>
      </c>
      <c r="T12" s="56">
        <f t="shared" si="3"/>
        <v>0.77358255944440435</v>
      </c>
      <c r="U12" s="56">
        <f t="shared" si="3"/>
        <v>0.91047176696550736</v>
      </c>
      <c r="V12" s="40"/>
      <c r="W12" s="56">
        <f t="shared" si="4"/>
        <v>0.62367598689221748</v>
      </c>
      <c r="X12" s="56">
        <f t="shared" si="4"/>
        <v>0.83160582508599268</v>
      </c>
      <c r="Y12" s="40"/>
      <c r="Z12" s="56">
        <f t="shared" si="5"/>
        <v>0.7284907954523191</v>
      </c>
    </row>
    <row r="13" spans="1:26">
      <c r="A13" s="55" t="str">
        <f t="shared" si="1"/>
        <v>FY18</v>
      </c>
      <c r="C13" s="53" t="s">
        <v>147</v>
      </c>
      <c r="D13" s="17" t="s">
        <v>136</v>
      </c>
      <c r="E13" s="56">
        <f t="shared" si="2"/>
        <v>0</v>
      </c>
      <c r="F13" s="56">
        <f t="shared" si="2"/>
        <v>0</v>
      </c>
      <c r="G13" s="56">
        <f t="shared" si="2"/>
        <v>0</v>
      </c>
      <c r="H13" s="56">
        <f t="shared" si="2"/>
        <v>0</v>
      </c>
      <c r="I13" s="56">
        <f t="shared" si="2"/>
        <v>0</v>
      </c>
      <c r="J13" s="56">
        <f t="shared" si="2"/>
        <v>0</v>
      </c>
      <c r="K13" s="56">
        <f t="shared" si="2"/>
        <v>0</v>
      </c>
      <c r="L13" s="56">
        <f t="shared" si="2"/>
        <v>0</v>
      </c>
      <c r="M13" s="56">
        <f t="shared" si="2"/>
        <v>0</v>
      </c>
      <c r="N13" s="56">
        <f t="shared" si="2"/>
        <v>0</v>
      </c>
      <c r="O13" s="56">
        <f t="shared" si="2"/>
        <v>0</v>
      </c>
      <c r="P13" s="56">
        <f t="shared" si="2"/>
        <v>0</v>
      </c>
      <c r="Q13" s="40"/>
      <c r="R13" s="56">
        <f t="shared" si="3"/>
        <v>0</v>
      </c>
      <c r="S13" s="56">
        <f t="shared" si="3"/>
        <v>0</v>
      </c>
      <c r="T13" s="56">
        <f t="shared" si="3"/>
        <v>0</v>
      </c>
      <c r="U13" s="56">
        <f t="shared" si="3"/>
        <v>0</v>
      </c>
      <c r="V13" s="40"/>
      <c r="W13" s="56">
        <f t="shared" si="4"/>
        <v>0</v>
      </c>
      <c r="X13" s="56">
        <f t="shared" si="4"/>
        <v>0</v>
      </c>
      <c r="Y13" s="40"/>
      <c r="Z13" s="56">
        <f t="shared" si="5"/>
        <v>0</v>
      </c>
    </row>
    <row r="14" spans="1:26">
      <c r="A14" s="55" t="str">
        <f t="shared" si="1"/>
        <v>FY18</v>
      </c>
      <c r="C14" s="53" t="s">
        <v>147</v>
      </c>
      <c r="D14" s="17" t="s">
        <v>135</v>
      </c>
      <c r="E14" s="56">
        <f t="shared" si="2"/>
        <v>0.31085106382978722</v>
      </c>
      <c r="F14" s="56">
        <f t="shared" si="2"/>
        <v>0.26009726813328776</v>
      </c>
      <c r="G14" s="56">
        <f t="shared" si="2"/>
        <v>0.26609514327130035</v>
      </c>
      <c r="H14" s="56">
        <f t="shared" si="2"/>
        <v>0.20885044803296757</v>
      </c>
      <c r="I14" s="56">
        <f t="shared" si="2"/>
        <v>0.23481543818472395</v>
      </c>
      <c r="J14" s="56">
        <f t="shared" si="2"/>
        <v>0.27397983463208614</v>
      </c>
      <c r="K14" s="56">
        <f t="shared" si="2"/>
        <v>0.33223803454283946</v>
      </c>
      <c r="L14" s="56">
        <f t="shared" si="2"/>
        <v>0.21541009228937183</v>
      </c>
      <c r="M14" s="56">
        <f t="shared" si="2"/>
        <v>0.35852324559744064</v>
      </c>
      <c r="N14" s="56">
        <f t="shared" si="2"/>
        <v>0.43122600625853558</v>
      </c>
      <c r="O14" s="56">
        <f t="shared" si="2"/>
        <v>0.39830516672632121</v>
      </c>
      <c r="P14" s="56">
        <f t="shared" si="2"/>
        <v>0.40232164870246861</v>
      </c>
      <c r="Q14" s="40"/>
      <c r="R14" s="56">
        <f t="shared" si="3"/>
        <v>0.27674100098252302</v>
      </c>
      <c r="S14" s="56">
        <f t="shared" si="3"/>
        <v>0.23999486158391675</v>
      </c>
      <c r="T14" s="56">
        <f t="shared" si="3"/>
        <v>0.29720116054877166</v>
      </c>
      <c r="U14" s="56">
        <f t="shared" si="3"/>
        <v>0.40935976761614545</v>
      </c>
      <c r="V14" s="40"/>
      <c r="W14" s="56">
        <f t="shared" si="4"/>
        <v>0.25701597721677849</v>
      </c>
      <c r="X14" s="56">
        <f t="shared" si="4"/>
        <v>0.33925204347018389</v>
      </c>
      <c r="Y14" s="40"/>
      <c r="Z14" s="56">
        <f t="shared" si="5"/>
        <v>0.30166385627610115</v>
      </c>
    </row>
    <row r="15" spans="1:26">
      <c r="A15" s="55" t="str">
        <f t="shared" si="1"/>
        <v>FY18</v>
      </c>
      <c r="C15" s="54" t="s">
        <v>146</v>
      </c>
      <c r="D15" s="17" t="s">
        <v>134</v>
      </c>
      <c r="E15" s="56">
        <f t="shared" si="2"/>
        <v>0.21465792255662311</v>
      </c>
      <c r="F15" s="56">
        <f t="shared" si="2"/>
        <v>0.18484171436150135</v>
      </c>
      <c r="G15" s="56">
        <f t="shared" si="2"/>
        <v>0.20390942013176841</v>
      </c>
      <c r="H15" s="56">
        <f t="shared" si="2"/>
        <v>0.20778660220994474</v>
      </c>
      <c r="I15" s="56">
        <f t="shared" si="2"/>
        <v>0.20087668030391584</v>
      </c>
      <c r="J15" s="56">
        <f t="shared" si="2"/>
        <v>0.23188905003625815</v>
      </c>
      <c r="K15" s="56">
        <f t="shared" si="2"/>
        <v>0.26988629916256268</v>
      </c>
      <c r="L15" s="56">
        <f t="shared" si="2"/>
        <v>0.20905979614526979</v>
      </c>
      <c r="M15" s="56">
        <f t="shared" si="2"/>
        <v>0.251526343205485</v>
      </c>
      <c r="N15" s="56">
        <f t="shared" si="2"/>
        <v>0.28325179682309598</v>
      </c>
      <c r="O15" s="56">
        <f t="shared" si="2"/>
        <v>0.21122148129093535</v>
      </c>
      <c r="P15" s="56">
        <f t="shared" si="2"/>
        <v>0.34950850680645129</v>
      </c>
      <c r="Q15" s="40"/>
      <c r="R15" s="56">
        <f t="shared" si="3"/>
        <v>0.20165568613949703</v>
      </c>
      <c r="S15" s="56">
        <f t="shared" si="3"/>
        <v>0.21525285422338405</v>
      </c>
      <c r="T15" s="56">
        <f t="shared" si="3"/>
        <v>0.24023504264258547</v>
      </c>
      <c r="U15" s="56">
        <f t="shared" si="3"/>
        <v>0.28079788172992054</v>
      </c>
      <c r="V15" s="40"/>
      <c r="W15" s="56">
        <f t="shared" si="4"/>
        <v>0.20796931243010883</v>
      </c>
      <c r="X15" s="56">
        <f t="shared" si="4"/>
        <v>0.25564748934891557</v>
      </c>
      <c r="Y15" s="40"/>
      <c r="Z15" s="56">
        <f t="shared" si="5"/>
        <v>0.2344553764847119</v>
      </c>
    </row>
    <row r="16" spans="1:26">
      <c r="A16" s="55" t="str">
        <f t="shared" si="1"/>
        <v>FY19</v>
      </c>
      <c r="D16" s="38" t="s">
        <v>177</v>
      </c>
      <c r="E16" s="39">
        <f>SUMIFS(E$81:E$152,$D$81:$D$152,$D16)/SUMIFS(E$156:E$195,$D$156:$D$195,$D16)</f>
        <v>0.40089337646922568</v>
      </c>
      <c r="F16" s="39">
        <f t="shared" ref="F16:Z16" si="6">SUMIFS(F$81:F$152,$D$81:$D$152,$D16)/SUMIFS(F$156:F$195,$D$156:$D$195,$D16)</f>
        <v>0.40460551532748978</v>
      </c>
      <c r="G16" s="39">
        <f t="shared" si="6"/>
        <v>0.52578477488560815</v>
      </c>
      <c r="H16" s="39">
        <f t="shared" si="6"/>
        <v>0.56593248030993093</v>
      </c>
      <c r="I16" s="39">
        <f t="shared" si="6"/>
        <v>0.56675409934113008</v>
      </c>
      <c r="J16" s="39">
        <f t="shared" si="6"/>
        <v>0.53130279158780591</v>
      </c>
      <c r="K16" s="39">
        <f t="shared" si="6"/>
        <v>0.50245247331131981</v>
      </c>
      <c r="L16" s="39">
        <f t="shared" si="6"/>
        <v>0.39954796584630836</v>
      </c>
      <c r="M16" s="39">
        <f t="shared" si="6"/>
        <v>0.4946847786891555</v>
      </c>
      <c r="N16" s="39">
        <f t="shared" si="6"/>
        <v>0.52157105484443611</v>
      </c>
      <c r="O16" s="39">
        <f t="shared" si="6"/>
        <v>0.47213047977629524</v>
      </c>
      <c r="P16" s="39">
        <f t="shared" si="6"/>
        <v>0.44696968024624678</v>
      </c>
      <c r="Q16" s="40"/>
      <c r="R16" s="39">
        <f t="shared" si="6"/>
        <v>0.44904660771983601</v>
      </c>
      <c r="S16" s="39">
        <f t="shared" si="6"/>
        <v>0.55308412721734945</v>
      </c>
      <c r="T16" s="39">
        <f t="shared" si="6"/>
        <v>0.46217159898621485</v>
      </c>
      <c r="U16" s="39">
        <f t="shared" si="6"/>
        <v>0.47596150337414356</v>
      </c>
      <c r="V16" s="40"/>
      <c r="W16" s="39">
        <f t="shared" si="6"/>
        <v>0.49945471902229854</v>
      </c>
      <c r="X16" s="39">
        <f t="shared" si="6"/>
        <v>0.46757075732005715</v>
      </c>
      <c r="Y16" s="40"/>
      <c r="Z16" s="39">
        <f t="shared" si="6"/>
        <v>0.48145909655132774</v>
      </c>
    </row>
    <row r="17" spans="1:26">
      <c r="A17" s="55" t="str">
        <f t="shared" si="1"/>
        <v>FY19</v>
      </c>
      <c r="C17" s="52" t="s">
        <v>149</v>
      </c>
      <c r="D17" s="17" t="s">
        <v>141</v>
      </c>
      <c r="E17" s="56">
        <f t="shared" ref="E17:P24" si="7">SUMIFS(E$81:E$152,$A$81:$A$152,$A17,$D$81:$D$152,$D17)/SUMIFS(E$156:E$195,$A$156:$A$195,$A17,$D$156:$D$195,$C17)</f>
        <v>0</v>
      </c>
      <c r="F17" s="56">
        <f t="shared" si="7"/>
        <v>0</v>
      </c>
      <c r="G17" s="56">
        <f t="shared" si="7"/>
        <v>1.3351909903634041E-3</v>
      </c>
      <c r="H17" s="56">
        <f t="shared" si="7"/>
        <v>5.664866497979531E-3</v>
      </c>
      <c r="I17" s="56">
        <f t="shared" si="7"/>
        <v>5.124039242642005E-3</v>
      </c>
      <c r="J17" s="56">
        <f t="shared" si="7"/>
        <v>5.0680431722196148E-3</v>
      </c>
      <c r="K17" s="56">
        <f t="shared" si="7"/>
        <v>5.7608353211215622E-3</v>
      </c>
      <c r="L17" s="56">
        <f t="shared" si="7"/>
        <v>3.1037257481511759E-3</v>
      </c>
      <c r="M17" s="56">
        <f t="shared" si="7"/>
        <v>4.9524829340115116E-3</v>
      </c>
      <c r="N17" s="56">
        <f t="shared" si="7"/>
        <v>8.2880914902502493E-3</v>
      </c>
      <c r="O17" s="56">
        <f t="shared" si="7"/>
        <v>8.4062381133510836E-3</v>
      </c>
      <c r="P17" s="56">
        <f t="shared" si="7"/>
        <v>8.1298158547734103E-3</v>
      </c>
      <c r="Q17" s="40"/>
      <c r="R17" s="56">
        <f t="shared" ref="R17:U23" si="8">SUMIFS(R$81:R$152,$A$81:$A$152,$A17,$D$81:$D$152,$D17)/SUMIFS(R$156:R$195,$A$156:$A$195,$A17,$D$156:$D$195,$C17)</f>
        <v>5.3081618758582495E-4</v>
      </c>
      <c r="S17" s="56">
        <f t="shared" si="8"/>
        <v>5.2625760088446652E-3</v>
      </c>
      <c r="T17" s="56">
        <f t="shared" si="8"/>
        <v>4.3109773066511495E-3</v>
      </c>
      <c r="U17" s="56">
        <f t="shared" si="8"/>
        <v>8.2683112428589278E-3</v>
      </c>
      <c r="V17" s="40"/>
      <c r="W17" s="56">
        <f t="shared" ref="W17:X23" si="9">SUMIFS(W$81:W$152,$A$81:$A$152,$A17,$D$81:$D$152,$D17)/SUMIFS(W$156:W$195,$A$156:$A$195,$A17,$D$156:$D$195,$C17)</f>
        <v>2.947337515315427E-3</v>
      </c>
      <c r="X17" s="56">
        <f t="shared" si="9"/>
        <v>5.5306249606205497E-3</v>
      </c>
      <c r="Y17" s="40"/>
      <c r="Z17" s="56">
        <f t="shared" ref="Z17:Z24" si="10">SUMIFS(Z$81:Z$152,$A$81:$A$152,$A17,$D$81:$D$152,$D17)/SUMIFS(Z$156:Z$195,$A$156:$A$195,$A17,$D$156:$D$195,$C17)</f>
        <v>4.5420070831109511E-3</v>
      </c>
    </row>
    <row r="18" spans="1:26">
      <c r="A18" s="55" t="str">
        <f t="shared" si="1"/>
        <v>FY19</v>
      </c>
      <c r="C18" s="53" t="s">
        <v>149</v>
      </c>
      <c r="D18" s="17" t="s">
        <v>140</v>
      </c>
      <c r="E18" s="56">
        <f t="shared" si="7"/>
        <v>0</v>
      </c>
      <c r="F18" s="56">
        <f t="shared" si="7"/>
        <v>5.3729920046944914E-2</v>
      </c>
      <c r="G18" s="56">
        <f t="shared" si="7"/>
        <v>8.4262161848368738E-2</v>
      </c>
      <c r="H18" s="56">
        <f t="shared" si="7"/>
        <v>9.0411269307753311E-2</v>
      </c>
      <c r="I18" s="56">
        <f t="shared" si="7"/>
        <v>0.12844466662500781</v>
      </c>
      <c r="J18" s="56">
        <f t="shared" si="7"/>
        <v>0.12857813233223839</v>
      </c>
      <c r="K18" s="56">
        <f t="shared" si="7"/>
        <v>0.1557675863000135</v>
      </c>
      <c r="L18" s="56">
        <f t="shared" si="7"/>
        <v>0.11619174127955245</v>
      </c>
      <c r="M18" s="56">
        <f t="shared" si="7"/>
        <v>8.393480432029489E-2</v>
      </c>
      <c r="N18" s="56">
        <f t="shared" si="7"/>
        <v>0.1311959908766745</v>
      </c>
      <c r="O18" s="56">
        <f t="shared" si="7"/>
        <v>0.14355268162799545</v>
      </c>
      <c r="P18" s="56">
        <f t="shared" si="7"/>
        <v>0.11022593705106438</v>
      </c>
      <c r="Q18" s="40"/>
      <c r="R18" s="56">
        <f t="shared" si="8"/>
        <v>5.040445885597572E-2</v>
      </c>
      <c r="S18" s="56">
        <f t="shared" si="8"/>
        <v>0.11735765616362631</v>
      </c>
      <c r="T18" s="56">
        <f t="shared" si="8"/>
        <v>0.10478913147974803</v>
      </c>
      <c r="U18" s="56">
        <f t="shared" si="8"/>
        <v>0.12759094574488625</v>
      </c>
      <c r="V18" s="40"/>
      <c r="W18" s="56">
        <f t="shared" si="9"/>
        <v>8.4597620674274038E-2</v>
      </c>
      <c r="X18" s="56">
        <f t="shared" si="9"/>
        <v>0.11181663527978662</v>
      </c>
      <c r="Y18" s="40"/>
      <c r="Z18" s="56">
        <f t="shared" si="10"/>
        <v>0.1013999840100607</v>
      </c>
    </row>
    <row r="19" spans="1:26">
      <c r="A19" s="55" t="str">
        <f t="shared" si="1"/>
        <v>FY19</v>
      </c>
      <c r="C19" s="53" t="s">
        <v>149</v>
      </c>
      <c r="D19" s="17" t="s">
        <v>138</v>
      </c>
      <c r="E19" s="56">
        <f t="shared" si="7"/>
        <v>0.3742833086083156</v>
      </c>
      <c r="F19" s="56">
        <f t="shared" si="7"/>
        <v>0.24844128218293846</v>
      </c>
      <c r="G19" s="56">
        <f t="shared" si="7"/>
        <v>0.37710437710437711</v>
      </c>
      <c r="H19" s="56">
        <f t="shared" si="7"/>
        <v>0.41882246308395332</v>
      </c>
      <c r="I19" s="56">
        <f t="shared" si="7"/>
        <v>0.34687246141348499</v>
      </c>
      <c r="J19" s="56">
        <f t="shared" si="7"/>
        <v>0.37750664789613642</v>
      </c>
      <c r="K19" s="56">
        <f t="shared" si="7"/>
        <v>0.33457851388451326</v>
      </c>
      <c r="L19" s="56">
        <f t="shared" si="7"/>
        <v>0.42832692577880527</v>
      </c>
      <c r="M19" s="56">
        <f t="shared" si="7"/>
        <v>0.45381629480143737</v>
      </c>
      <c r="N19" s="56">
        <f t="shared" si="7"/>
        <v>0.48963988563718719</v>
      </c>
      <c r="O19" s="56">
        <f t="shared" si="7"/>
        <v>0.3492202358311145</v>
      </c>
      <c r="P19" s="56">
        <f t="shared" si="7"/>
        <v>0.35983413869661746</v>
      </c>
      <c r="Q19" s="40"/>
      <c r="R19" s="56">
        <f t="shared" si="8"/>
        <v>0.33581047554206717</v>
      </c>
      <c r="S19" s="56">
        <f t="shared" si="8"/>
        <v>0.37876174682144831</v>
      </c>
      <c r="T19" s="56">
        <f t="shared" si="8"/>
        <v>0.4303134566245857</v>
      </c>
      <c r="U19" s="56">
        <f t="shared" si="8"/>
        <v>0.40255772485149977</v>
      </c>
      <c r="V19" s="40"/>
      <c r="W19" s="56">
        <f t="shared" si="9"/>
        <v>0.35774579496242426</v>
      </c>
      <c r="X19" s="56">
        <f t="shared" si="9"/>
        <v>0.42175915878494269</v>
      </c>
      <c r="Y19" s="40"/>
      <c r="Z19" s="56">
        <f t="shared" si="10"/>
        <v>0.39726139877396061</v>
      </c>
    </row>
    <row r="20" spans="1:26">
      <c r="A20" s="55" t="str">
        <f t="shared" si="1"/>
        <v>FY19</v>
      </c>
      <c r="C20" s="53" t="s">
        <v>149</v>
      </c>
      <c r="D20" s="17" t="s">
        <v>139</v>
      </c>
      <c r="E20" s="56">
        <f t="shared" si="7"/>
        <v>0</v>
      </c>
      <c r="F20" s="56">
        <f t="shared" si="7"/>
        <v>0</v>
      </c>
      <c r="G20" s="56">
        <f t="shared" si="7"/>
        <v>0</v>
      </c>
      <c r="H20" s="56">
        <f t="shared" si="7"/>
        <v>0</v>
      </c>
      <c r="I20" s="56">
        <f t="shared" si="7"/>
        <v>0</v>
      </c>
      <c r="J20" s="56">
        <f t="shared" si="7"/>
        <v>0</v>
      </c>
      <c r="K20" s="56">
        <f t="shared" si="7"/>
        <v>0</v>
      </c>
      <c r="L20" s="56">
        <f t="shared" si="7"/>
        <v>0</v>
      </c>
      <c r="M20" s="56">
        <f t="shared" si="7"/>
        <v>0</v>
      </c>
      <c r="N20" s="56">
        <f t="shared" si="7"/>
        <v>0</v>
      </c>
      <c r="O20" s="56">
        <f t="shared" si="7"/>
        <v>0</v>
      </c>
      <c r="P20" s="56">
        <f t="shared" si="7"/>
        <v>0</v>
      </c>
      <c r="Q20" s="40"/>
      <c r="R20" s="56">
        <f t="shared" si="8"/>
        <v>0</v>
      </c>
      <c r="S20" s="56">
        <f t="shared" si="8"/>
        <v>0</v>
      </c>
      <c r="T20" s="56">
        <f t="shared" si="8"/>
        <v>0</v>
      </c>
      <c r="U20" s="56">
        <f t="shared" si="8"/>
        <v>0</v>
      </c>
      <c r="V20" s="40"/>
      <c r="W20" s="56">
        <f t="shared" si="9"/>
        <v>0</v>
      </c>
      <c r="X20" s="56">
        <f t="shared" si="9"/>
        <v>0</v>
      </c>
      <c r="Y20" s="40"/>
      <c r="Z20" s="56">
        <f t="shared" si="10"/>
        <v>0</v>
      </c>
    </row>
    <row r="21" spans="1:26">
      <c r="A21" s="55" t="str">
        <f t="shared" si="1"/>
        <v>FY19</v>
      </c>
      <c r="C21" s="53" t="s">
        <v>148</v>
      </c>
      <c r="D21" s="17" t="s">
        <v>137</v>
      </c>
      <c r="E21" s="56">
        <f t="shared" si="7"/>
        <v>0.98611191683545607</v>
      </c>
      <c r="F21" s="56">
        <f t="shared" si="7"/>
        <v>0.99077639076320201</v>
      </c>
      <c r="G21" s="56">
        <f t="shared" si="7"/>
        <v>0.99095962869261722</v>
      </c>
      <c r="H21" s="56">
        <f t="shared" si="7"/>
        <v>0.99296963588257525</v>
      </c>
      <c r="I21" s="56">
        <f t="shared" si="7"/>
        <v>0.99771158863601928</v>
      </c>
      <c r="J21" s="56">
        <f t="shared" si="7"/>
        <v>0.99742062224493699</v>
      </c>
      <c r="K21" s="56">
        <f t="shared" si="7"/>
        <v>0.99959144763720553</v>
      </c>
      <c r="L21" s="56">
        <f t="shared" si="7"/>
        <v>0.99923009803418361</v>
      </c>
      <c r="M21" s="56">
        <f t="shared" si="7"/>
        <v>1.0001280309256635</v>
      </c>
      <c r="N21" s="56">
        <f t="shared" si="7"/>
        <v>1.0008643042350907</v>
      </c>
      <c r="O21" s="56">
        <f t="shared" si="7"/>
        <v>1.0011171401212895</v>
      </c>
      <c r="P21" s="56">
        <f t="shared" si="7"/>
        <v>0.99434754106694545</v>
      </c>
      <c r="Q21" s="40"/>
      <c r="R21" s="56">
        <f t="shared" si="8"/>
        <v>0.98942440727847136</v>
      </c>
      <c r="S21" s="56">
        <f t="shared" si="8"/>
        <v>0.99616907083520334</v>
      </c>
      <c r="T21" s="56">
        <f t="shared" si="8"/>
        <v>0.99973422880765728</v>
      </c>
      <c r="U21" s="56">
        <f t="shared" si="8"/>
        <v>0.99821104131812821</v>
      </c>
      <c r="V21" s="40"/>
      <c r="W21" s="56">
        <f t="shared" si="9"/>
        <v>0.99273976371606698</v>
      </c>
      <c r="X21" s="56">
        <f t="shared" si="9"/>
        <v>0.9991377470670606</v>
      </c>
      <c r="Y21" s="40"/>
      <c r="Z21" s="56">
        <f t="shared" si="10"/>
        <v>0.99615827880281616</v>
      </c>
    </row>
    <row r="22" spans="1:26">
      <c r="A22" s="55" t="str">
        <f t="shared" si="1"/>
        <v>FY19</v>
      </c>
      <c r="C22" s="53" t="s">
        <v>147</v>
      </c>
      <c r="D22" s="17" t="s">
        <v>136</v>
      </c>
      <c r="E22" s="56">
        <f t="shared" si="7"/>
        <v>0</v>
      </c>
      <c r="F22" s="56">
        <f t="shared" si="7"/>
        <v>0</v>
      </c>
      <c r="G22" s="56">
        <f t="shared" si="7"/>
        <v>0</v>
      </c>
      <c r="H22" s="56">
        <f t="shared" si="7"/>
        <v>0</v>
      </c>
      <c r="I22" s="56">
        <f t="shared" si="7"/>
        <v>0</v>
      </c>
      <c r="J22" s="56">
        <f t="shared" si="7"/>
        <v>0</v>
      </c>
      <c r="K22" s="56">
        <f t="shared" si="7"/>
        <v>0</v>
      </c>
      <c r="L22" s="56">
        <f t="shared" si="7"/>
        <v>0</v>
      </c>
      <c r="M22" s="56">
        <f t="shared" si="7"/>
        <v>0</v>
      </c>
      <c r="N22" s="56">
        <f t="shared" si="7"/>
        <v>0</v>
      </c>
      <c r="O22" s="56">
        <f t="shared" si="7"/>
        <v>0</v>
      </c>
      <c r="P22" s="56">
        <f t="shared" si="7"/>
        <v>0</v>
      </c>
      <c r="Q22" s="40"/>
      <c r="R22" s="56">
        <f t="shared" si="8"/>
        <v>0</v>
      </c>
      <c r="S22" s="56">
        <f t="shared" si="8"/>
        <v>0</v>
      </c>
      <c r="T22" s="56">
        <f t="shared" si="8"/>
        <v>0</v>
      </c>
      <c r="U22" s="56">
        <f t="shared" si="8"/>
        <v>0</v>
      </c>
      <c r="V22" s="40"/>
      <c r="W22" s="56">
        <f t="shared" si="9"/>
        <v>0</v>
      </c>
      <c r="X22" s="56">
        <f t="shared" si="9"/>
        <v>0</v>
      </c>
      <c r="Y22" s="40"/>
      <c r="Z22" s="56">
        <f t="shared" si="10"/>
        <v>0</v>
      </c>
    </row>
    <row r="23" spans="1:26">
      <c r="A23" s="55" t="str">
        <f t="shared" si="1"/>
        <v>FY19</v>
      </c>
      <c r="C23" s="53" t="s">
        <v>147</v>
      </c>
      <c r="D23" s="17" t="s">
        <v>135</v>
      </c>
      <c r="E23" s="56">
        <f t="shared" si="7"/>
        <v>0.4253271271848526</v>
      </c>
      <c r="F23" s="56">
        <f t="shared" si="7"/>
        <v>0.48505636843367717</v>
      </c>
      <c r="G23" s="56">
        <f t="shared" si="7"/>
        <v>0.66009280742459397</v>
      </c>
      <c r="H23" s="56">
        <f t="shared" si="7"/>
        <v>0.67052969292215014</v>
      </c>
      <c r="I23" s="56">
        <f t="shared" si="7"/>
        <v>0.65920570925436772</v>
      </c>
      <c r="J23" s="56">
        <f t="shared" si="7"/>
        <v>0.60606478480907922</v>
      </c>
      <c r="K23" s="56">
        <f t="shared" si="7"/>
        <v>0.53018522753258635</v>
      </c>
      <c r="L23" s="56">
        <f t="shared" si="7"/>
        <v>0.28482432275989811</v>
      </c>
      <c r="M23" s="56">
        <f t="shared" si="7"/>
        <v>0.53802029324127432</v>
      </c>
      <c r="N23" s="56">
        <f t="shared" si="7"/>
        <v>0.61316540087288218</v>
      </c>
      <c r="O23" s="56">
        <f t="shared" si="7"/>
        <v>0.59804328597989131</v>
      </c>
      <c r="P23" s="56">
        <f t="shared" si="7"/>
        <v>0.53683600735460801</v>
      </c>
      <c r="Q23" s="40"/>
      <c r="R23" s="56">
        <f t="shared" si="8"/>
        <v>0.52945451157590717</v>
      </c>
      <c r="S23" s="56">
        <f t="shared" si="8"/>
        <v>0.64326479989513274</v>
      </c>
      <c r="T23" s="56">
        <f t="shared" si="8"/>
        <v>0.43481416703104503</v>
      </c>
      <c r="U23" s="56">
        <f t="shared" si="8"/>
        <v>0.57742107635632611</v>
      </c>
      <c r="V23" s="40"/>
      <c r="W23" s="56">
        <f t="shared" si="9"/>
        <v>0.58411054293296139</v>
      </c>
      <c r="X23" s="56">
        <f t="shared" si="9"/>
        <v>0.48615901785830878</v>
      </c>
      <c r="Y23" s="40"/>
      <c r="Z23" s="56">
        <f t="shared" si="10"/>
        <v>0.52878557828777462</v>
      </c>
    </row>
    <row r="24" spans="1:26">
      <c r="A24" s="55" t="str">
        <f t="shared" si="1"/>
        <v>FY19</v>
      </c>
      <c r="C24" s="54" t="s">
        <v>146</v>
      </c>
      <c r="D24" s="17" t="s">
        <v>134</v>
      </c>
      <c r="E24" s="56">
        <f t="shared" si="7"/>
        <v>0.27643302057872743</v>
      </c>
      <c r="F24" s="56">
        <f t="shared" si="7"/>
        <v>0.27255450623761224</v>
      </c>
      <c r="G24" s="56">
        <f t="shared" si="7"/>
        <v>0.35753647340278699</v>
      </c>
      <c r="H24" s="56">
        <f t="shared" si="7"/>
        <v>0.40787044440244807</v>
      </c>
      <c r="I24" s="56">
        <f t="shared" si="7"/>
        <v>0.44343538831495088</v>
      </c>
      <c r="J24" s="56">
        <f t="shared" si="7"/>
        <v>0.39181529102723628</v>
      </c>
      <c r="K24" s="56">
        <f t="shared" si="7"/>
        <v>0.3730625976210501</v>
      </c>
      <c r="L24" s="56">
        <f t="shared" si="7"/>
        <v>0.32103637248471256</v>
      </c>
      <c r="M24" s="56">
        <f t="shared" si="7"/>
        <v>0.33231666320306102</v>
      </c>
      <c r="N24" s="56">
        <f t="shared" si="7"/>
        <v>0.31938423050134329</v>
      </c>
      <c r="O24" s="56">
        <f t="shared" si="7"/>
        <v>0.30782073713220581</v>
      </c>
      <c r="P24" s="56">
        <f t="shared" si="7"/>
        <v>0.29779732696007388</v>
      </c>
      <c r="Q24" s="40"/>
      <c r="R24" s="56">
        <f t="shared" ref="R24:U24" si="11">SUMIFS(R$81:R$152,$A$81:$A$152,$A24,$D$81:$D$152,$D24)/SUMIFS(R$156:R$195,$A$156:$A$195,$A24,$D$156:$D$195,$C24)</f>
        <v>0.30570049946279831</v>
      </c>
      <c r="S24" s="56">
        <f t="shared" si="11"/>
        <v>0.41266569724557967</v>
      </c>
      <c r="T24" s="56">
        <f t="shared" si="11"/>
        <v>0.33738820862795338</v>
      </c>
      <c r="U24" s="56">
        <f t="shared" si="11"/>
        <v>0.30648208244649028</v>
      </c>
      <c r="V24" s="40"/>
      <c r="W24" s="56">
        <f t="shared" ref="W24:X24" si="12">SUMIFS(W$81:W$152,$A$81:$A$152,$A24,$D$81:$D$152,$D24)/SUMIFS(W$156:W$195,$A$156:$A$195,$A24,$D$156:$D$195,$C24)</f>
        <v>0.3567697118732065</v>
      </c>
      <c r="X24" s="56">
        <f t="shared" si="12"/>
        <v>0.32319405565001341</v>
      </c>
      <c r="Y24" s="40"/>
      <c r="Z24" s="56">
        <f t="shared" si="10"/>
        <v>0.33839755721740744</v>
      </c>
    </row>
    <row r="25" spans="1:26" ht="15.75" customHeight="1">
      <c r="A25" s="55" t="str">
        <f t="shared" si="1"/>
        <v xml:space="preserve">FY20 </v>
      </c>
      <c r="D25" s="38" t="s">
        <v>178</v>
      </c>
      <c r="E25" s="39">
        <f>SUMIFS(E$81:E$152,$D$81:$D$152,$D25)/SUMIFS(E$156:E$195,$D$156:$D$195,$D25)</f>
        <v>0.42128572347877752</v>
      </c>
      <c r="F25" s="39">
        <f t="shared" ref="F25:Z25" si="13">SUMIFS(F$81:F$152,$D$81:$D$152,$D25)/SUMIFS(F$156:F$195,$D$156:$D$195,$D25)</f>
        <v>0.53097636043242602</v>
      </c>
      <c r="G25" s="39">
        <f t="shared" si="13"/>
        <v>0.52898603967670832</v>
      </c>
      <c r="H25" s="39">
        <f t="shared" si="13"/>
        <v>0.551732141820925</v>
      </c>
      <c r="I25" s="39">
        <f t="shared" si="13"/>
        <v>0.51850319262036781</v>
      </c>
      <c r="J25" s="39">
        <f t="shared" si="13"/>
        <v>0.50004891133661811</v>
      </c>
      <c r="K25" s="39">
        <f t="shared" si="13"/>
        <v>0.52975444710850494</v>
      </c>
      <c r="L25" s="39">
        <f t="shared" si="13"/>
        <v>0.51289253005842683</v>
      </c>
      <c r="M25" s="39">
        <f t="shared" si="13"/>
        <v>0.50507311463100513</v>
      </c>
      <c r="N25" s="39">
        <f t="shared" si="13"/>
        <v>0.48727084765666168</v>
      </c>
      <c r="O25" s="39">
        <f t="shared" si="13"/>
        <v>0.48649375840815945</v>
      </c>
      <c r="P25" s="39">
        <f t="shared" si="13"/>
        <v>0.50592826326106544</v>
      </c>
      <c r="Q25" s="40"/>
      <c r="R25" s="39">
        <f t="shared" si="13"/>
        <v>0.48663483042572508</v>
      </c>
      <c r="S25" s="39">
        <f t="shared" si="13"/>
        <v>0.52054074828179753</v>
      </c>
      <c r="T25" s="39">
        <f t="shared" si="13"/>
        <v>0.51211893554190124</v>
      </c>
      <c r="U25" s="39">
        <f t="shared" si="13"/>
        <v>0.49416265929620862</v>
      </c>
      <c r="V25" s="40"/>
      <c r="W25" s="39">
        <f t="shared" si="13"/>
        <v>0.50241996690610469</v>
      </c>
      <c r="X25" s="39">
        <f t="shared" si="13"/>
        <v>0.50471500925654711</v>
      </c>
      <c r="Y25" s="40"/>
      <c r="Z25" s="39">
        <f t="shared" si="13"/>
        <v>0.5037336614468978</v>
      </c>
    </row>
    <row r="26" spans="1:26">
      <c r="A26" s="55" t="str">
        <f t="shared" si="1"/>
        <v xml:space="preserve">FY20 </v>
      </c>
      <c r="C26" s="52" t="s">
        <v>149</v>
      </c>
      <c r="D26" s="17" t="s">
        <v>141</v>
      </c>
      <c r="E26" s="56">
        <f t="shared" ref="E26:P33" si="14">SUMIFS(E$81:E$152,$A$81:$A$152,$A26,$D$81:$D$152,$D26)/SUMIFS(E$156:E$195,$A$156:$A$195,$A26,$D$156:$D$195,$C26)</f>
        <v>1.0634778087630572E-2</v>
      </c>
      <c r="F26" s="56">
        <f t="shared" si="14"/>
        <v>9.1208311853114964E-3</v>
      </c>
      <c r="G26" s="56">
        <f t="shared" si="14"/>
        <v>8.3846014069516913E-3</v>
      </c>
      <c r="H26" s="56">
        <f t="shared" si="14"/>
        <v>1.5364860077931279E-2</v>
      </c>
      <c r="I26" s="56">
        <f t="shared" si="14"/>
        <v>1.6063908305474755E-2</v>
      </c>
      <c r="J26" s="56">
        <f t="shared" si="14"/>
        <v>1.5400080418174507E-2</v>
      </c>
      <c r="K26" s="56">
        <f t="shared" si="14"/>
        <v>1.498751040799334E-2</v>
      </c>
      <c r="L26" s="56">
        <f t="shared" si="14"/>
        <v>7.1941122355105797E-3</v>
      </c>
      <c r="M26" s="56">
        <f t="shared" si="14"/>
        <v>6.8455572458166036E-3</v>
      </c>
      <c r="N26" s="56">
        <f t="shared" si="14"/>
        <v>1.2777968493725445E-2</v>
      </c>
      <c r="O26" s="56">
        <f t="shared" si="14"/>
        <v>1.5712156695763254E-2</v>
      </c>
      <c r="P26" s="56">
        <f t="shared" si="14"/>
        <v>8.9804543053354467E-3</v>
      </c>
      <c r="Q26" s="40"/>
      <c r="R26" s="56">
        <f t="shared" ref="R26:U33" si="15">SUMIFS(R$81:R$152,$A$81:$A$152,$A26,$D$81:$D$152,$D26)/SUMIFS(R$156:R$195,$A$156:$A$195,$A26,$D$156:$D$195,$C26)</f>
        <v>9.1640458437871782E-3</v>
      </c>
      <c r="S26" s="56">
        <f t="shared" si="15"/>
        <v>1.5605714528920227E-2</v>
      </c>
      <c r="T26" s="56">
        <f t="shared" si="15"/>
        <v>8.1983754603703139E-3</v>
      </c>
      <c r="U26" s="56">
        <f t="shared" si="15"/>
        <v>1.2201525190648831E-2</v>
      </c>
      <c r="V26" s="40"/>
      <c r="W26" s="56">
        <f t="shared" ref="W26:X33" si="16">SUMIFS(W$81:W$152,$A$81:$A$152,$A26,$D$81:$D$152,$D26)/SUMIFS(W$156:W$195,$A$156:$A$195,$A26,$D$156:$D$195,$C26)</f>
        <v>1.2086186479946455E-2</v>
      </c>
      <c r="X26" s="56">
        <f t="shared" si="16"/>
        <v>9.540656779483396E-3</v>
      </c>
      <c r="Y26" s="40"/>
      <c r="Z26" s="56">
        <f t="shared" ref="Z26:Z33" si="17">SUMIFS(Z$81:Z$152,$A$81:$A$152,$A26,$D$81:$D$152,$D26)/SUMIFS(Z$156:Z$195,$A$156:$A$195,$A26,$D$156:$D$195,$C26)</f>
        <v>1.0544699473526559E-2</v>
      </c>
    </row>
    <row r="27" spans="1:26">
      <c r="A27" s="55" t="str">
        <f t="shared" si="1"/>
        <v xml:space="preserve">FY20 </v>
      </c>
      <c r="C27" s="53" t="s">
        <v>149</v>
      </c>
      <c r="D27" s="17" t="s">
        <v>140</v>
      </c>
      <c r="E27" s="56">
        <f t="shared" si="14"/>
        <v>0.10951458146240015</v>
      </c>
      <c r="F27" s="56">
        <f t="shared" si="14"/>
        <v>0.13550382678351905</v>
      </c>
      <c r="G27" s="56">
        <f t="shared" si="14"/>
        <v>0.11855255302027361</v>
      </c>
      <c r="H27" s="56">
        <f t="shared" si="14"/>
        <v>9.7325540205455183E-2</v>
      </c>
      <c r="I27" s="56">
        <f t="shared" si="14"/>
        <v>9.0782789910128947E-2</v>
      </c>
      <c r="J27" s="56">
        <f t="shared" si="14"/>
        <v>0.12818657016485727</v>
      </c>
      <c r="K27" s="56">
        <f t="shared" si="14"/>
        <v>0.19025811823480432</v>
      </c>
      <c r="L27" s="56">
        <f t="shared" si="14"/>
        <v>0.14531738730450783</v>
      </c>
      <c r="M27" s="56">
        <f t="shared" si="14"/>
        <v>0.13633756452779372</v>
      </c>
      <c r="N27" s="56">
        <f t="shared" si="14"/>
        <v>9.4633253232635314E-2</v>
      </c>
      <c r="O27" s="56">
        <f t="shared" si="14"/>
        <v>0.13689589099425165</v>
      </c>
      <c r="P27" s="56">
        <f t="shared" si="14"/>
        <v>0.12183042789223456</v>
      </c>
      <c r="Q27" s="40"/>
      <c r="R27" s="56">
        <f t="shared" si="15"/>
        <v>0.12133526508592765</v>
      </c>
      <c r="S27" s="56">
        <f t="shared" si="15"/>
        <v>0.10607629775703321</v>
      </c>
      <c r="T27" s="56">
        <f t="shared" si="15"/>
        <v>0.1475833711719893</v>
      </c>
      <c r="U27" s="56">
        <f t="shared" si="15"/>
        <v>0.1173396674584323</v>
      </c>
      <c r="V27" s="40"/>
      <c r="W27" s="56">
        <f t="shared" si="16"/>
        <v>0.11441332440920558</v>
      </c>
      <c r="X27" s="56">
        <f t="shared" si="16"/>
        <v>0.13744246682148575</v>
      </c>
      <c r="Y27" s="40"/>
      <c r="Z27" s="56">
        <f t="shared" si="17"/>
        <v>0.12835899700971209</v>
      </c>
    </row>
    <row r="28" spans="1:26">
      <c r="A28" s="55" t="str">
        <f t="shared" si="1"/>
        <v xml:space="preserve">FY20 </v>
      </c>
      <c r="C28" s="53" t="s">
        <v>149</v>
      </c>
      <c r="D28" s="17" t="s">
        <v>138</v>
      </c>
      <c r="E28" s="56">
        <f t="shared" si="14"/>
        <v>0.40256179987710922</v>
      </c>
      <c r="F28" s="56">
        <f t="shared" si="14"/>
        <v>0.42177895863901338</v>
      </c>
      <c r="G28" s="56">
        <f t="shared" si="14"/>
        <v>0.40352516678347999</v>
      </c>
      <c r="H28" s="56">
        <f t="shared" si="14"/>
        <v>0.36317747077577045</v>
      </c>
      <c r="I28" s="56">
        <f t="shared" si="14"/>
        <v>0.53740285677072031</v>
      </c>
      <c r="J28" s="56">
        <f t="shared" si="14"/>
        <v>0.45950944913550462</v>
      </c>
      <c r="K28" s="56">
        <f t="shared" si="14"/>
        <v>0.47714404662781018</v>
      </c>
      <c r="L28" s="56">
        <f t="shared" si="14"/>
        <v>0.56677092916283345</v>
      </c>
      <c r="M28" s="56">
        <f t="shared" si="14"/>
        <v>0.49253098581011995</v>
      </c>
      <c r="N28" s="56">
        <f t="shared" si="14"/>
        <v>0.45447610329175725</v>
      </c>
      <c r="O28" s="56">
        <f t="shared" si="14"/>
        <v>0.38684266553119012</v>
      </c>
      <c r="P28" s="56">
        <f t="shared" si="14"/>
        <v>0.40474775488642367</v>
      </c>
      <c r="Q28" s="40"/>
      <c r="R28" s="56">
        <f t="shared" si="15"/>
        <v>0.4087070214495212</v>
      </c>
      <c r="S28" s="56">
        <f t="shared" si="15"/>
        <v>0.45409791876516237</v>
      </c>
      <c r="T28" s="56">
        <f t="shared" si="15"/>
        <v>0.51564628424398362</v>
      </c>
      <c r="U28" s="56">
        <f t="shared" si="15"/>
        <v>0.41578947368421054</v>
      </c>
      <c r="V28" s="40"/>
      <c r="W28" s="56">
        <f t="shared" si="16"/>
        <v>0.42929773979302888</v>
      </c>
      <c r="X28" s="56">
        <f t="shared" si="16"/>
        <v>0.4821636666974069</v>
      </c>
      <c r="Y28" s="40"/>
      <c r="Z28" s="56">
        <f t="shared" si="17"/>
        <v>0.46131156363119447</v>
      </c>
    </row>
    <row r="29" spans="1:26">
      <c r="A29" s="55" t="str">
        <f t="shared" si="1"/>
        <v xml:space="preserve">FY20 </v>
      </c>
      <c r="C29" s="53" t="s">
        <v>149</v>
      </c>
      <c r="D29" s="17" t="s">
        <v>139</v>
      </c>
      <c r="E29" s="56">
        <f t="shared" si="14"/>
        <v>0</v>
      </c>
      <c r="F29" s="56">
        <f t="shared" si="14"/>
        <v>0</v>
      </c>
      <c r="G29" s="56">
        <f t="shared" si="14"/>
        <v>0</v>
      </c>
      <c r="H29" s="56">
        <f t="shared" si="14"/>
        <v>0</v>
      </c>
      <c r="I29" s="56">
        <f t="shared" si="14"/>
        <v>0</v>
      </c>
      <c r="J29" s="56">
        <f t="shared" si="14"/>
        <v>0</v>
      </c>
      <c r="K29" s="56">
        <f t="shared" si="14"/>
        <v>0</v>
      </c>
      <c r="L29" s="56">
        <f t="shared" si="14"/>
        <v>0</v>
      </c>
      <c r="M29" s="56">
        <f t="shared" si="14"/>
        <v>0</v>
      </c>
      <c r="N29" s="56">
        <f t="shared" si="14"/>
        <v>0</v>
      </c>
      <c r="O29" s="56">
        <f t="shared" si="14"/>
        <v>0</v>
      </c>
      <c r="P29" s="56">
        <f t="shared" si="14"/>
        <v>0</v>
      </c>
      <c r="Q29" s="40"/>
      <c r="R29" s="56">
        <f t="shared" si="15"/>
        <v>0</v>
      </c>
      <c r="S29" s="56">
        <f t="shared" si="15"/>
        <v>0</v>
      </c>
      <c r="T29" s="56">
        <f t="shared" si="15"/>
        <v>0</v>
      </c>
      <c r="U29" s="56">
        <f t="shared" si="15"/>
        <v>0</v>
      </c>
      <c r="V29" s="40"/>
      <c r="W29" s="56">
        <f t="shared" si="16"/>
        <v>0</v>
      </c>
      <c r="X29" s="56">
        <f t="shared" si="16"/>
        <v>0</v>
      </c>
      <c r="Y29" s="40"/>
      <c r="Z29" s="56">
        <f t="shared" si="17"/>
        <v>0</v>
      </c>
    </row>
    <row r="30" spans="1:26">
      <c r="A30" s="55" t="str">
        <f t="shared" si="1"/>
        <v xml:space="preserve">FY20 </v>
      </c>
      <c r="C30" s="53" t="s">
        <v>148</v>
      </c>
      <c r="D30" s="17" t="s">
        <v>137</v>
      </c>
      <c r="E30" s="56">
        <f t="shared" si="14"/>
        <v>0.99281091559944068</v>
      </c>
      <c r="F30" s="56">
        <f t="shared" si="14"/>
        <v>0.99431224141745278</v>
      </c>
      <c r="G30" s="56">
        <f t="shared" si="14"/>
        <v>0.98802626496716883</v>
      </c>
      <c r="H30" s="56">
        <f t="shared" si="14"/>
        <v>0.98629966371901856</v>
      </c>
      <c r="I30" s="56">
        <f t="shared" si="14"/>
        <v>0.99260570056247233</v>
      </c>
      <c r="J30" s="56">
        <f t="shared" si="14"/>
        <v>0.99645808736717822</v>
      </c>
      <c r="K30" s="56">
        <f t="shared" si="14"/>
        <v>0.99596221789602712</v>
      </c>
      <c r="L30" s="56">
        <f t="shared" si="14"/>
        <v>0.99978969505783388</v>
      </c>
      <c r="M30" s="56">
        <f t="shared" si="14"/>
        <v>0.99950057745731502</v>
      </c>
      <c r="N30" s="56">
        <f t="shared" si="14"/>
        <v>0.9996370235934664</v>
      </c>
      <c r="O30" s="56">
        <f t="shared" si="14"/>
        <v>0.99632014719411222</v>
      </c>
      <c r="P30" s="56">
        <f t="shared" si="14"/>
        <v>0.96309648991037</v>
      </c>
      <c r="Q30" s="40"/>
      <c r="R30" s="56">
        <f t="shared" si="15"/>
        <v>0.99165365543081052</v>
      </c>
      <c r="S30" s="56">
        <f t="shared" si="15"/>
        <v>0.99178721807645809</v>
      </c>
      <c r="T30" s="56">
        <f t="shared" si="15"/>
        <v>0.99882943658934786</v>
      </c>
      <c r="U30" s="56">
        <f t="shared" si="15"/>
        <v>0.98403471591482494</v>
      </c>
      <c r="V30" s="40"/>
      <c r="W30" s="56">
        <f t="shared" si="16"/>
        <v>0.99171755342975765</v>
      </c>
      <c r="X30" s="56">
        <f t="shared" si="16"/>
        <v>0.99242602929999735</v>
      </c>
      <c r="Y30" s="40"/>
      <c r="Z30" s="56">
        <f t="shared" si="17"/>
        <v>0.99209520414654462</v>
      </c>
    </row>
    <row r="31" spans="1:26">
      <c r="A31" s="55" t="str">
        <f t="shared" si="1"/>
        <v xml:space="preserve">FY20 </v>
      </c>
      <c r="C31" s="53" t="s">
        <v>147</v>
      </c>
      <c r="D31" s="17" t="s">
        <v>136</v>
      </c>
      <c r="E31" s="56">
        <f t="shared" si="14"/>
        <v>0</v>
      </c>
      <c r="F31" s="56">
        <f t="shared" si="14"/>
        <v>0</v>
      </c>
      <c r="G31" s="56">
        <f t="shared" si="14"/>
        <v>0</v>
      </c>
      <c r="H31" s="56">
        <f t="shared" si="14"/>
        <v>0</v>
      </c>
      <c r="I31" s="56">
        <f t="shared" si="14"/>
        <v>0</v>
      </c>
      <c r="J31" s="56">
        <f t="shared" si="14"/>
        <v>0</v>
      </c>
      <c r="K31" s="56">
        <f t="shared" si="14"/>
        <v>0</v>
      </c>
      <c r="L31" s="56">
        <f t="shared" si="14"/>
        <v>0</v>
      </c>
      <c r="M31" s="56">
        <f t="shared" si="14"/>
        <v>0</v>
      </c>
      <c r="N31" s="56">
        <f t="shared" si="14"/>
        <v>0</v>
      </c>
      <c r="O31" s="56">
        <f t="shared" si="14"/>
        <v>0</v>
      </c>
      <c r="P31" s="56">
        <f t="shared" si="14"/>
        <v>0</v>
      </c>
      <c r="Q31" s="40"/>
      <c r="R31" s="56">
        <f t="shared" si="15"/>
        <v>0</v>
      </c>
      <c r="S31" s="56">
        <f t="shared" si="15"/>
        <v>0</v>
      </c>
      <c r="T31" s="56">
        <f t="shared" si="15"/>
        <v>0</v>
      </c>
      <c r="U31" s="56">
        <f t="shared" si="15"/>
        <v>0</v>
      </c>
      <c r="V31" s="40"/>
      <c r="W31" s="56">
        <f t="shared" si="16"/>
        <v>0</v>
      </c>
      <c r="X31" s="56">
        <f t="shared" si="16"/>
        <v>0</v>
      </c>
      <c r="Y31" s="40"/>
      <c r="Z31" s="56">
        <f t="shared" si="17"/>
        <v>0</v>
      </c>
    </row>
    <row r="32" spans="1:26">
      <c r="A32" s="55" t="str">
        <f t="shared" si="1"/>
        <v xml:space="preserve">FY20 </v>
      </c>
      <c r="C32" s="53" t="s">
        <v>147</v>
      </c>
      <c r="D32" s="17" t="s">
        <v>135</v>
      </c>
      <c r="E32" s="56">
        <f t="shared" si="14"/>
        <v>0.45121791170140163</v>
      </c>
      <c r="F32" s="56">
        <f t="shared" si="14"/>
        <v>0.48639641451432181</v>
      </c>
      <c r="G32" s="56">
        <f t="shared" si="14"/>
        <v>0.51399846865741206</v>
      </c>
      <c r="H32" s="56">
        <f t="shared" si="14"/>
        <v>0.6149848890048486</v>
      </c>
      <c r="I32" s="56">
        <f t="shared" si="14"/>
        <v>0.60409595581890352</v>
      </c>
      <c r="J32" s="56">
        <f t="shared" si="14"/>
        <v>0.59896403536005494</v>
      </c>
      <c r="K32" s="56">
        <f t="shared" si="14"/>
        <v>0.65848838137826404</v>
      </c>
      <c r="L32" s="56">
        <f t="shared" si="14"/>
        <v>0.60514919617962859</v>
      </c>
      <c r="M32" s="56">
        <f t="shared" si="14"/>
        <v>0.54056272644927539</v>
      </c>
      <c r="N32" s="56">
        <f t="shared" si="14"/>
        <v>0.5531426604320262</v>
      </c>
      <c r="O32" s="56">
        <f t="shared" si="14"/>
        <v>0.47279131500136129</v>
      </c>
      <c r="P32" s="56">
        <f t="shared" si="14"/>
        <v>0.48787955233464819</v>
      </c>
      <c r="Q32" s="40"/>
      <c r="R32" s="56">
        <f t="shared" si="15"/>
        <v>0.4814316521603979</v>
      </c>
      <c r="S32" s="56">
        <f t="shared" si="15"/>
        <v>0.60526794735818146</v>
      </c>
      <c r="T32" s="56">
        <f t="shared" si="15"/>
        <v>0.58021032948012607</v>
      </c>
      <c r="U32" s="56">
        <f t="shared" si="15"/>
        <v>0.50486337125742953</v>
      </c>
      <c r="V32" s="40"/>
      <c r="W32" s="56">
        <f t="shared" si="16"/>
        <v>0.53545857530480878</v>
      </c>
      <c r="X32" s="56">
        <f t="shared" si="16"/>
        <v>0.54596165436667332</v>
      </c>
      <c r="Y32" s="40"/>
      <c r="Z32" s="56">
        <f t="shared" si="17"/>
        <v>0.54139362075843545</v>
      </c>
    </row>
    <row r="33" spans="1:26">
      <c r="A33" s="55" t="str">
        <f t="shared" si="1"/>
        <v xml:space="preserve">FY20 </v>
      </c>
      <c r="C33" s="54" t="s">
        <v>146</v>
      </c>
      <c r="D33" s="17" t="s">
        <v>134</v>
      </c>
      <c r="E33" s="56">
        <f t="shared" si="14"/>
        <v>0.29400529345957599</v>
      </c>
      <c r="F33" s="56">
        <f t="shared" si="14"/>
        <v>0.43617072816239522</v>
      </c>
      <c r="G33" s="56">
        <f t="shared" si="14"/>
        <v>0.36855094857927717</v>
      </c>
      <c r="H33" s="56">
        <f t="shared" si="14"/>
        <v>0.39816641304552031</v>
      </c>
      <c r="I33" s="56">
        <f t="shared" si="14"/>
        <v>0.29358617349718508</v>
      </c>
      <c r="J33" s="56">
        <f t="shared" si="14"/>
        <v>0.31969109452898431</v>
      </c>
      <c r="K33" s="56">
        <f t="shared" si="14"/>
        <v>0.29034307496823381</v>
      </c>
      <c r="L33" s="56">
        <f t="shared" si="14"/>
        <v>0.26503462745316475</v>
      </c>
      <c r="M33" s="56">
        <f t="shared" si="14"/>
        <v>0.31779030358818644</v>
      </c>
      <c r="N33" s="56">
        <f t="shared" si="14"/>
        <v>0.31425543190249072</v>
      </c>
      <c r="O33" s="56">
        <f t="shared" si="14"/>
        <v>0.3766235779162404</v>
      </c>
      <c r="P33" s="56">
        <f t="shared" si="14"/>
        <v>0.40459579976985038</v>
      </c>
      <c r="Q33" s="40"/>
      <c r="R33" s="56">
        <f t="shared" si="15"/>
        <v>0.35020094660038631</v>
      </c>
      <c r="S33" s="56">
        <f t="shared" si="15"/>
        <v>0.33129269723520616</v>
      </c>
      <c r="T33" s="56">
        <f t="shared" si="15"/>
        <v>0.2957623746271128</v>
      </c>
      <c r="U33" s="56">
        <f t="shared" si="15"/>
        <v>0.36350236853764101</v>
      </c>
      <c r="V33" s="40"/>
      <c r="W33" s="56">
        <f t="shared" si="16"/>
        <v>0.34090285177206298</v>
      </c>
      <c r="X33" s="56">
        <f t="shared" si="16"/>
        <v>0.32322539752718832</v>
      </c>
      <c r="Y33" s="40"/>
      <c r="Z33" s="56">
        <f t="shared" si="17"/>
        <v>0.33075714547680291</v>
      </c>
    </row>
    <row r="34" spans="1:26">
      <c r="A34" s="55" t="str">
        <f t="shared" si="1"/>
        <v>FY21</v>
      </c>
      <c r="D34" s="38" t="s">
        <v>179</v>
      </c>
      <c r="E34" s="39">
        <f>SUMIFS(E$81:E$152,$D$81:$D$152,$D34)/SUMIFS(E$156:E$195,$D$156:$D$195,$D34)</f>
        <v>0.40183337722989165</v>
      </c>
      <c r="F34" s="39">
        <f t="shared" ref="F34:Z34" si="18">SUMIFS(F$81:F$152,$D$81:$D$152,$D34)/SUMIFS(F$156:F$195,$D$156:$D$195,$D34)</f>
        <v>0.46997103414273389</v>
      </c>
      <c r="G34" s="39">
        <f t="shared" si="18"/>
        <v>0.48475318954603525</v>
      </c>
      <c r="H34" s="39">
        <f t="shared" si="18"/>
        <v>0.53052153691078074</v>
      </c>
      <c r="I34" s="39">
        <f t="shared" si="18"/>
        <v>0.51060379451157012</v>
      </c>
      <c r="J34" s="39">
        <f t="shared" si="18"/>
        <v>0.53829961084105415</v>
      </c>
      <c r="K34" s="39">
        <f t="shared" si="18"/>
        <v>0.55749480657083506</v>
      </c>
      <c r="L34" s="39">
        <f t="shared" si="18"/>
        <v>0.61761978527360728</v>
      </c>
      <c r="M34" s="39">
        <f t="shared" si="18"/>
        <v>0.56178583550175354</v>
      </c>
      <c r="N34" s="39">
        <f t="shared" si="18"/>
        <v>0.55798226600985223</v>
      </c>
      <c r="O34" s="39">
        <f t="shared" si="18"/>
        <v>0.46144837350766488</v>
      </c>
      <c r="P34" s="39">
        <f t="shared" si="18"/>
        <v>0.50467999607958447</v>
      </c>
      <c r="Q34" s="40"/>
      <c r="R34" s="39">
        <f t="shared" si="18"/>
        <v>0.45241283939415089</v>
      </c>
      <c r="S34" s="39">
        <f t="shared" si="18"/>
        <v>0.52731876298401992</v>
      </c>
      <c r="T34" s="39">
        <f t="shared" si="18"/>
        <v>0.57858992590883018</v>
      </c>
      <c r="U34" s="39">
        <f t="shared" si="18"/>
        <v>0.50967341069862448</v>
      </c>
      <c r="V34" s="40"/>
      <c r="W34" s="39">
        <f t="shared" si="18"/>
        <v>0.48681601868177876</v>
      </c>
      <c r="X34" s="39">
        <f t="shared" si="18"/>
        <v>0.55228682386099515</v>
      </c>
      <c r="Y34" s="40"/>
      <c r="Z34" s="39">
        <f t="shared" si="18"/>
        <v>0.52146218976416081</v>
      </c>
    </row>
    <row r="35" spans="1:26">
      <c r="A35" s="55" t="str">
        <f t="shared" si="1"/>
        <v>FY21</v>
      </c>
      <c r="C35" s="52" t="s">
        <v>149</v>
      </c>
      <c r="D35" s="17" t="s">
        <v>141</v>
      </c>
      <c r="E35" s="56">
        <f t="shared" ref="E35:P42" si="19">SUMIFS(E$81:E$152,$A$81:$A$152,$A35,$D$81:$D$152,$D35)/SUMIFS(E$156:E$195,$A$156:$A$195,$A35,$D$156:$D$195,$C35)</f>
        <v>1.2179232991559508E-2</v>
      </c>
      <c r="F35" s="56">
        <f t="shared" si="19"/>
        <v>1.0330453694194407E-2</v>
      </c>
      <c r="G35" s="56">
        <f t="shared" si="19"/>
        <v>4.9773389446422789E-3</v>
      </c>
      <c r="H35" s="56">
        <f t="shared" si="19"/>
        <v>4.9970255800118974E-3</v>
      </c>
      <c r="I35" s="56">
        <f t="shared" si="19"/>
        <v>5.681818181818182E-3</v>
      </c>
      <c r="J35" s="56">
        <f t="shared" si="19"/>
        <v>4.5559252623496287E-3</v>
      </c>
      <c r="K35" s="56">
        <f t="shared" si="19"/>
        <v>5.179200331468821E-4</v>
      </c>
      <c r="L35" s="56">
        <f t="shared" si="19"/>
        <v>7.3380133551843066E-5</v>
      </c>
      <c r="M35" s="56">
        <f t="shared" si="19"/>
        <v>0</v>
      </c>
      <c r="N35" s="56">
        <f t="shared" si="19"/>
        <v>0</v>
      </c>
      <c r="O35" s="56">
        <f t="shared" si="19"/>
        <v>6.5385118347064202E-5</v>
      </c>
      <c r="P35" s="56">
        <f t="shared" si="19"/>
        <v>5.8315838581758809E-5</v>
      </c>
      <c r="Q35" s="40"/>
      <c r="R35" s="56">
        <f t="shared" ref="R35:U41" si="20">SUMIFS(R$81:R$152,$A$81:$A$152,$A35,$D$81:$D$152,$D35)/SUMIFS(R$156:R$195,$A$156:$A$195,$A35,$D$156:$D$195,$C35)</f>
        <v>8.6391255643436648E-3</v>
      </c>
      <c r="S35" s="56">
        <f t="shared" si="20"/>
        <v>5.0309823041510462E-3</v>
      </c>
      <c r="T35" s="56">
        <f t="shared" si="20"/>
        <v>1.2274688647801414E-4</v>
      </c>
      <c r="U35" s="56">
        <f t="shared" si="20"/>
        <v>3.8198556094579628E-5</v>
      </c>
      <c r="V35" s="40"/>
      <c r="W35" s="56">
        <f t="shared" ref="W35:X41" si="21">SUMIFS(W$81:W$152,$A$81:$A$152,$A35,$D$81:$D$152,$D35)/SUMIFS(W$156:W$195,$A$156:$A$195,$A35,$D$156:$D$195,$C35)</f>
        <v>6.9565847516734752E-3</v>
      </c>
      <c r="X35" s="56">
        <f t="shared" si="21"/>
        <v>9.4776548490841425E-5</v>
      </c>
      <c r="Y35" s="40"/>
      <c r="Z35" s="56">
        <f t="shared" ref="Z35:Z42" si="22">SUMIFS(Z$81:Z$152,$A$81:$A$152,$A35,$D$81:$D$152,$D35)/SUMIFS(Z$156:Z$195,$A$156:$A$195,$A35,$D$156:$D$195,$C35)</f>
        <v>2.9143992913133777E-3</v>
      </c>
    </row>
    <row r="36" spans="1:26">
      <c r="A36" s="55" t="str">
        <f t="shared" si="1"/>
        <v>FY21</v>
      </c>
      <c r="C36" s="53" t="s">
        <v>149</v>
      </c>
      <c r="D36" s="17" t="s">
        <v>140</v>
      </c>
      <c r="E36" s="56">
        <f t="shared" si="19"/>
        <v>0.15453464000453182</v>
      </c>
      <c r="F36" s="56">
        <f t="shared" si="19"/>
        <v>0.1606959463541352</v>
      </c>
      <c r="G36" s="56">
        <f t="shared" si="19"/>
        <v>0.15611848494658465</v>
      </c>
      <c r="H36" s="56">
        <f t="shared" si="19"/>
        <v>0.19155264723378942</v>
      </c>
      <c r="I36" s="56">
        <f t="shared" si="19"/>
        <v>0.16305496828752641</v>
      </c>
      <c r="J36" s="56">
        <f t="shared" si="19"/>
        <v>0.17578704888661378</v>
      </c>
      <c r="K36" s="56">
        <f t="shared" si="19"/>
        <v>0.11544437538844002</v>
      </c>
      <c r="L36" s="56">
        <f t="shared" si="19"/>
        <v>0.16263483599540152</v>
      </c>
      <c r="M36" s="56">
        <f t="shared" si="19"/>
        <v>7.5156393543024627E-2</v>
      </c>
      <c r="N36" s="56">
        <f t="shared" si="19"/>
        <v>0.14947780678851175</v>
      </c>
      <c r="O36" s="56">
        <f t="shared" si="19"/>
        <v>8.8204524650189617E-2</v>
      </c>
      <c r="P36" s="56">
        <f t="shared" si="19"/>
        <v>0.16911593188710053</v>
      </c>
      <c r="Q36" s="40"/>
      <c r="R36" s="56">
        <f t="shared" si="20"/>
        <v>0.15692997046742932</v>
      </c>
      <c r="S36" s="56">
        <f t="shared" si="20"/>
        <v>0.17719158524504186</v>
      </c>
      <c r="T36" s="56">
        <f t="shared" si="20"/>
        <v>0.11626962769925124</v>
      </c>
      <c r="U36" s="56">
        <f t="shared" si="20"/>
        <v>0.13801138316971617</v>
      </c>
      <c r="V36" s="40"/>
      <c r="W36" s="56">
        <f t="shared" si="21"/>
        <v>0.16637831864419061</v>
      </c>
      <c r="X36" s="56">
        <f t="shared" si="21"/>
        <v>0.1234622505007361</v>
      </c>
      <c r="Y36" s="40"/>
      <c r="Z36" s="56">
        <f t="shared" si="22"/>
        <v>0.14109712431048216</v>
      </c>
    </row>
    <row r="37" spans="1:26">
      <c r="A37" s="55" t="str">
        <f t="shared" si="1"/>
        <v>FY21</v>
      </c>
      <c r="C37" s="53" t="s">
        <v>149</v>
      </c>
      <c r="D37" s="17" t="s">
        <v>138</v>
      </c>
      <c r="E37" s="56">
        <f t="shared" si="19"/>
        <v>0.31739647651957176</v>
      </c>
      <c r="F37" s="56">
        <f t="shared" si="19"/>
        <v>0.36047846311846793</v>
      </c>
      <c r="G37" s="56">
        <f t="shared" si="19"/>
        <v>0.4671414697313046</v>
      </c>
      <c r="H37" s="56">
        <f t="shared" si="19"/>
        <v>0.43569303985722785</v>
      </c>
      <c r="I37" s="56">
        <f t="shared" si="19"/>
        <v>0.35484936575052856</v>
      </c>
      <c r="J37" s="56">
        <f t="shared" si="19"/>
        <v>0.37793703608907092</v>
      </c>
      <c r="K37" s="56">
        <f t="shared" si="19"/>
        <v>0.39470685726123889</v>
      </c>
      <c r="L37" s="56">
        <f t="shared" si="19"/>
        <v>0.4942641195606976</v>
      </c>
      <c r="M37" s="56">
        <f t="shared" si="19"/>
        <v>0.50439651778293015</v>
      </c>
      <c r="N37" s="56">
        <f t="shared" si="19"/>
        <v>0.50632657160072303</v>
      </c>
      <c r="O37" s="56">
        <f t="shared" si="19"/>
        <v>0.49385379887537595</v>
      </c>
      <c r="P37" s="56">
        <f t="shared" si="19"/>
        <v>0.44250058315838581</v>
      </c>
      <c r="Q37" s="40"/>
      <c r="R37" s="56">
        <f t="shared" si="20"/>
        <v>0.39230795342679659</v>
      </c>
      <c r="S37" s="56">
        <f t="shared" si="20"/>
        <v>0.39000796410326138</v>
      </c>
      <c r="T37" s="56">
        <f t="shared" si="20"/>
        <v>0.48048796608409106</v>
      </c>
      <c r="U37" s="56">
        <f t="shared" si="20"/>
        <v>0.4817792887428855</v>
      </c>
      <c r="V37" s="40"/>
      <c r="W37" s="56">
        <f t="shared" si="21"/>
        <v>0.39123542785713639</v>
      </c>
      <c r="X37" s="56">
        <f t="shared" si="21"/>
        <v>0.48091516235222759</v>
      </c>
      <c r="Y37" s="40"/>
      <c r="Z37" s="56">
        <f t="shared" si="22"/>
        <v>0.4440643773309611</v>
      </c>
    </row>
    <row r="38" spans="1:26">
      <c r="A38" s="55" t="str">
        <f t="shared" si="1"/>
        <v>FY21</v>
      </c>
      <c r="C38" s="53" t="s">
        <v>149</v>
      </c>
      <c r="D38" s="17" t="s">
        <v>139</v>
      </c>
      <c r="E38" s="56">
        <f t="shared" si="19"/>
        <v>0</v>
      </c>
      <c r="F38" s="56">
        <f t="shared" si="19"/>
        <v>0</v>
      </c>
      <c r="G38" s="56">
        <f t="shared" si="19"/>
        <v>0</v>
      </c>
      <c r="H38" s="56">
        <f t="shared" si="19"/>
        <v>0</v>
      </c>
      <c r="I38" s="56">
        <f t="shared" si="19"/>
        <v>0</v>
      </c>
      <c r="J38" s="56">
        <f t="shared" si="19"/>
        <v>0</v>
      </c>
      <c r="K38" s="56">
        <f t="shared" si="19"/>
        <v>0</v>
      </c>
      <c r="L38" s="56">
        <f t="shared" si="19"/>
        <v>0</v>
      </c>
      <c r="M38" s="56">
        <f t="shared" si="19"/>
        <v>0</v>
      </c>
      <c r="N38" s="56">
        <f t="shared" si="19"/>
        <v>0</v>
      </c>
      <c r="O38" s="56">
        <f t="shared" si="19"/>
        <v>0</v>
      </c>
      <c r="P38" s="56">
        <f t="shared" si="19"/>
        <v>0</v>
      </c>
      <c r="Q38" s="40"/>
      <c r="R38" s="56">
        <f t="shared" si="20"/>
        <v>0</v>
      </c>
      <c r="S38" s="56">
        <f t="shared" si="20"/>
        <v>0</v>
      </c>
      <c r="T38" s="56">
        <f t="shared" si="20"/>
        <v>0</v>
      </c>
      <c r="U38" s="56">
        <f t="shared" si="20"/>
        <v>0</v>
      </c>
      <c r="V38" s="40"/>
      <c r="W38" s="56">
        <f t="shared" si="21"/>
        <v>0</v>
      </c>
      <c r="X38" s="56">
        <f t="shared" si="21"/>
        <v>0</v>
      </c>
      <c r="Y38" s="40"/>
      <c r="Z38" s="56">
        <f t="shared" si="22"/>
        <v>0</v>
      </c>
    </row>
    <row r="39" spans="1:26">
      <c r="A39" s="55" t="str">
        <f t="shared" si="1"/>
        <v>FY21</v>
      </c>
      <c r="C39" s="53" t="s">
        <v>148</v>
      </c>
      <c r="D39" s="17" t="s">
        <v>137</v>
      </c>
      <c r="E39" s="56">
        <f t="shared" si="19"/>
        <v>0.95752212389380531</v>
      </c>
      <c r="F39" s="56">
        <f t="shared" si="19"/>
        <v>0.96369114877589457</v>
      </c>
      <c r="G39" s="56">
        <f t="shared" si="19"/>
        <v>0.96482317531978934</v>
      </c>
      <c r="H39" s="56">
        <f t="shared" si="19"/>
        <v>0.96656459488537616</v>
      </c>
      <c r="I39" s="56">
        <f t="shared" si="19"/>
        <v>0.96408129406885112</v>
      </c>
      <c r="J39" s="56">
        <f t="shared" si="19"/>
        <v>0.96803250931256346</v>
      </c>
      <c r="K39" s="56">
        <f t="shared" si="19"/>
        <v>0.96831314072693386</v>
      </c>
      <c r="L39" s="56">
        <f t="shared" si="19"/>
        <v>0.99829472786698881</v>
      </c>
      <c r="M39" s="56">
        <f t="shared" si="19"/>
        <v>0.99750510319800412</v>
      </c>
      <c r="N39" s="56">
        <f t="shared" si="19"/>
        <v>0.99737138565527605</v>
      </c>
      <c r="O39" s="56">
        <f t="shared" si="19"/>
        <v>0.99591558883594278</v>
      </c>
      <c r="P39" s="56">
        <f t="shared" si="19"/>
        <v>0.99347191204260432</v>
      </c>
      <c r="Q39" s="40"/>
      <c r="R39" s="56">
        <f t="shared" si="20"/>
        <v>0.96228362903032194</v>
      </c>
      <c r="S39" s="56">
        <f t="shared" si="20"/>
        <v>0.96635220934118193</v>
      </c>
      <c r="T39" s="56">
        <f t="shared" si="20"/>
        <v>0.98984211614919682</v>
      </c>
      <c r="U39" s="56">
        <f t="shared" si="20"/>
        <v>0.99578380575027936</v>
      </c>
      <c r="V39" s="40"/>
      <c r="W39" s="56">
        <f t="shared" si="21"/>
        <v>0.96424847311187245</v>
      </c>
      <c r="X39" s="56">
        <f t="shared" si="21"/>
        <v>0.9916929065333312</v>
      </c>
      <c r="Y39" s="40"/>
      <c r="Z39" s="56">
        <f t="shared" si="22"/>
        <v>0.97631386734374459</v>
      </c>
    </row>
    <row r="40" spans="1:26">
      <c r="A40" s="55" t="str">
        <f t="shared" si="1"/>
        <v>FY21</v>
      </c>
      <c r="C40" s="53" t="s">
        <v>147</v>
      </c>
      <c r="D40" s="17" t="s">
        <v>136</v>
      </c>
      <c r="E40" s="56">
        <f t="shared" si="19"/>
        <v>0</v>
      </c>
      <c r="F40" s="56">
        <f t="shared" si="19"/>
        <v>1.5677588240370507E-2</v>
      </c>
      <c r="G40" s="56">
        <f t="shared" si="19"/>
        <v>6.561962134251291E-2</v>
      </c>
      <c r="H40" s="56">
        <f t="shared" si="19"/>
        <v>0.10556500283418359</v>
      </c>
      <c r="I40" s="56">
        <f t="shared" si="19"/>
        <v>0.12192637858286047</v>
      </c>
      <c r="J40" s="56">
        <f t="shared" si="19"/>
        <v>0.16276769087523277</v>
      </c>
      <c r="K40" s="56">
        <f t="shared" si="19"/>
        <v>0.18334067871308946</v>
      </c>
      <c r="L40" s="56">
        <f t="shared" si="19"/>
        <v>0.19084266745790371</v>
      </c>
      <c r="M40" s="56">
        <f t="shared" si="19"/>
        <v>0.11343150860268657</v>
      </c>
      <c r="N40" s="56">
        <f t="shared" si="19"/>
        <v>0.22703032149931435</v>
      </c>
      <c r="O40" s="56">
        <f t="shared" si="19"/>
        <v>0.12607733963847151</v>
      </c>
      <c r="P40" s="56">
        <f t="shared" si="19"/>
        <v>0.16582764787706167</v>
      </c>
      <c r="Q40" s="40"/>
      <c r="R40" s="56">
        <f t="shared" si="20"/>
        <v>2.6780844776921262E-2</v>
      </c>
      <c r="S40" s="56">
        <f t="shared" si="20"/>
        <v>0.13186573907741886</v>
      </c>
      <c r="T40" s="56">
        <f t="shared" si="20"/>
        <v>0.15299222288476422</v>
      </c>
      <c r="U40" s="56">
        <f t="shared" si="20"/>
        <v>0.17665385348141341</v>
      </c>
      <c r="V40" s="40"/>
      <c r="W40" s="56">
        <f t="shared" si="21"/>
        <v>7.1737307871448538E-2</v>
      </c>
      <c r="X40" s="56">
        <f t="shared" si="21"/>
        <v>0.16154459985498618</v>
      </c>
      <c r="Y40" s="40"/>
      <c r="Z40" s="56">
        <f t="shared" si="22"/>
        <v>0.11977087047985908</v>
      </c>
    </row>
    <row r="41" spans="1:26">
      <c r="A41" s="55" t="str">
        <f t="shared" si="1"/>
        <v>FY21</v>
      </c>
      <c r="C41" s="53" t="s">
        <v>147</v>
      </c>
      <c r="D41" s="17" t="s">
        <v>135</v>
      </c>
      <c r="E41" s="56">
        <f t="shared" si="19"/>
        <v>0.57244778829939036</v>
      </c>
      <c r="F41" s="56">
        <f t="shared" si="19"/>
        <v>0.55705779132986222</v>
      </c>
      <c r="G41" s="56">
        <f t="shared" si="19"/>
        <v>0.58840122394339267</v>
      </c>
      <c r="H41" s="56">
        <f t="shared" si="19"/>
        <v>0.69174085559001031</v>
      </c>
      <c r="I41" s="56">
        <f t="shared" si="19"/>
        <v>0.67536010475774766</v>
      </c>
      <c r="J41" s="56">
        <f t="shared" si="19"/>
        <v>0.65552257914338918</v>
      </c>
      <c r="K41" s="56">
        <f t="shared" si="19"/>
        <v>0.68142522968437469</v>
      </c>
      <c r="L41" s="56">
        <f t="shared" si="19"/>
        <v>0.7736443883984867</v>
      </c>
      <c r="M41" s="56">
        <f t="shared" si="19"/>
        <v>0.83650179868231367</v>
      </c>
      <c r="N41" s="56">
        <f t="shared" si="19"/>
        <v>0.82809690690233129</v>
      </c>
      <c r="O41" s="56">
        <f t="shared" si="19"/>
        <v>0.70402715277248107</v>
      </c>
      <c r="P41" s="56">
        <f t="shared" si="19"/>
        <v>0.61724183612638273</v>
      </c>
      <c r="Q41" s="40"/>
      <c r="R41" s="56">
        <f t="shared" si="20"/>
        <v>0.57352522202052925</v>
      </c>
      <c r="S41" s="56">
        <f t="shared" si="20"/>
        <v>0.67328608289512359</v>
      </c>
      <c r="T41" s="56">
        <f t="shared" si="20"/>
        <v>0.78598343081158573</v>
      </c>
      <c r="U41" s="56">
        <f t="shared" si="20"/>
        <v>0.72028779235915774</v>
      </c>
      <c r="V41" s="40"/>
      <c r="W41" s="56">
        <f t="shared" si="21"/>
        <v>0.61620400558919419</v>
      </c>
      <c r="X41" s="56">
        <f t="shared" si="21"/>
        <v>0.76223807382743358</v>
      </c>
      <c r="Y41" s="40"/>
      <c r="Z41" s="56">
        <f t="shared" si="22"/>
        <v>0.69431054242774171</v>
      </c>
    </row>
    <row r="42" spans="1:26">
      <c r="A42" s="55" t="str">
        <f t="shared" si="1"/>
        <v>FY21</v>
      </c>
      <c r="C42" s="54" t="s">
        <v>146</v>
      </c>
      <c r="D42" s="17" t="s">
        <v>134</v>
      </c>
      <c r="E42" s="56">
        <f t="shared" si="19"/>
        <v>0.19698230222356677</v>
      </c>
      <c r="F42" s="56">
        <f t="shared" si="19"/>
        <v>0.29907846113743347</v>
      </c>
      <c r="G42" s="56">
        <f t="shared" si="19"/>
        <v>0.28272280236477154</v>
      </c>
      <c r="H42" s="56">
        <f t="shared" si="19"/>
        <v>0.30730602452726163</v>
      </c>
      <c r="I42" s="56">
        <f t="shared" si="19"/>
        <v>0.30005751503940559</v>
      </c>
      <c r="J42" s="56">
        <f t="shared" si="19"/>
        <v>0.32234045362131336</v>
      </c>
      <c r="K42" s="56">
        <f t="shared" si="19"/>
        <v>0.33796304109357861</v>
      </c>
      <c r="L42" s="56">
        <f t="shared" si="19"/>
        <v>0.28715790015705056</v>
      </c>
      <c r="M42" s="56">
        <f t="shared" si="19"/>
        <v>0.30499129225664784</v>
      </c>
      <c r="N42" s="56">
        <f t="shared" si="19"/>
        <v>0.22887158944902125</v>
      </c>
      <c r="O42" s="56">
        <f t="shared" si="19"/>
        <v>0.24283114015456689</v>
      </c>
      <c r="P42" s="56">
        <f t="shared" si="19"/>
        <v>0.31577959666825461</v>
      </c>
      <c r="Q42" s="40"/>
      <c r="R42" s="56">
        <f t="shared" ref="R42:U42" si="23">SUMIFS(R$81:R$152,$A$81:$A$152,$A42,$D$81:$D$152,$D42)/SUMIFS(R$156:R$195,$A$156:$A$195,$A42,$D$156:$D$195,$C42)</f>
        <v>0.25832184612242814</v>
      </c>
      <c r="S42" s="56">
        <f t="shared" si="23"/>
        <v>0.31055187126543299</v>
      </c>
      <c r="T42" s="56">
        <f t="shared" si="23"/>
        <v>0.30700542149463167</v>
      </c>
      <c r="U42" s="56">
        <f t="shared" si="23"/>
        <v>0.26323016586483844</v>
      </c>
      <c r="V42" s="40"/>
      <c r="W42" s="56">
        <f t="shared" ref="W42:X42" si="24">SUMIFS(W$81:W$152,$A$81:$A$152,$A42,$D$81:$D$152,$D42)/SUMIFS(W$156:W$195,$A$156:$A$195,$A42,$D$156:$D$195,$C42)</f>
        <v>0.28279175994392058</v>
      </c>
      <c r="X42" s="56">
        <f t="shared" si="24"/>
        <v>0.28871960781077199</v>
      </c>
      <c r="Y42" s="40"/>
      <c r="Z42" s="56">
        <f t="shared" si="22"/>
        <v>0.28589137484976707</v>
      </c>
    </row>
    <row r="43" spans="1:26">
      <c r="A43" s="55" t="str">
        <f t="shared" si="1"/>
        <v>FY22</v>
      </c>
      <c r="D43" s="38" t="s">
        <v>180</v>
      </c>
      <c r="E43" s="39">
        <f>SUMIFS(E$81:E$152,$D$81:$D$152,$D43)/SUMIFS(E$156:E$195,$D$156:$D$195,$D43)</f>
        <v>0.48193369270052283</v>
      </c>
      <c r="F43" s="39">
        <f t="shared" ref="F43:Z43" si="25">SUMIFS(F$81:F$152,$D$81:$D$152,$D43)/SUMIFS(F$156:F$195,$D$156:$D$195,$D43)</f>
        <v>0.48150854814421118</v>
      </c>
      <c r="G43" s="39">
        <f t="shared" si="25"/>
        <v>0.51783058381058211</v>
      </c>
      <c r="H43" s="39">
        <f t="shared" si="25"/>
        <v>0.5219707480327469</v>
      </c>
      <c r="I43" s="39">
        <f t="shared" si="25"/>
        <v>0.51600407270003623</v>
      </c>
      <c r="J43" s="39">
        <f t="shared" si="25"/>
        <v>0.53823044936438535</v>
      </c>
      <c r="K43" s="39">
        <f t="shared" si="25"/>
        <v>0.55000034913922735</v>
      </c>
      <c r="L43" s="39">
        <f t="shared" si="25"/>
        <v>0.60991290000321829</v>
      </c>
      <c r="M43" s="39">
        <f t="shared" si="25"/>
        <v>0.62449509878768261</v>
      </c>
      <c r="N43" s="39">
        <f t="shared" si="25"/>
        <v>0.5650954792555356</v>
      </c>
      <c r="O43" s="39">
        <f t="shared" si="25"/>
        <v>0.51058527526508113</v>
      </c>
      <c r="P43" s="39">
        <f t="shared" si="25"/>
        <v>0.56374075858907602</v>
      </c>
      <c r="Q43" s="40"/>
      <c r="R43" s="39">
        <f t="shared" si="25"/>
        <v>0.49553259214232959</v>
      </c>
      <c r="S43" s="39">
        <f t="shared" si="25"/>
        <v>0.52614956174508409</v>
      </c>
      <c r="T43" s="39">
        <f t="shared" si="25"/>
        <v>0.60490848873828429</v>
      </c>
      <c r="U43" s="39">
        <f t="shared" si="25"/>
        <v>0.54760812229830913</v>
      </c>
      <c r="V43" s="40"/>
      <c r="W43" s="39">
        <f t="shared" si="25"/>
        <v>0.51027811179971028</v>
      </c>
      <c r="X43" s="39">
        <f t="shared" si="25"/>
        <v>0.58213610389456061</v>
      </c>
      <c r="Y43" s="40"/>
      <c r="Z43" s="39">
        <f t="shared" si="25"/>
        <v>0.54856560529879816</v>
      </c>
    </row>
    <row r="44" spans="1:26">
      <c r="A44" s="55" t="str">
        <f t="shared" si="1"/>
        <v>FY22</v>
      </c>
      <c r="C44" s="52" t="s">
        <v>149</v>
      </c>
      <c r="D44" s="17" t="s">
        <v>141</v>
      </c>
      <c r="E44" s="56">
        <f t="shared" ref="E44:P51" si="26">SUMIFS(E$81:E$152,$A$81:$A$152,$A44,$D$81:$D$152,$D44)/SUMIFS(E$156:E$195,$A$156:$A$195,$A44,$D$156:$D$195,$C44)</f>
        <v>3.3003300330033004E-4</v>
      </c>
      <c r="F44" s="56">
        <f t="shared" si="26"/>
        <v>8.6102979163079038E-5</v>
      </c>
      <c r="G44" s="56">
        <f t="shared" si="26"/>
        <v>0</v>
      </c>
      <c r="H44" s="56">
        <f t="shared" si="26"/>
        <v>0</v>
      </c>
      <c r="I44" s="56">
        <f t="shared" si="26"/>
        <v>0</v>
      </c>
      <c r="J44" s="56">
        <f t="shared" si="26"/>
        <v>0</v>
      </c>
      <c r="K44" s="56">
        <f t="shared" si="26"/>
        <v>8.0376477114768135E-5</v>
      </c>
      <c r="L44" s="56">
        <f t="shared" si="26"/>
        <v>-3.4982416088553085E-7</v>
      </c>
      <c r="M44" s="56">
        <f t="shared" si="26"/>
        <v>0</v>
      </c>
      <c r="N44" s="56">
        <f t="shared" si="26"/>
        <v>0</v>
      </c>
      <c r="O44" s="56">
        <f t="shared" si="26"/>
        <v>0</v>
      </c>
      <c r="P44" s="56">
        <f t="shared" si="26"/>
        <v>1.5939796253284147E-4</v>
      </c>
      <c r="Q44" s="40"/>
      <c r="R44" s="56">
        <f t="shared" ref="R44:U51" si="27">SUMIFS(R$81:R$152,$A$81:$A$152,$A44,$D$81:$D$152,$D44)/SUMIFS(R$156:R$195,$A$156:$A$195,$A44,$D$156:$D$195,$C44)</f>
        <v>1.2072628935677032E-4</v>
      </c>
      <c r="S44" s="56">
        <f t="shared" si="27"/>
        <v>0</v>
      </c>
      <c r="T44" s="56">
        <f t="shared" si="27"/>
        <v>1.1736288616020823E-5</v>
      </c>
      <c r="U44" s="56">
        <f t="shared" si="27"/>
        <v>5.4067831957178275E-5</v>
      </c>
      <c r="V44" s="40"/>
      <c r="W44" s="56">
        <f t="shared" ref="W44:X51" si="28">SUMIFS(W$81:W$152,$A$81:$A$152,$A44,$D$81:$D$152,$D44)/SUMIFS(W$156:W$195,$A$156:$A$195,$A44,$D$156:$D$195,$C44)</f>
        <v>5.8728003132786603E-5</v>
      </c>
      <c r="X44" s="56">
        <f t="shared" si="28"/>
        <v>2.4594812598045522E-5</v>
      </c>
      <c r="Y44" s="40"/>
      <c r="Z44" s="56">
        <f t="shared" ref="Z44:Z51" si="29">SUMIFS(Z$81:Z$152,$A$81:$A$152,$A44,$D$81:$D$152,$D44)/SUMIFS(Z$156:Z$195,$A$156:$A$195,$A44,$D$156:$D$195,$C44)</f>
        <v>3.8516527326901256E-5</v>
      </c>
    </row>
    <row r="45" spans="1:26">
      <c r="A45" s="55" t="str">
        <f t="shared" si="1"/>
        <v>FY22</v>
      </c>
      <c r="C45" s="53" t="s">
        <v>149</v>
      </c>
      <c r="D45" s="17" t="s">
        <v>140</v>
      </c>
      <c r="E45" s="56">
        <f t="shared" si="26"/>
        <v>0.16031353135313531</v>
      </c>
      <c r="F45" s="56">
        <f t="shared" si="26"/>
        <v>0.14525572584811433</v>
      </c>
      <c r="G45" s="56">
        <f t="shared" si="26"/>
        <v>0.16661011197828299</v>
      </c>
      <c r="H45" s="56">
        <f t="shared" si="26"/>
        <v>0.17612574888874574</v>
      </c>
      <c r="I45" s="56">
        <f t="shared" si="26"/>
        <v>0.15701051970482022</v>
      </c>
      <c r="J45" s="56">
        <f t="shared" si="26"/>
        <v>0.15808931484238675</v>
      </c>
      <c r="K45" s="56">
        <f t="shared" si="26"/>
        <v>0.15179334104527242</v>
      </c>
      <c r="L45" s="56">
        <f t="shared" si="26"/>
        <v>0.13562542787867676</v>
      </c>
      <c r="M45" s="56">
        <f t="shared" si="26"/>
        <v>0.12270900231790594</v>
      </c>
      <c r="N45" s="56">
        <f t="shared" si="26"/>
        <v>0.2150296575802482</v>
      </c>
      <c r="O45" s="56">
        <f t="shared" si="26"/>
        <v>0.15124779430299976</v>
      </c>
      <c r="P45" s="56">
        <f t="shared" si="26"/>
        <v>0.17325851836845582</v>
      </c>
      <c r="Q45" s="40"/>
      <c r="R45" s="56">
        <f t="shared" si="27"/>
        <v>0.15877921576202433</v>
      </c>
      <c r="S45" s="56">
        <f t="shared" si="27"/>
        <v>0.16417861290793295</v>
      </c>
      <c r="T45" s="56">
        <f t="shared" si="27"/>
        <v>0.1312882831053104</v>
      </c>
      <c r="U45" s="56">
        <f t="shared" si="27"/>
        <v>0.18064355635293028</v>
      </c>
      <c r="V45" s="40"/>
      <c r="W45" s="56">
        <f t="shared" si="28"/>
        <v>0.16155204487383229</v>
      </c>
      <c r="X45" s="56">
        <f t="shared" si="28"/>
        <v>0.14628031775850645</v>
      </c>
      <c r="Y45" s="40"/>
      <c r="Z45" s="56">
        <f t="shared" si="29"/>
        <v>0.15250911222470503</v>
      </c>
    </row>
    <row r="46" spans="1:26">
      <c r="A46" s="55" t="str">
        <f t="shared" si="1"/>
        <v>FY22</v>
      </c>
      <c r="C46" s="53" t="s">
        <v>149</v>
      </c>
      <c r="D46" s="17" t="s">
        <v>138</v>
      </c>
      <c r="E46" s="56">
        <f t="shared" si="26"/>
        <v>0.43613861386138614</v>
      </c>
      <c r="F46" s="56">
        <f t="shared" si="26"/>
        <v>0.41828827277423797</v>
      </c>
      <c r="G46" s="56">
        <f t="shared" si="26"/>
        <v>0.40747652980432075</v>
      </c>
      <c r="H46" s="56">
        <f t="shared" si="26"/>
        <v>0.39528441667203507</v>
      </c>
      <c r="I46" s="56">
        <f t="shared" si="26"/>
        <v>0.40430208823991209</v>
      </c>
      <c r="J46" s="56">
        <f t="shared" si="26"/>
        <v>0.40869825615764827</v>
      </c>
      <c r="K46" s="56">
        <f t="shared" si="26"/>
        <v>0.40902091994818074</v>
      </c>
      <c r="L46" s="56">
        <f t="shared" si="26"/>
        <v>0.57498043608380245</v>
      </c>
      <c r="M46" s="56">
        <f t="shared" si="26"/>
        <v>0.55549821579302305</v>
      </c>
      <c r="N46" s="56">
        <f t="shared" si="26"/>
        <v>0.40401084203978455</v>
      </c>
      <c r="O46" s="56">
        <f t="shared" si="26"/>
        <v>0.43912276279304258</v>
      </c>
      <c r="P46" s="56">
        <f t="shared" si="26"/>
        <v>0.41211989867629018</v>
      </c>
      <c r="Q46" s="40"/>
      <c r="R46" s="56">
        <f t="shared" si="27"/>
        <v>0.4188960788101217</v>
      </c>
      <c r="S46" s="56">
        <f t="shared" si="27"/>
        <v>0.40265507775673076</v>
      </c>
      <c r="T46" s="56">
        <f t="shared" si="27"/>
        <v>0.54036975351586081</v>
      </c>
      <c r="U46" s="56">
        <f t="shared" si="27"/>
        <v>0.41789107222903021</v>
      </c>
      <c r="V46" s="40"/>
      <c r="W46" s="56">
        <f t="shared" si="28"/>
        <v>0.41055560684467829</v>
      </c>
      <c r="X46" s="56">
        <f t="shared" si="28"/>
        <v>0.50316593489008787</v>
      </c>
      <c r="Y46" s="40"/>
      <c r="Z46" s="56">
        <f t="shared" si="29"/>
        <v>0.46539347507032136</v>
      </c>
    </row>
    <row r="47" spans="1:26">
      <c r="A47" s="55" t="str">
        <f t="shared" si="1"/>
        <v>FY22</v>
      </c>
      <c r="C47" s="53" t="s">
        <v>149</v>
      </c>
      <c r="D47" s="17" t="s">
        <v>139</v>
      </c>
      <c r="E47" s="56">
        <f t="shared" si="26"/>
        <v>0</v>
      </c>
      <c r="F47" s="56">
        <f t="shared" si="26"/>
        <v>0</v>
      </c>
      <c r="G47" s="56">
        <f t="shared" si="26"/>
        <v>0</v>
      </c>
      <c r="H47" s="56">
        <f t="shared" si="26"/>
        <v>0</v>
      </c>
      <c r="I47" s="56">
        <f t="shared" si="26"/>
        <v>0</v>
      </c>
      <c r="J47" s="56">
        <f t="shared" si="26"/>
        <v>0</v>
      </c>
      <c r="K47" s="56">
        <f t="shared" si="26"/>
        <v>0</v>
      </c>
      <c r="L47" s="56">
        <f t="shared" si="26"/>
        <v>0</v>
      </c>
      <c r="M47" s="56">
        <f t="shared" si="26"/>
        <v>0</v>
      </c>
      <c r="N47" s="56">
        <f t="shared" si="26"/>
        <v>0</v>
      </c>
      <c r="O47" s="56">
        <f t="shared" si="26"/>
        <v>0</v>
      </c>
      <c r="P47" s="56">
        <f t="shared" si="26"/>
        <v>0</v>
      </c>
      <c r="Q47" s="40"/>
      <c r="R47" s="56">
        <f t="shared" si="27"/>
        <v>0</v>
      </c>
      <c r="S47" s="56">
        <f t="shared" si="27"/>
        <v>0</v>
      </c>
      <c r="T47" s="56">
        <f t="shared" si="27"/>
        <v>0</v>
      </c>
      <c r="U47" s="56">
        <f t="shared" si="27"/>
        <v>0</v>
      </c>
      <c r="V47" s="40"/>
      <c r="W47" s="56">
        <f t="shared" si="28"/>
        <v>0</v>
      </c>
      <c r="X47" s="56">
        <f t="shared" si="28"/>
        <v>0</v>
      </c>
      <c r="Y47" s="40"/>
      <c r="Z47" s="56">
        <f t="shared" si="29"/>
        <v>0</v>
      </c>
    </row>
    <row r="48" spans="1:26">
      <c r="A48" s="55" t="str">
        <f t="shared" si="1"/>
        <v>FY22</v>
      </c>
      <c r="C48" s="53" t="s">
        <v>148</v>
      </c>
      <c r="D48" s="17" t="s">
        <v>137</v>
      </c>
      <c r="E48" s="56">
        <f t="shared" si="26"/>
        <v>0.99761222540592165</v>
      </c>
      <c r="F48" s="56">
        <f t="shared" si="26"/>
        <v>0.99732038184558702</v>
      </c>
      <c r="G48" s="56">
        <f t="shared" si="26"/>
        <v>0.99862051667920737</v>
      </c>
      <c r="H48" s="56">
        <f t="shared" si="26"/>
        <v>0.99802657545059859</v>
      </c>
      <c r="I48" s="56">
        <f t="shared" si="26"/>
        <v>0.99897383273473572</v>
      </c>
      <c r="J48" s="56">
        <f t="shared" si="26"/>
        <v>0.9987493467893015</v>
      </c>
      <c r="K48" s="56">
        <f t="shared" si="26"/>
        <v>0.99758168180469819</v>
      </c>
      <c r="L48" s="56">
        <f t="shared" si="26"/>
        <v>0.99847346226687939</v>
      </c>
      <c r="M48" s="56">
        <f t="shared" si="26"/>
        <v>0.99608178871737085</v>
      </c>
      <c r="N48" s="56">
        <f t="shared" si="26"/>
        <v>0.99722775912715056</v>
      </c>
      <c r="O48" s="56">
        <f t="shared" si="26"/>
        <v>0.99723515715948774</v>
      </c>
      <c r="P48" s="56">
        <f t="shared" si="26"/>
        <v>0.99826350039843303</v>
      </c>
      <c r="Q48" s="40"/>
      <c r="R48" s="56">
        <f t="shared" si="27"/>
        <v>0.99792356750877542</v>
      </c>
      <c r="S48" s="56">
        <f t="shared" si="27"/>
        <v>0.99860007639571702</v>
      </c>
      <c r="T48" s="56">
        <f t="shared" si="27"/>
        <v>0.99714466008410985</v>
      </c>
      <c r="U48" s="56">
        <f t="shared" si="27"/>
        <v>0.99764952434561871</v>
      </c>
      <c r="V48" s="40"/>
      <c r="W48" s="56">
        <f t="shared" si="28"/>
        <v>0.9982980532342286</v>
      </c>
      <c r="X48" s="56">
        <f t="shared" si="28"/>
        <v>0.99737398589283821</v>
      </c>
      <c r="Y48" s="40"/>
      <c r="Z48" s="56">
        <f t="shared" si="29"/>
        <v>0.9977970258737805</v>
      </c>
    </row>
    <row r="49" spans="1:26">
      <c r="A49" s="55" t="str">
        <f t="shared" si="1"/>
        <v>FY22</v>
      </c>
      <c r="C49" s="53" t="s">
        <v>147</v>
      </c>
      <c r="D49" s="17" t="s">
        <v>136</v>
      </c>
      <c r="E49" s="56">
        <f t="shared" si="26"/>
        <v>0.16027143738433067</v>
      </c>
      <c r="F49" s="56">
        <f t="shared" si="26"/>
        <v>0.19625192848715856</v>
      </c>
      <c r="G49" s="56">
        <f t="shared" si="26"/>
        <v>0.29221177432542927</v>
      </c>
      <c r="H49" s="56">
        <f t="shared" si="26"/>
        <v>0.30020487138629637</v>
      </c>
      <c r="I49" s="56">
        <f t="shared" si="26"/>
        <v>0.1719748427672956</v>
      </c>
      <c r="J49" s="56">
        <f t="shared" si="26"/>
        <v>0.23012634325180747</v>
      </c>
      <c r="K49" s="56">
        <f t="shared" si="26"/>
        <v>0.24514518503154062</v>
      </c>
      <c r="L49" s="56">
        <f t="shared" si="26"/>
        <v>0.19449704439172963</v>
      </c>
      <c r="M49" s="56">
        <f t="shared" si="26"/>
        <v>0.20859598835182802</v>
      </c>
      <c r="N49" s="56">
        <f t="shared" si="26"/>
        <v>0.24557062579185859</v>
      </c>
      <c r="O49" s="56">
        <f t="shared" si="26"/>
        <v>0.23672073379281752</v>
      </c>
      <c r="P49" s="56">
        <f t="shared" si="26"/>
        <v>0.28268021492907586</v>
      </c>
      <c r="Q49" s="40"/>
      <c r="R49" s="56">
        <f t="shared" si="27"/>
        <v>0.2219007991546133</v>
      </c>
      <c r="S49" s="56">
        <f t="shared" si="27"/>
        <v>0.23579531134818585</v>
      </c>
      <c r="T49" s="56">
        <f t="shared" si="27"/>
        <v>0.21138030703834074</v>
      </c>
      <c r="U49" s="56">
        <f t="shared" si="27"/>
        <v>0.2536566711379924</v>
      </c>
      <c r="V49" s="40"/>
      <c r="W49" s="56">
        <f t="shared" si="28"/>
        <v>0.22845776781690225</v>
      </c>
      <c r="X49" s="56">
        <f t="shared" si="28"/>
        <v>0.22615389185103221</v>
      </c>
      <c r="Y49" s="40"/>
      <c r="Z49" s="56">
        <f t="shared" si="29"/>
        <v>0.22717492475698359</v>
      </c>
    </row>
    <row r="50" spans="1:26">
      <c r="A50" s="55" t="str">
        <f t="shared" si="1"/>
        <v>FY22</v>
      </c>
      <c r="C50" s="53" t="s">
        <v>147</v>
      </c>
      <c r="D50" s="17" t="s">
        <v>135</v>
      </c>
      <c r="E50" s="56">
        <f t="shared" si="26"/>
        <v>0.54624717252724653</v>
      </c>
      <c r="F50" s="56">
        <f t="shared" si="26"/>
        <v>0.51034576640348484</v>
      </c>
      <c r="G50" s="56">
        <f t="shared" si="26"/>
        <v>0.44276369582992642</v>
      </c>
      <c r="H50" s="56">
        <f t="shared" si="26"/>
        <v>0.45813794673343955</v>
      </c>
      <c r="I50" s="56">
        <f t="shared" si="26"/>
        <v>0.57841509433962268</v>
      </c>
      <c r="J50" s="56">
        <f t="shared" si="26"/>
        <v>0.56407684502563415</v>
      </c>
      <c r="K50" s="56">
        <f t="shared" si="26"/>
        <v>0.55203017053941994</v>
      </c>
      <c r="L50" s="56">
        <f t="shared" si="26"/>
        <v>0.6183212263189457</v>
      </c>
      <c r="M50" s="56">
        <f t="shared" si="26"/>
        <v>0.62558809019736095</v>
      </c>
      <c r="N50" s="56">
        <f t="shared" si="26"/>
        <v>0.57272780752737973</v>
      </c>
      <c r="O50" s="56">
        <f t="shared" si="26"/>
        <v>0.5575478053583458</v>
      </c>
      <c r="P50" s="56">
        <f t="shared" si="26"/>
        <v>0.62410123198778844</v>
      </c>
      <c r="Q50" s="40"/>
      <c r="R50" s="56">
        <f t="shared" si="27"/>
        <v>0.4956739977544416</v>
      </c>
      <c r="S50" s="56">
        <f t="shared" si="27"/>
        <v>0.53389307513529294</v>
      </c>
      <c r="T50" s="56">
        <f t="shared" si="27"/>
        <v>0.60968763964318273</v>
      </c>
      <c r="U50" s="56">
        <f t="shared" si="27"/>
        <v>0.58302406619701586</v>
      </c>
      <c r="V50" s="40"/>
      <c r="W50" s="56">
        <f t="shared" si="28"/>
        <v>0.51370998845325599</v>
      </c>
      <c r="X50" s="56">
        <f t="shared" si="28"/>
        <v>0.60036998491800686</v>
      </c>
      <c r="Y50" s="40"/>
      <c r="Z50" s="56">
        <f t="shared" si="29"/>
        <v>0.56196396422464923</v>
      </c>
    </row>
    <row r="51" spans="1:26">
      <c r="A51" s="55" t="str">
        <f t="shared" si="1"/>
        <v>FY22</v>
      </c>
      <c r="C51" s="54" t="s">
        <v>146</v>
      </c>
      <c r="D51" s="17" t="s">
        <v>134</v>
      </c>
      <c r="E51" s="56">
        <f t="shared" si="26"/>
        <v>0.30163465832961145</v>
      </c>
      <c r="F51" s="56">
        <f t="shared" si="26"/>
        <v>0.30406991654994181</v>
      </c>
      <c r="G51" s="56">
        <f t="shared" si="26"/>
        <v>0.33709786712271306</v>
      </c>
      <c r="H51" s="56">
        <f t="shared" si="26"/>
        <v>0.32781967080191354</v>
      </c>
      <c r="I51" s="56">
        <f t="shared" si="26"/>
        <v>0.31615524668058087</v>
      </c>
      <c r="J51" s="56">
        <f t="shared" si="26"/>
        <v>0.32298373996057461</v>
      </c>
      <c r="K51" s="56">
        <f t="shared" si="26"/>
        <v>0.33839706513202938</v>
      </c>
      <c r="L51" s="56">
        <f t="shared" si="26"/>
        <v>0.34595406573299803</v>
      </c>
      <c r="M51" s="56">
        <f t="shared" si="26"/>
        <v>0.37742842717498087</v>
      </c>
      <c r="N51" s="56">
        <f t="shared" si="26"/>
        <v>0.32276408316620547</v>
      </c>
      <c r="O51" s="56">
        <f t="shared" si="26"/>
        <v>0.2954069831479238</v>
      </c>
      <c r="P51" s="56">
        <f t="shared" si="26"/>
        <v>0.36410159431186051</v>
      </c>
      <c r="Q51" s="40"/>
      <c r="R51" s="56">
        <f t="shared" si="27"/>
        <v>0.31540030596634372</v>
      </c>
      <c r="S51" s="56">
        <f t="shared" si="27"/>
        <v>0.3225171624435334</v>
      </c>
      <c r="T51" s="56">
        <f t="shared" si="27"/>
        <v>0.35911038912361565</v>
      </c>
      <c r="U51" s="56">
        <f t="shared" si="27"/>
        <v>0.32980891900081938</v>
      </c>
      <c r="V51" s="40"/>
      <c r="W51" s="56">
        <f t="shared" si="28"/>
        <v>0.31872471652697809</v>
      </c>
      <c r="X51" s="56">
        <f t="shared" si="28"/>
        <v>0.34587259150100469</v>
      </c>
      <c r="Y51" s="40"/>
      <c r="Z51" s="56">
        <f t="shared" si="29"/>
        <v>0.33228500133515843</v>
      </c>
    </row>
    <row r="52" spans="1:26">
      <c r="A52" s="55" t="str">
        <f t="shared" si="1"/>
        <v>FY23 (EPM/OB)</v>
      </c>
      <c r="D52" s="38" t="s">
        <v>181</v>
      </c>
      <c r="E52" s="39" t="e">
        <f>SUMIFS(E$81:E$152,$D$81:$D$152,$D52)/SUMIFS(E$156:E$195,$D$156:$D$195,$D52)</f>
        <v>#REF!</v>
      </c>
      <c r="F52" s="39" t="e">
        <f t="shared" ref="F52:Z52" si="30">SUMIFS(F$81:F$152,$D$81:$D$152,$D52)/SUMIFS(F$156:F$195,$D$156:$D$195,$D52)</f>
        <v>#REF!</v>
      </c>
      <c r="G52" s="39" t="e">
        <f t="shared" si="30"/>
        <v>#REF!</v>
      </c>
      <c r="H52" s="39" t="e">
        <f t="shared" si="30"/>
        <v>#REF!</v>
      </c>
      <c r="I52" s="39" t="e">
        <f t="shared" si="30"/>
        <v>#REF!</v>
      </c>
      <c r="J52" s="39" t="e">
        <f t="shared" si="30"/>
        <v>#REF!</v>
      </c>
      <c r="K52" s="39" t="e">
        <f t="shared" si="30"/>
        <v>#REF!</v>
      </c>
      <c r="L52" s="39" t="e">
        <f t="shared" si="30"/>
        <v>#REF!</v>
      </c>
      <c r="M52" s="39" t="e">
        <f t="shared" si="30"/>
        <v>#REF!</v>
      </c>
      <c r="N52" s="39" t="e">
        <f t="shared" si="30"/>
        <v>#REF!</v>
      </c>
      <c r="O52" s="39" t="e">
        <f t="shared" si="30"/>
        <v>#REF!</v>
      </c>
      <c r="P52" s="39" t="e">
        <f t="shared" si="30"/>
        <v>#REF!</v>
      </c>
      <c r="Q52" s="40"/>
      <c r="R52" s="39" t="e">
        <f t="shared" si="30"/>
        <v>#REF!</v>
      </c>
      <c r="S52" s="39" t="e">
        <f t="shared" si="30"/>
        <v>#REF!</v>
      </c>
      <c r="T52" s="39" t="e">
        <f t="shared" si="30"/>
        <v>#REF!</v>
      </c>
      <c r="U52" s="39" t="e">
        <f t="shared" si="30"/>
        <v>#REF!</v>
      </c>
      <c r="V52" s="40"/>
      <c r="W52" s="39" t="e">
        <f t="shared" si="30"/>
        <v>#REF!</v>
      </c>
      <c r="X52" s="39" t="e">
        <f t="shared" si="30"/>
        <v>#REF!</v>
      </c>
      <c r="Y52" s="40"/>
      <c r="Z52" s="39" t="e">
        <f t="shared" si="30"/>
        <v>#REF!</v>
      </c>
    </row>
    <row r="53" spans="1:26">
      <c r="A53" s="55" t="str">
        <f t="shared" si="1"/>
        <v>FY23 (EPM/OB)</v>
      </c>
      <c r="C53" s="52" t="s">
        <v>149</v>
      </c>
      <c r="D53" s="17" t="s">
        <v>141</v>
      </c>
      <c r="E53" s="56" t="e">
        <f t="shared" ref="E53:P60" si="31">SUMIFS(E$81:E$152,$A$81:$A$152,$A53,$D$81:$D$152,$D53)/SUMIFS(E$156:E$195,$A$156:$A$195,$A53,$D$156:$D$195,$C53)</f>
        <v>#REF!</v>
      </c>
      <c r="F53" s="56" t="e">
        <f t="shared" si="31"/>
        <v>#REF!</v>
      </c>
      <c r="G53" s="56" t="e">
        <f t="shared" si="31"/>
        <v>#REF!</v>
      </c>
      <c r="H53" s="56" t="e">
        <f t="shared" si="31"/>
        <v>#REF!</v>
      </c>
      <c r="I53" s="56" t="e">
        <f t="shared" si="31"/>
        <v>#REF!</v>
      </c>
      <c r="J53" s="56" t="e">
        <f t="shared" si="31"/>
        <v>#REF!</v>
      </c>
      <c r="K53" s="56" t="e">
        <f t="shared" si="31"/>
        <v>#REF!</v>
      </c>
      <c r="L53" s="56" t="e">
        <f t="shared" si="31"/>
        <v>#REF!</v>
      </c>
      <c r="M53" s="56" t="e">
        <f t="shared" si="31"/>
        <v>#REF!</v>
      </c>
      <c r="N53" s="56" t="e">
        <f t="shared" si="31"/>
        <v>#REF!</v>
      </c>
      <c r="O53" s="56" t="e">
        <f t="shared" si="31"/>
        <v>#REF!</v>
      </c>
      <c r="P53" s="56" t="e">
        <f t="shared" si="31"/>
        <v>#REF!</v>
      </c>
      <c r="Q53" s="40"/>
      <c r="R53" s="56" t="e">
        <f t="shared" ref="R53:U60" si="32">SUMIFS(R$81:R$152,$A$81:$A$152,$A53,$D$81:$D$152,$D53)/SUMIFS(R$156:R$195,$A$156:$A$195,$A53,$D$156:$D$195,$C53)</f>
        <v>#REF!</v>
      </c>
      <c r="S53" s="56" t="e">
        <f t="shared" si="32"/>
        <v>#REF!</v>
      </c>
      <c r="T53" s="56" t="e">
        <f t="shared" si="32"/>
        <v>#REF!</v>
      </c>
      <c r="U53" s="56" t="e">
        <f t="shared" si="32"/>
        <v>#REF!</v>
      </c>
      <c r="V53" s="40"/>
      <c r="W53" s="56" t="e">
        <f t="shared" ref="W53:X60" si="33">SUMIFS(W$81:W$152,$A$81:$A$152,$A53,$D$81:$D$152,$D53)/SUMIFS(W$156:W$195,$A$156:$A$195,$A53,$D$156:$D$195,$C53)</f>
        <v>#REF!</v>
      </c>
      <c r="X53" s="56" t="e">
        <f t="shared" si="33"/>
        <v>#REF!</v>
      </c>
      <c r="Y53" s="40"/>
      <c r="Z53" s="56" t="e">
        <f t="shared" ref="Z53:Z60" si="34">SUMIFS(Z$81:Z$152,$A$81:$A$152,$A53,$D$81:$D$152,$D53)/SUMIFS(Z$156:Z$195,$A$156:$A$195,$A53,$D$156:$D$195,$C53)</f>
        <v>#REF!</v>
      </c>
    </row>
    <row r="54" spans="1:26">
      <c r="A54" s="55" t="str">
        <f t="shared" si="1"/>
        <v>FY23 (EPM/OB)</v>
      </c>
      <c r="C54" s="53" t="s">
        <v>149</v>
      </c>
      <c r="D54" s="17" t="s">
        <v>140</v>
      </c>
      <c r="E54" s="56" t="e">
        <f t="shared" si="31"/>
        <v>#REF!</v>
      </c>
      <c r="F54" s="56" t="e">
        <f t="shared" si="31"/>
        <v>#REF!</v>
      </c>
      <c r="G54" s="56" t="e">
        <f t="shared" si="31"/>
        <v>#REF!</v>
      </c>
      <c r="H54" s="56" t="e">
        <f t="shared" si="31"/>
        <v>#REF!</v>
      </c>
      <c r="I54" s="56" t="e">
        <f t="shared" si="31"/>
        <v>#REF!</v>
      </c>
      <c r="J54" s="56" t="e">
        <f t="shared" si="31"/>
        <v>#REF!</v>
      </c>
      <c r="K54" s="56" t="e">
        <f t="shared" si="31"/>
        <v>#REF!</v>
      </c>
      <c r="L54" s="56" t="e">
        <f t="shared" si="31"/>
        <v>#REF!</v>
      </c>
      <c r="M54" s="56" t="e">
        <f t="shared" si="31"/>
        <v>#REF!</v>
      </c>
      <c r="N54" s="56" t="e">
        <f t="shared" si="31"/>
        <v>#REF!</v>
      </c>
      <c r="O54" s="56" t="e">
        <f t="shared" si="31"/>
        <v>#REF!</v>
      </c>
      <c r="P54" s="56" t="e">
        <f t="shared" si="31"/>
        <v>#REF!</v>
      </c>
      <c r="Q54" s="40"/>
      <c r="R54" s="56" t="e">
        <f t="shared" si="32"/>
        <v>#REF!</v>
      </c>
      <c r="S54" s="56" t="e">
        <f t="shared" si="32"/>
        <v>#REF!</v>
      </c>
      <c r="T54" s="56" t="e">
        <f t="shared" si="32"/>
        <v>#REF!</v>
      </c>
      <c r="U54" s="56" t="e">
        <f t="shared" si="32"/>
        <v>#REF!</v>
      </c>
      <c r="V54" s="40"/>
      <c r="W54" s="56" t="e">
        <f t="shared" si="33"/>
        <v>#REF!</v>
      </c>
      <c r="X54" s="56" t="e">
        <f t="shared" si="33"/>
        <v>#REF!</v>
      </c>
      <c r="Y54" s="40"/>
      <c r="Z54" s="56" t="e">
        <f t="shared" si="34"/>
        <v>#REF!</v>
      </c>
    </row>
    <row r="55" spans="1:26">
      <c r="A55" s="55" t="str">
        <f t="shared" si="1"/>
        <v>FY23 (EPM/OB)</v>
      </c>
      <c r="C55" s="53" t="s">
        <v>149</v>
      </c>
      <c r="D55" s="17" t="s">
        <v>138</v>
      </c>
      <c r="E55" s="56" t="e">
        <f t="shared" si="31"/>
        <v>#REF!</v>
      </c>
      <c r="F55" s="56" t="e">
        <f t="shared" si="31"/>
        <v>#REF!</v>
      </c>
      <c r="G55" s="56" t="e">
        <f t="shared" si="31"/>
        <v>#REF!</v>
      </c>
      <c r="H55" s="56" t="e">
        <f t="shared" si="31"/>
        <v>#REF!</v>
      </c>
      <c r="I55" s="56" t="e">
        <f t="shared" si="31"/>
        <v>#REF!</v>
      </c>
      <c r="J55" s="56" t="e">
        <f t="shared" si="31"/>
        <v>#REF!</v>
      </c>
      <c r="K55" s="56" t="e">
        <f t="shared" si="31"/>
        <v>#REF!</v>
      </c>
      <c r="L55" s="56" t="e">
        <f t="shared" si="31"/>
        <v>#REF!</v>
      </c>
      <c r="M55" s="56" t="e">
        <f t="shared" si="31"/>
        <v>#REF!</v>
      </c>
      <c r="N55" s="56" t="e">
        <f t="shared" si="31"/>
        <v>#REF!</v>
      </c>
      <c r="O55" s="56" t="e">
        <f t="shared" si="31"/>
        <v>#REF!</v>
      </c>
      <c r="P55" s="56" t="e">
        <f t="shared" si="31"/>
        <v>#REF!</v>
      </c>
      <c r="Q55" s="40"/>
      <c r="R55" s="56" t="e">
        <f t="shared" si="32"/>
        <v>#REF!</v>
      </c>
      <c r="S55" s="56" t="e">
        <f t="shared" si="32"/>
        <v>#REF!</v>
      </c>
      <c r="T55" s="56" t="e">
        <f t="shared" si="32"/>
        <v>#REF!</v>
      </c>
      <c r="U55" s="56" t="e">
        <f t="shared" si="32"/>
        <v>#REF!</v>
      </c>
      <c r="V55" s="40"/>
      <c r="W55" s="56" t="e">
        <f t="shared" si="33"/>
        <v>#REF!</v>
      </c>
      <c r="X55" s="56" t="e">
        <f t="shared" si="33"/>
        <v>#REF!</v>
      </c>
      <c r="Y55" s="40"/>
      <c r="Z55" s="56" t="e">
        <f t="shared" si="34"/>
        <v>#REF!</v>
      </c>
    </row>
    <row r="56" spans="1:26">
      <c r="A56" s="55" t="str">
        <f t="shared" si="1"/>
        <v>FY23 (EPM/OB)</v>
      </c>
      <c r="C56" s="53" t="s">
        <v>149</v>
      </c>
      <c r="D56" s="17" t="s">
        <v>139</v>
      </c>
      <c r="E56" s="56" t="e">
        <f t="shared" si="31"/>
        <v>#REF!</v>
      </c>
      <c r="F56" s="56" t="e">
        <f t="shared" si="31"/>
        <v>#REF!</v>
      </c>
      <c r="G56" s="56" t="e">
        <f t="shared" si="31"/>
        <v>#REF!</v>
      </c>
      <c r="H56" s="56" t="e">
        <f t="shared" si="31"/>
        <v>#REF!</v>
      </c>
      <c r="I56" s="56" t="e">
        <f t="shared" si="31"/>
        <v>#REF!</v>
      </c>
      <c r="J56" s="56" t="e">
        <f t="shared" si="31"/>
        <v>#REF!</v>
      </c>
      <c r="K56" s="56" t="e">
        <f t="shared" si="31"/>
        <v>#REF!</v>
      </c>
      <c r="L56" s="56" t="e">
        <f t="shared" si="31"/>
        <v>#REF!</v>
      </c>
      <c r="M56" s="56" t="e">
        <f t="shared" si="31"/>
        <v>#REF!</v>
      </c>
      <c r="N56" s="56" t="e">
        <f t="shared" si="31"/>
        <v>#REF!</v>
      </c>
      <c r="O56" s="56" t="e">
        <f t="shared" si="31"/>
        <v>#REF!</v>
      </c>
      <c r="P56" s="56" t="e">
        <f t="shared" si="31"/>
        <v>#REF!</v>
      </c>
      <c r="Q56" s="40"/>
      <c r="R56" s="56" t="e">
        <f t="shared" si="32"/>
        <v>#REF!</v>
      </c>
      <c r="S56" s="56" t="e">
        <f t="shared" si="32"/>
        <v>#REF!</v>
      </c>
      <c r="T56" s="56" t="e">
        <f t="shared" si="32"/>
        <v>#REF!</v>
      </c>
      <c r="U56" s="56" t="e">
        <f t="shared" si="32"/>
        <v>#REF!</v>
      </c>
      <c r="V56" s="40"/>
      <c r="W56" s="56" t="e">
        <f t="shared" si="33"/>
        <v>#REF!</v>
      </c>
      <c r="X56" s="56" t="e">
        <f t="shared" si="33"/>
        <v>#REF!</v>
      </c>
      <c r="Y56" s="40"/>
      <c r="Z56" s="56" t="e">
        <f t="shared" si="34"/>
        <v>#REF!</v>
      </c>
    </row>
    <row r="57" spans="1:26">
      <c r="A57" s="55" t="str">
        <f t="shared" si="1"/>
        <v>FY23 (EPM/OB)</v>
      </c>
      <c r="C57" s="53" t="s">
        <v>148</v>
      </c>
      <c r="D57" s="17" t="s">
        <v>137</v>
      </c>
      <c r="E57" s="56" t="e">
        <f t="shared" si="31"/>
        <v>#REF!</v>
      </c>
      <c r="F57" s="56" t="e">
        <f t="shared" si="31"/>
        <v>#REF!</v>
      </c>
      <c r="G57" s="56" t="e">
        <f t="shared" si="31"/>
        <v>#REF!</v>
      </c>
      <c r="H57" s="56" t="e">
        <f t="shared" si="31"/>
        <v>#REF!</v>
      </c>
      <c r="I57" s="56" t="e">
        <f t="shared" si="31"/>
        <v>#REF!</v>
      </c>
      <c r="J57" s="56" t="e">
        <f t="shared" si="31"/>
        <v>#REF!</v>
      </c>
      <c r="K57" s="56" t="e">
        <f t="shared" si="31"/>
        <v>#REF!</v>
      </c>
      <c r="L57" s="56" t="e">
        <f t="shared" si="31"/>
        <v>#REF!</v>
      </c>
      <c r="M57" s="56" t="e">
        <f t="shared" si="31"/>
        <v>#REF!</v>
      </c>
      <c r="N57" s="56" t="e">
        <f t="shared" si="31"/>
        <v>#REF!</v>
      </c>
      <c r="O57" s="56" t="e">
        <f t="shared" si="31"/>
        <v>#REF!</v>
      </c>
      <c r="P57" s="56" t="e">
        <f t="shared" si="31"/>
        <v>#REF!</v>
      </c>
      <c r="Q57" s="40"/>
      <c r="R57" s="56" t="e">
        <f t="shared" si="32"/>
        <v>#REF!</v>
      </c>
      <c r="S57" s="56" t="e">
        <f t="shared" si="32"/>
        <v>#REF!</v>
      </c>
      <c r="T57" s="56" t="e">
        <f t="shared" si="32"/>
        <v>#REF!</v>
      </c>
      <c r="U57" s="56" t="e">
        <f t="shared" si="32"/>
        <v>#REF!</v>
      </c>
      <c r="V57" s="40"/>
      <c r="W57" s="56" t="e">
        <f t="shared" si="33"/>
        <v>#REF!</v>
      </c>
      <c r="X57" s="56" t="e">
        <f t="shared" si="33"/>
        <v>#REF!</v>
      </c>
      <c r="Y57" s="40"/>
      <c r="Z57" s="56" t="e">
        <f t="shared" si="34"/>
        <v>#REF!</v>
      </c>
    </row>
    <row r="58" spans="1:26">
      <c r="A58" s="55" t="str">
        <f t="shared" si="1"/>
        <v>FY23 (EPM/OB)</v>
      </c>
      <c r="C58" s="53" t="s">
        <v>147</v>
      </c>
      <c r="D58" s="17" t="s">
        <v>136</v>
      </c>
      <c r="E58" s="56" t="e">
        <f t="shared" si="31"/>
        <v>#REF!</v>
      </c>
      <c r="F58" s="56" t="e">
        <f t="shared" si="31"/>
        <v>#REF!</v>
      </c>
      <c r="G58" s="56" t="e">
        <f t="shared" si="31"/>
        <v>#REF!</v>
      </c>
      <c r="H58" s="56" t="e">
        <f t="shared" si="31"/>
        <v>#REF!</v>
      </c>
      <c r="I58" s="56" t="e">
        <f t="shared" si="31"/>
        <v>#REF!</v>
      </c>
      <c r="J58" s="56" t="e">
        <f t="shared" si="31"/>
        <v>#REF!</v>
      </c>
      <c r="K58" s="56" t="e">
        <f t="shared" si="31"/>
        <v>#REF!</v>
      </c>
      <c r="L58" s="56" t="e">
        <f t="shared" si="31"/>
        <v>#REF!</v>
      </c>
      <c r="M58" s="56" t="e">
        <f t="shared" si="31"/>
        <v>#REF!</v>
      </c>
      <c r="N58" s="56" t="e">
        <f t="shared" si="31"/>
        <v>#REF!</v>
      </c>
      <c r="O58" s="56" t="e">
        <f t="shared" si="31"/>
        <v>#REF!</v>
      </c>
      <c r="P58" s="56" t="e">
        <f t="shared" si="31"/>
        <v>#REF!</v>
      </c>
      <c r="Q58" s="40"/>
      <c r="R58" s="56" t="e">
        <f t="shared" si="32"/>
        <v>#REF!</v>
      </c>
      <c r="S58" s="56" t="e">
        <f t="shared" si="32"/>
        <v>#REF!</v>
      </c>
      <c r="T58" s="56" t="e">
        <f t="shared" si="32"/>
        <v>#REF!</v>
      </c>
      <c r="U58" s="56" t="e">
        <f t="shared" si="32"/>
        <v>#REF!</v>
      </c>
      <c r="V58" s="40"/>
      <c r="W58" s="56" t="e">
        <f t="shared" si="33"/>
        <v>#REF!</v>
      </c>
      <c r="X58" s="56" t="e">
        <f t="shared" si="33"/>
        <v>#REF!</v>
      </c>
      <c r="Y58" s="40"/>
      <c r="Z58" s="56" t="e">
        <f t="shared" si="34"/>
        <v>#REF!</v>
      </c>
    </row>
    <row r="59" spans="1:26">
      <c r="A59" s="55" t="str">
        <f t="shared" si="1"/>
        <v>FY23 (EPM/OB)</v>
      </c>
      <c r="C59" s="53" t="s">
        <v>147</v>
      </c>
      <c r="D59" s="17" t="s">
        <v>135</v>
      </c>
      <c r="E59" s="56" t="e">
        <f t="shared" si="31"/>
        <v>#REF!</v>
      </c>
      <c r="F59" s="56" t="e">
        <f t="shared" si="31"/>
        <v>#REF!</v>
      </c>
      <c r="G59" s="56" t="e">
        <f t="shared" si="31"/>
        <v>#REF!</v>
      </c>
      <c r="H59" s="56" t="e">
        <f t="shared" si="31"/>
        <v>#REF!</v>
      </c>
      <c r="I59" s="56" t="e">
        <f t="shared" si="31"/>
        <v>#REF!</v>
      </c>
      <c r="J59" s="56" t="e">
        <f t="shared" si="31"/>
        <v>#REF!</v>
      </c>
      <c r="K59" s="56" t="e">
        <f t="shared" si="31"/>
        <v>#REF!</v>
      </c>
      <c r="L59" s="56" t="e">
        <f t="shared" si="31"/>
        <v>#REF!</v>
      </c>
      <c r="M59" s="56" t="e">
        <f t="shared" si="31"/>
        <v>#REF!</v>
      </c>
      <c r="N59" s="56" t="e">
        <f t="shared" si="31"/>
        <v>#REF!</v>
      </c>
      <c r="O59" s="56" t="e">
        <f t="shared" si="31"/>
        <v>#REF!</v>
      </c>
      <c r="P59" s="56" t="e">
        <f t="shared" si="31"/>
        <v>#REF!</v>
      </c>
      <c r="Q59" s="40"/>
      <c r="R59" s="56" t="e">
        <f t="shared" si="32"/>
        <v>#REF!</v>
      </c>
      <c r="S59" s="56" t="e">
        <f t="shared" si="32"/>
        <v>#REF!</v>
      </c>
      <c r="T59" s="56" t="e">
        <f t="shared" si="32"/>
        <v>#REF!</v>
      </c>
      <c r="U59" s="56" t="e">
        <f t="shared" si="32"/>
        <v>#REF!</v>
      </c>
      <c r="V59" s="40"/>
      <c r="W59" s="56" t="e">
        <f t="shared" si="33"/>
        <v>#REF!</v>
      </c>
      <c r="X59" s="56" t="e">
        <f t="shared" si="33"/>
        <v>#REF!</v>
      </c>
      <c r="Y59" s="40"/>
      <c r="Z59" s="56" t="e">
        <f t="shared" si="34"/>
        <v>#REF!</v>
      </c>
    </row>
    <row r="60" spans="1:26">
      <c r="A60" s="55" t="str">
        <f t="shared" si="1"/>
        <v>FY23 (EPM/OB)</v>
      </c>
      <c r="C60" s="54" t="s">
        <v>146</v>
      </c>
      <c r="D60" s="17" t="s">
        <v>134</v>
      </c>
      <c r="E60" s="56" t="e">
        <f t="shared" si="31"/>
        <v>#REF!</v>
      </c>
      <c r="F60" s="56" t="e">
        <f t="shared" si="31"/>
        <v>#REF!</v>
      </c>
      <c r="G60" s="56" t="e">
        <f t="shared" si="31"/>
        <v>#REF!</v>
      </c>
      <c r="H60" s="56" t="e">
        <f t="shared" si="31"/>
        <v>#REF!</v>
      </c>
      <c r="I60" s="56" t="e">
        <f t="shared" si="31"/>
        <v>#REF!</v>
      </c>
      <c r="J60" s="56" t="e">
        <f t="shared" si="31"/>
        <v>#REF!</v>
      </c>
      <c r="K60" s="56" t="e">
        <f t="shared" si="31"/>
        <v>#REF!</v>
      </c>
      <c r="L60" s="56" t="e">
        <f t="shared" si="31"/>
        <v>#REF!</v>
      </c>
      <c r="M60" s="56" t="e">
        <f t="shared" si="31"/>
        <v>#REF!</v>
      </c>
      <c r="N60" s="56" t="e">
        <f t="shared" si="31"/>
        <v>#REF!</v>
      </c>
      <c r="O60" s="56" t="e">
        <f t="shared" si="31"/>
        <v>#REF!</v>
      </c>
      <c r="P60" s="56" t="e">
        <f t="shared" si="31"/>
        <v>#REF!</v>
      </c>
      <c r="Q60" s="40"/>
      <c r="R60" s="56" t="e">
        <f t="shared" si="32"/>
        <v>#REF!</v>
      </c>
      <c r="S60" s="56" t="e">
        <f t="shared" si="32"/>
        <v>#REF!</v>
      </c>
      <c r="T60" s="56" t="e">
        <f t="shared" si="32"/>
        <v>#REF!</v>
      </c>
      <c r="U60" s="56" t="e">
        <f t="shared" si="32"/>
        <v>#REF!</v>
      </c>
      <c r="V60" s="40"/>
      <c r="W60" s="56" t="e">
        <f t="shared" si="33"/>
        <v>#REF!</v>
      </c>
      <c r="X60" s="56" t="e">
        <f t="shared" si="33"/>
        <v>#REF!</v>
      </c>
      <c r="Y60" s="40"/>
      <c r="Z60" s="56" t="e">
        <f t="shared" si="34"/>
        <v>#REF!</v>
      </c>
    </row>
    <row r="61" spans="1:26">
      <c r="A61" s="55" t="str">
        <f>IF(LEFT(D61,2)="FY",D61,A51)</f>
        <v>FY23 PF</v>
      </c>
      <c r="D61" s="58" t="s">
        <v>182</v>
      </c>
      <c r="E61" s="39" t="e">
        <f>SUMIFS(E$81:E$152,$D$81:$D$152,$D61)/SUMIFS(E$156:E$195,$D$156:$D$195,$D61)</f>
        <v>#REF!</v>
      </c>
      <c r="F61" s="39" t="e">
        <f t="shared" ref="F61:Z61" si="35">SUMIFS(F$81:F$152,$D$81:$D$152,$D61)/SUMIFS(F$156:F$195,$D$156:$D$195,$D61)</f>
        <v>#REF!</v>
      </c>
      <c r="G61" s="39" t="e">
        <f t="shared" si="35"/>
        <v>#REF!</v>
      </c>
      <c r="H61" s="39" t="e">
        <f t="shared" si="35"/>
        <v>#REF!</v>
      </c>
      <c r="I61" s="39" t="e">
        <f t="shared" si="35"/>
        <v>#REF!</v>
      </c>
      <c r="J61" s="39" t="e">
        <f t="shared" si="35"/>
        <v>#REF!</v>
      </c>
      <c r="K61" s="39" t="e">
        <f t="shared" si="35"/>
        <v>#REF!</v>
      </c>
      <c r="L61" s="39" t="e">
        <f t="shared" si="35"/>
        <v>#REF!</v>
      </c>
      <c r="M61" s="39" t="e">
        <f t="shared" si="35"/>
        <v>#REF!</v>
      </c>
      <c r="N61" s="39" t="e">
        <f t="shared" si="35"/>
        <v>#REF!</v>
      </c>
      <c r="O61" s="39" t="e">
        <f t="shared" si="35"/>
        <v>#REF!</v>
      </c>
      <c r="P61" s="39" t="e">
        <f t="shared" si="35"/>
        <v>#REF!</v>
      </c>
      <c r="Q61" s="40"/>
      <c r="R61" s="39" t="e">
        <f t="shared" si="35"/>
        <v>#REF!</v>
      </c>
      <c r="S61" s="39" t="e">
        <f t="shared" si="35"/>
        <v>#REF!</v>
      </c>
      <c r="T61" s="39" t="e">
        <f t="shared" si="35"/>
        <v>#REF!</v>
      </c>
      <c r="U61" s="39" t="e">
        <f t="shared" si="35"/>
        <v>#REF!</v>
      </c>
      <c r="V61" s="40"/>
      <c r="W61" s="39" t="e">
        <f t="shared" si="35"/>
        <v>#REF!</v>
      </c>
      <c r="X61" s="39" t="e">
        <f t="shared" si="35"/>
        <v>#REF!</v>
      </c>
      <c r="Y61" s="40"/>
      <c r="Z61" s="39" t="e">
        <f t="shared" si="35"/>
        <v>#REF!</v>
      </c>
    </row>
    <row r="62" spans="1:26">
      <c r="A62" s="55" t="str">
        <f t="shared" ref="A62:A69" si="36">IF(LEFT(D62,2)="FY",D62,A61)</f>
        <v>FY23 PF</v>
      </c>
      <c r="C62" s="52" t="s">
        <v>149</v>
      </c>
      <c r="D62" s="17" t="s">
        <v>141</v>
      </c>
      <c r="E62" s="56" t="e">
        <f t="shared" ref="E62:P69" si="37">SUMIFS(E$81:E$152,$A$81:$A$152,$A62,$D$81:$D$152,$D62)/SUMIFS(E$156:E$195,$A$156:$A$195,$A62,$D$156:$D$195,$C62)</f>
        <v>#REF!</v>
      </c>
      <c r="F62" s="56" t="e">
        <f t="shared" si="37"/>
        <v>#REF!</v>
      </c>
      <c r="G62" s="56" t="e">
        <f t="shared" si="37"/>
        <v>#REF!</v>
      </c>
      <c r="H62" s="56" t="e">
        <f t="shared" si="37"/>
        <v>#REF!</v>
      </c>
      <c r="I62" s="56" t="e">
        <f t="shared" si="37"/>
        <v>#REF!</v>
      </c>
      <c r="J62" s="56" t="e">
        <f t="shared" si="37"/>
        <v>#REF!</v>
      </c>
      <c r="K62" s="56" t="e">
        <f t="shared" si="37"/>
        <v>#REF!</v>
      </c>
      <c r="L62" s="56" t="e">
        <f t="shared" si="37"/>
        <v>#REF!</v>
      </c>
      <c r="M62" s="56" t="e">
        <f t="shared" si="37"/>
        <v>#REF!</v>
      </c>
      <c r="N62" s="56" t="e">
        <f t="shared" si="37"/>
        <v>#REF!</v>
      </c>
      <c r="O62" s="56" t="e">
        <f t="shared" si="37"/>
        <v>#REF!</v>
      </c>
      <c r="P62" s="56" t="e">
        <f t="shared" si="37"/>
        <v>#REF!</v>
      </c>
      <c r="Q62" s="40"/>
      <c r="R62" s="56" t="e">
        <f t="shared" ref="R62:U69" si="38">SUMIFS(R$81:R$152,$A$81:$A$152,$A62,$D$81:$D$152,$D62)/SUMIFS(R$156:R$195,$A$156:$A$195,$A62,$D$156:$D$195,$C62)</f>
        <v>#REF!</v>
      </c>
      <c r="S62" s="56" t="e">
        <f t="shared" si="38"/>
        <v>#REF!</v>
      </c>
      <c r="T62" s="56" t="e">
        <f t="shared" si="38"/>
        <v>#REF!</v>
      </c>
      <c r="U62" s="56" t="e">
        <f t="shared" si="38"/>
        <v>#REF!</v>
      </c>
      <c r="V62" s="40"/>
      <c r="W62" s="56" t="e">
        <f t="shared" ref="W62:X69" si="39">SUMIFS(W$81:W$152,$A$81:$A$152,$A62,$D$81:$D$152,$D62)/SUMIFS(W$156:W$195,$A$156:$A$195,$A62,$D$156:$D$195,$C62)</f>
        <v>#REF!</v>
      </c>
      <c r="X62" s="56" t="e">
        <f t="shared" si="39"/>
        <v>#REF!</v>
      </c>
      <c r="Y62" s="40"/>
      <c r="Z62" s="56" t="e">
        <f t="shared" ref="Z62:Z69" si="40">SUMIFS(Z$81:Z$152,$A$81:$A$152,$A62,$D$81:$D$152,$D62)/SUMIFS(Z$156:Z$195,$A$156:$A$195,$A62,$D$156:$D$195,$C62)</f>
        <v>#REF!</v>
      </c>
    </row>
    <row r="63" spans="1:26">
      <c r="A63" s="55" t="str">
        <f t="shared" si="36"/>
        <v>FY23 PF</v>
      </c>
      <c r="C63" s="53" t="s">
        <v>149</v>
      </c>
      <c r="D63" s="17" t="s">
        <v>140</v>
      </c>
      <c r="E63" s="56" t="e">
        <f t="shared" si="37"/>
        <v>#REF!</v>
      </c>
      <c r="F63" s="56" t="e">
        <f t="shared" si="37"/>
        <v>#REF!</v>
      </c>
      <c r="G63" s="56" t="e">
        <f t="shared" si="37"/>
        <v>#REF!</v>
      </c>
      <c r="H63" s="56" t="e">
        <f t="shared" si="37"/>
        <v>#REF!</v>
      </c>
      <c r="I63" s="56" t="e">
        <f t="shared" si="37"/>
        <v>#REF!</v>
      </c>
      <c r="J63" s="56" t="e">
        <f t="shared" si="37"/>
        <v>#REF!</v>
      </c>
      <c r="K63" s="56" t="e">
        <f t="shared" si="37"/>
        <v>#REF!</v>
      </c>
      <c r="L63" s="56" t="e">
        <f t="shared" si="37"/>
        <v>#REF!</v>
      </c>
      <c r="M63" s="56" t="e">
        <f t="shared" si="37"/>
        <v>#REF!</v>
      </c>
      <c r="N63" s="56" t="e">
        <f t="shared" si="37"/>
        <v>#REF!</v>
      </c>
      <c r="O63" s="56" t="e">
        <f t="shared" si="37"/>
        <v>#REF!</v>
      </c>
      <c r="P63" s="56" t="e">
        <f t="shared" si="37"/>
        <v>#REF!</v>
      </c>
      <c r="Q63" s="40"/>
      <c r="R63" s="56" t="e">
        <f t="shared" si="38"/>
        <v>#REF!</v>
      </c>
      <c r="S63" s="56" t="e">
        <f t="shared" si="38"/>
        <v>#REF!</v>
      </c>
      <c r="T63" s="56" t="e">
        <f t="shared" si="38"/>
        <v>#REF!</v>
      </c>
      <c r="U63" s="56" t="e">
        <f t="shared" si="38"/>
        <v>#REF!</v>
      </c>
      <c r="V63" s="40"/>
      <c r="W63" s="56" t="e">
        <f t="shared" si="39"/>
        <v>#REF!</v>
      </c>
      <c r="X63" s="56" t="e">
        <f t="shared" si="39"/>
        <v>#REF!</v>
      </c>
      <c r="Y63" s="40"/>
      <c r="Z63" s="56" t="e">
        <f t="shared" si="40"/>
        <v>#REF!</v>
      </c>
    </row>
    <row r="64" spans="1:26">
      <c r="A64" s="55" t="str">
        <f t="shared" si="36"/>
        <v>FY23 PF</v>
      </c>
      <c r="C64" s="53" t="s">
        <v>149</v>
      </c>
      <c r="D64" s="17" t="s">
        <v>138</v>
      </c>
      <c r="E64" s="56" t="e">
        <f t="shared" si="37"/>
        <v>#REF!</v>
      </c>
      <c r="F64" s="56" t="e">
        <f t="shared" si="37"/>
        <v>#REF!</v>
      </c>
      <c r="G64" s="56" t="e">
        <f t="shared" si="37"/>
        <v>#REF!</v>
      </c>
      <c r="H64" s="56" t="e">
        <f t="shared" si="37"/>
        <v>#REF!</v>
      </c>
      <c r="I64" s="56" t="e">
        <f t="shared" si="37"/>
        <v>#REF!</v>
      </c>
      <c r="J64" s="56" t="e">
        <f t="shared" si="37"/>
        <v>#REF!</v>
      </c>
      <c r="K64" s="56" t="e">
        <f t="shared" si="37"/>
        <v>#REF!</v>
      </c>
      <c r="L64" s="56" t="e">
        <f t="shared" si="37"/>
        <v>#REF!</v>
      </c>
      <c r="M64" s="56" t="e">
        <f t="shared" si="37"/>
        <v>#REF!</v>
      </c>
      <c r="N64" s="56" t="e">
        <f t="shared" si="37"/>
        <v>#REF!</v>
      </c>
      <c r="O64" s="56" t="e">
        <f t="shared" si="37"/>
        <v>#REF!</v>
      </c>
      <c r="P64" s="56" t="e">
        <f t="shared" si="37"/>
        <v>#REF!</v>
      </c>
      <c r="Q64" s="40"/>
      <c r="R64" s="56" t="e">
        <f t="shared" si="38"/>
        <v>#REF!</v>
      </c>
      <c r="S64" s="56" t="e">
        <f t="shared" si="38"/>
        <v>#REF!</v>
      </c>
      <c r="T64" s="56" t="e">
        <f t="shared" si="38"/>
        <v>#REF!</v>
      </c>
      <c r="U64" s="56" t="e">
        <f t="shared" si="38"/>
        <v>#REF!</v>
      </c>
      <c r="V64" s="40"/>
      <c r="W64" s="56" t="e">
        <f t="shared" si="39"/>
        <v>#REF!</v>
      </c>
      <c r="X64" s="56" t="e">
        <f t="shared" si="39"/>
        <v>#REF!</v>
      </c>
      <c r="Y64" s="40"/>
      <c r="Z64" s="56" t="e">
        <f t="shared" si="40"/>
        <v>#REF!</v>
      </c>
    </row>
    <row r="65" spans="1:26">
      <c r="A65" s="55" t="str">
        <f t="shared" si="36"/>
        <v>FY23 PF</v>
      </c>
      <c r="C65" s="53" t="s">
        <v>149</v>
      </c>
      <c r="D65" s="17" t="s">
        <v>139</v>
      </c>
      <c r="E65" s="56" t="e">
        <f t="shared" si="37"/>
        <v>#REF!</v>
      </c>
      <c r="F65" s="56" t="e">
        <f t="shared" si="37"/>
        <v>#REF!</v>
      </c>
      <c r="G65" s="56" t="e">
        <f t="shared" si="37"/>
        <v>#REF!</v>
      </c>
      <c r="H65" s="56" t="e">
        <f t="shared" si="37"/>
        <v>#REF!</v>
      </c>
      <c r="I65" s="56" t="e">
        <f t="shared" si="37"/>
        <v>#REF!</v>
      </c>
      <c r="J65" s="56" t="e">
        <f t="shared" si="37"/>
        <v>#REF!</v>
      </c>
      <c r="K65" s="56" t="e">
        <f t="shared" si="37"/>
        <v>#REF!</v>
      </c>
      <c r="L65" s="56" t="e">
        <f t="shared" si="37"/>
        <v>#REF!</v>
      </c>
      <c r="M65" s="56" t="e">
        <f t="shared" si="37"/>
        <v>#REF!</v>
      </c>
      <c r="N65" s="56" t="e">
        <f t="shared" si="37"/>
        <v>#REF!</v>
      </c>
      <c r="O65" s="56" t="e">
        <f t="shared" si="37"/>
        <v>#REF!</v>
      </c>
      <c r="P65" s="56" t="e">
        <f t="shared" si="37"/>
        <v>#REF!</v>
      </c>
      <c r="Q65" s="40"/>
      <c r="R65" s="56" t="e">
        <f t="shared" si="38"/>
        <v>#REF!</v>
      </c>
      <c r="S65" s="56" t="e">
        <f t="shared" si="38"/>
        <v>#REF!</v>
      </c>
      <c r="T65" s="56" t="e">
        <f t="shared" si="38"/>
        <v>#REF!</v>
      </c>
      <c r="U65" s="56" t="e">
        <f t="shared" si="38"/>
        <v>#REF!</v>
      </c>
      <c r="V65" s="40"/>
      <c r="W65" s="56" t="e">
        <f t="shared" si="39"/>
        <v>#REF!</v>
      </c>
      <c r="X65" s="56" t="e">
        <f t="shared" si="39"/>
        <v>#REF!</v>
      </c>
      <c r="Y65" s="40"/>
      <c r="Z65" s="56" t="e">
        <f t="shared" si="40"/>
        <v>#REF!</v>
      </c>
    </row>
    <row r="66" spans="1:26">
      <c r="A66" s="55" t="str">
        <f t="shared" si="36"/>
        <v>FY23 PF</v>
      </c>
      <c r="C66" s="53" t="s">
        <v>148</v>
      </c>
      <c r="D66" s="17" t="s">
        <v>137</v>
      </c>
      <c r="E66" s="56" t="e">
        <f t="shared" si="37"/>
        <v>#REF!</v>
      </c>
      <c r="F66" s="56" t="e">
        <f t="shared" si="37"/>
        <v>#REF!</v>
      </c>
      <c r="G66" s="56" t="e">
        <f t="shared" si="37"/>
        <v>#REF!</v>
      </c>
      <c r="H66" s="56" t="e">
        <f t="shared" si="37"/>
        <v>#REF!</v>
      </c>
      <c r="I66" s="56" t="e">
        <f t="shared" si="37"/>
        <v>#REF!</v>
      </c>
      <c r="J66" s="56" t="e">
        <f t="shared" si="37"/>
        <v>#REF!</v>
      </c>
      <c r="K66" s="56" t="e">
        <f t="shared" si="37"/>
        <v>#REF!</v>
      </c>
      <c r="L66" s="56" t="e">
        <f t="shared" si="37"/>
        <v>#REF!</v>
      </c>
      <c r="M66" s="56" t="e">
        <f t="shared" si="37"/>
        <v>#REF!</v>
      </c>
      <c r="N66" s="56" t="e">
        <f t="shared" si="37"/>
        <v>#REF!</v>
      </c>
      <c r="O66" s="56" t="e">
        <f t="shared" si="37"/>
        <v>#REF!</v>
      </c>
      <c r="P66" s="56" t="e">
        <f t="shared" si="37"/>
        <v>#REF!</v>
      </c>
      <c r="Q66" s="40"/>
      <c r="R66" s="56" t="e">
        <f t="shared" si="38"/>
        <v>#REF!</v>
      </c>
      <c r="S66" s="56" t="e">
        <f t="shared" si="38"/>
        <v>#REF!</v>
      </c>
      <c r="T66" s="56" t="e">
        <f t="shared" si="38"/>
        <v>#REF!</v>
      </c>
      <c r="U66" s="56" t="e">
        <f t="shared" si="38"/>
        <v>#REF!</v>
      </c>
      <c r="V66" s="40"/>
      <c r="W66" s="56" t="e">
        <f t="shared" si="39"/>
        <v>#REF!</v>
      </c>
      <c r="X66" s="56" t="e">
        <f t="shared" si="39"/>
        <v>#REF!</v>
      </c>
      <c r="Y66" s="40"/>
      <c r="Z66" s="56" t="e">
        <f t="shared" si="40"/>
        <v>#REF!</v>
      </c>
    </row>
    <row r="67" spans="1:26">
      <c r="A67" s="55" t="str">
        <f t="shared" si="36"/>
        <v>FY23 PF</v>
      </c>
      <c r="C67" s="53" t="s">
        <v>147</v>
      </c>
      <c r="D67" s="17" t="s">
        <v>136</v>
      </c>
      <c r="E67" s="56" t="e">
        <f t="shared" si="37"/>
        <v>#REF!</v>
      </c>
      <c r="F67" s="56" t="e">
        <f t="shared" si="37"/>
        <v>#REF!</v>
      </c>
      <c r="G67" s="56" t="e">
        <f t="shared" si="37"/>
        <v>#REF!</v>
      </c>
      <c r="H67" s="56" t="e">
        <f t="shared" si="37"/>
        <v>#REF!</v>
      </c>
      <c r="I67" s="56" t="e">
        <f t="shared" si="37"/>
        <v>#REF!</v>
      </c>
      <c r="J67" s="56" t="e">
        <f t="shared" si="37"/>
        <v>#REF!</v>
      </c>
      <c r="K67" s="56" t="e">
        <f t="shared" si="37"/>
        <v>#REF!</v>
      </c>
      <c r="L67" s="56" t="e">
        <f t="shared" si="37"/>
        <v>#REF!</v>
      </c>
      <c r="M67" s="56" t="e">
        <f t="shared" si="37"/>
        <v>#REF!</v>
      </c>
      <c r="N67" s="56" t="e">
        <f t="shared" si="37"/>
        <v>#REF!</v>
      </c>
      <c r="O67" s="56" t="e">
        <f t="shared" si="37"/>
        <v>#REF!</v>
      </c>
      <c r="P67" s="56" t="e">
        <f t="shared" si="37"/>
        <v>#REF!</v>
      </c>
      <c r="Q67" s="40"/>
      <c r="R67" s="56" t="e">
        <f t="shared" si="38"/>
        <v>#REF!</v>
      </c>
      <c r="S67" s="56" t="e">
        <f t="shared" si="38"/>
        <v>#REF!</v>
      </c>
      <c r="T67" s="56" t="e">
        <f t="shared" si="38"/>
        <v>#REF!</v>
      </c>
      <c r="U67" s="56" t="e">
        <f t="shared" si="38"/>
        <v>#REF!</v>
      </c>
      <c r="V67" s="40"/>
      <c r="W67" s="56" t="e">
        <f t="shared" si="39"/>
        <v>#REF!</v>
      </c>
      <c r="X67" s="56" t="e">
        <f t="shared" si="39"/>
        <v>#REF!</v>
      </c>
      <c r="Y67" s="40"/>
      <c r="Z67" s="56" t="e">
        <f t="shared" si="40"/>
        <v>#REF!</v>
      </c>
    </row>
    <row r="68" spans="1:26">
      <c r="A68" s="55" t="str">
        <f t="shared" si="36"/>
        <v>FY23 PF</v>
      </c>
      <c r="C68" s="53" t="s">
        <v>147</v>
      </c>
      <c r="D68" s="17" t="s">
        <v>135</v>
      </c>
      <c r="E68" s="56" t="e">
        <f t="shared" si="37"/>
        <v>#REF!</v>
      </c>
      <c r="F68" s="56" t="e">
        <f t="shared" si="37"/>
        <v>#REF!</v>
      </c>
      <c r="G68" s="56" t="e">
        <f t="shared" si="37"/>
        <v>#REF!</v>
      </c>
      <c r="H68" s="56" t="e">
        <f t="shared" si="37"/>
        <v>#REF!</v>
      </c>
      <c r="I68" s="56" t="e">
        <f t="shared" si="37"/>
        <v>#REF!</v>
      </c>
      <c r="J68" s="56" t="e">
        <f t="shared" si="37"/>
        <v>#REF!</v>
      </c>
      <c r="K68" s="56" t="e">
        <f t="shared" si="37"/>
        <v>#REF!</v>
      </c>
      <c r="L68" s="56" t="e">
        <f t="shared" si="37"/>
        <v>#REF!</v>
      </c>
      <c r="M68" s="56" t="e">
        <f t="shared" si="37"/>
        <v>#REF!</v>
      </c>
      <c r="N68" s="56" t="e">
        <f t="shared" si="37"/>
        <v>#REF!</v>
      </c>
      <c r="O68" s="56" t="e">
        <f t="shared" si="37"/>
        <v>#REF!</v>
      </c>
      <c r="P68" s="56" t="e">
        <f t="shared" si="37"/>
        <v>#REF!</v>
      </c>
      <c r="Q68" s="40"/>
      <c r="R68" s="56" t="e">
        <f t="shared" si="38"/>
        <v>#REF!</v>
      </c>
      <c r="S68" s="56" t="e">
        <f t="shared" si="38"/>
        <v>#REF!</v>
      </c>
      <c r="T68" s="56" t="e">
        <f t="shared" si="38"/>
        <v>#REF!</v>
      </c>
      <c r="U68" s="56" t="e">
        <f t="shared" si="38"/>
        <v>#REF!</v>
      </c>
      <c r="V68" s="40"/>
      <c r="W68" s="56" t="e">
        <f t="shared" si="39"/>
        <v>#REF!</v>
      </c>
      <c r="X68" s="56" t="e">
        <f t="shared" si="39"/>
        <v>#REF!</v>
      </c>
      <c r="Y68" s="40"/>
      <c r="Z68" s="56" t="e">
        <f t="shared" si="40"/>
        <v>#REF!</v>
      </c>
    </row>
    <row r="69" spans="1:26">
      <c r="A69" s="55" t="str">
        <f t="shared" si="36"/>
        <v>FY23 PF</v>
      </c>
      <c r="C69" s="54" t="s">
        <v>146</v>
      </c>
      <c r="D69" s="17" t="s">
        <v>134</v>
      </c>
      <c r="E69" s="56" t="e">
        <f t="shared" si="37"/>
        <v>#REF!</v>
      </c>
      <c r="F69" s="56" t="e">
        <f t="shared" si="37"/>
        <v>#REF!</v>
      </c>
      <c r="G69" s="56" t="e">
        <f t="shared" si="37"/>
        <v>#REF!</v>
      </c>
      <c r="H69" s="56" t="e">
        <f t="shared" si="37"/>
        <v>#REF!</v>
      </c>
      <c r="I69" s="56" t="e">
        <f t="shared" si="37"/>
        <v>#REF!</v>
      </c>
      <c r="J69" s="56" t="e">
        <f t="shared" si="37"/>
        <v>#REF!</v>
      </c>
      <c r="K69" s="56" t="e">
        <f t="shared" si="37"/>
        <v>#REF!</v>
      </c>
      <c r="L69" s="56" t="e">
        <f t="shared" si="37"/>
        <v>#REF!</v>
      </c>
      <c r="M69" s="56" t="e">
        <f t="shared" si="37"/>
        <v>#REF!</v>
      </c>
      <c r="N69" s="56" t="e">
        <f t="shared" si="37"/>
        <v>#REF!</v>
      </c>
      <c r="O69" s="56" t="e">
        <f t="shared" si="37"/>
        <v>#REF!</v>
      </c>
      <c r="P69" s="56" t="e">
        <f t="shared" si="37"/>
        <v>#REF!</v>
      </c>
      <c r="Q69" s="40"/>
      <c r="R69" s="56" t="e">
        <f t="shared" si="38"/>
        <v>#REF!</v>
      </c>
      <c r="S69" s="56" t="e">
        <f t="shared" si="38"/>
        <v>#REF!</v>
      </c>
      <c r="T69" s="56" t="e">
        <f t="shared" si="38"/>
        <v>#REF!</v>
      </c>
      <c r="U69" s="56" t="e">
        <f t="shared" si="38"/>
        <v>#REF!</v>
      </c>
      <c r="V69" s="40"/>
      <c r="W69" s="56" t="e">
        <f t="shared" si="39"/>
        <v>#REF!</v>
      </c>
      <c r="X69" s="56" t="e">
        <f t="shared" si="39"/>
        <v>#REF!</v>
      </c>
      <c r="Y69" s="40"/>
      <c r="Z69" s="56" t="e">
        <f t="shared" si="40"/>
        <v>#REF!</v>
      </c>
    </row>
    <row r="70" spans="1:26">
      <c r="A70" s="55" t="str">
        <f>IF(LEFT(D70,2)="FY",D70,A60)</f>
        <v>FY23 LE</v>
      </c>
      <c r="D70" s="38" t="s">
        <v>183</v>
      </c>
      <c r="E70" s="39" t="e">
        <f>SUMIFS(E$81:E$152,$D$81:$D$152,$D70)/SUMIFS(E$156:E$195,$D$156:$D$195,$D70)</f>
        <v>#REF!</v>
      </c>
      <c r="F70" s="39" t="e">
        <f t="shared" ref="F70:Z70" si="41">SUMIFS(F$81:F$152,$D$81:$D$152,$D70)/SUMIFS(F$156:F$195,$D$156:$D$195,$D70)</f>
        <v>#REF!</v>
      </c>
      <c r="G70" s="39" t="e">
        <f t="shared" si="41"/>
        <v>#REF!</v>
      </c>
      <c r="H70" s="39" t="e">
        <f t="shared" si="41"/>
        <v>#REF!</v>
      </c>
      <c r="I70" s="39" t="e">
        <f t="shared" si="41"/>
        <v>#REF!</v>
      </c>
      <c r="J70" s="39" t="e">
        <f t="shared" si="41"/>
        <v>#REF!</v>
      </c>
      <c r="K70" s="39" t="e">
        <f t="shared" si="41"/>
        <v>#REF!</v>
      </c>
      <c r="L70" s="39" t="e">
        <f t="shared" si="41"/>
        <v>#REF!</v>
      </c>
      <c r="M70" s="39" t="e">
        <f t="shared" si="41"/>
        <v>#REF!</v>
      </c>
      <c r="N70" s="39" t="e">
        <f t="shared" si="41"/>
        <v>#REF!</v>
      </c>
      <c r="O70" s="39" t="e">
        <f t="shared" si="41"/>
        <v>#REF!</v>
      </c>
      <c r="P70" s="39" t="e">
        <f t="shared" si="41"/>
        <v>#REF!</v>
      </c>
      <c r="Q70" s="40"/>
      <c r="R70" s="39" t="e">
        <f t="shared" si="41"/>
        <v>#REF!</v>
      </c>
      <c r="S70" s="39" t="e">
        <f t="shared" si="41"/>
        <v>#REF!</v>
      </c>
      <c r="T70" s="39" t="e">
        <f t="shared" si="41"/>
        <v>#REF!</v>
      </c>
      <c r="U70" s="39" t="e">
        <f t="shared" si="41"/>
        <v>#REF!</v>
      </c>
      <c r="V70" s="40"/>
      <c r="W70" s="39" t="e">
        <f t="shared" si="41"/>
        <v>#REF!</v>
      </c>
      <c r="X70" s="39" t="e">
        <f t="shared" si="41"/>
        <v>#REF!</v>
      </c>
      <c r="Y70" s="40"/>
      <c r="Z70" s="39" t="e">
        <f t="shared" si="41"/>
        <v>#REF!</v>
      </c>
    </row>
    <row r="71" spans="1:26">
      <c r="A71" s="55" t="str">
        <f t="shared" si="1"/>
        <v>FY23 LE</v>
      </c>
      <c r="C71" s="52" t="s">
        <v>149</v>
      </c>
      <c r="D71" s="17" t="s">
        <v>141</v>
      </c>
      <c r="E71" s="56" t="e">
        <f t="shared" ref="E71:P78" si="42">SUMIFS(E$81:E$152,$A$81:$A$152,$A71,$D$81:$D$152,$D71)/SUMIFS(E$156:E$195,$A$156:$A$195,$A71,$D$156:$D$195,$C71)</f>
        <v>#REF!</v>
      </c>
      <c r="F71" s="56" t="e">
        <f t="shared" si="42"/>
        <v>#REF!</v>
      </c>
      <c r="G71" s="56" t="e">
        <f t="shared" si="42"/>
        <v>#REF!</v>
      </c>
      <c r="H71" s="56" t="e">
        <f t="shared" si="42"/>
        <v>#REF!</v>
      </c>
      <c r="I71" s="56" t="e">
        <f t="shared" si="42"/>
        <v>#REF!</v>
      </c>
      <c r="J71" s="56" t="e">
        <f t="shared" si="42"/>
        <v>#REF!</v>
      </c>
      <c r="K71" s="56" t="e">
        <f t="shared" si="42"/>
        <v>#REF!</v>
      </c>
      <c r="L71" s="56" t="e">
        <f t="shared" si="42"/>
        <v>#REF!</v>
      </c>
      <c r="M71" s="56" t="e">
        <f t="shared" si="42"/>
        <v>#REF!</v>
      </c>
      <c r="N71" s="56" t="e">
        <f t="shared" si="42"/>
        <v>#REF!</v>
      </c>
      <c r="O71" s="56" t="e">
        <f t="shared" si="42"/>
        <v>#REF!</v>
      </c>
      <c r="P71" s="56" t="e">
        <f t="shared" si="42"/>
        <v>#REF!</v>
      </c>
      <c r="Q71" s="40"/>
      <c r="R71" s="56" t="e">
        <f t="shared" ref="R71:U78" si="43">SUMIFS(R$81:R$152,$A$81:$A$152,$A71,$D$81:$D$152,$D71)/SUMIFS(R$156:R$195,$A$156:$A$195,$A71,$D$156:$D$195,$C71)</f>
        <v>#REF!</v>
      </c>
      <c r="S71" s="56" t="e">
        <f t="shared" si="43"/>
        <v>#REF!</v>
      </c>
      <c r="T71" s="56" t="e">
        <f t="shared" si="43"/>
        <v>#REF!</v>
      </c>
      <c r="U71" s="56" t="e">
        <f t="shared" si="43"/>
        <v>#REF!</v>
      </c>
      <c r="V71" s="40"/>
      <c r="W71" s="56" t="e">
        <f t="shared" ref="W71:X78" si="44">SUMIFS(W$81:W$152,$A$81:$A$152,$A71,$D$81:$D$152,$D71)/SUMIFS(W$156:W$195,$A$156:$A$195,$A71,$D$156:$D$195,$C71)</f>
        <v>#REF!</v>
      </c>
      <c r="X71" s="56" t="e">
        <f t="shared" si="44"/>
        <v>#REF!</v>
      </c>
      <c r="Y71" s="40"/>
      <c r="Z71" s="56" t="e">
        <f t="shared" ref="Z71:Z78" si="45">SUMIFS(Z$81:Z$152,$A$81:$A$152,$A71,$D$81:$D$152,$D71)/SUMIFS(Z$156:Z$195,$A$156:$A$195,$A71,$D$156:$D$195,$C71)</f>
        <v>#REF!</v>
      </c>
    </row>
    <row r="72" spans="1:26">
      <c r="A72" s="55" t="str">
        <f t="shared" si="1"/>
        <v>FY23 LE</v>
      </c>
      <c r="C72" s="53" t="s">
        <v>149</v>
      </c>
      <c r="D72" s="17" t="s">
        <v>140</v>
      </c>
      <c r="E72" s="56">
        <f t="shared" si="42"/>
        <v>0.20548604778405982</v>
      </c>
      <c r="F72" s="56">
        <f t="shared" si="42"/>
        <v>0.1658945440098879</v>
      </c>
      <c r="G72" s="56">
        <f t="shared" si="42"/>
        <v>0.16881514140894263</v>
      </c>
      <c r="H72" s="56" t="e">
        <f t="shared" si="42"/>
        <v>#REF!</v>
      </c>
      <c r="I72" s="56" t="e">
        <f t="shared" si="42"/>
        <v>#REF!</v>
      </c>
      <c r="J72" s="56" t="e">
        <f t="shared" si="42"/>
        <v>#REF!</v>
      </c>
      <c r="K72" s="56" t="e">
        <f t="shared" si="42"/>
        <v>#REF!</v>
      </c>
      <c r="L72" s="56" t="e">
        <f t="shared" si="42"/>
        <v>#REF!</v>
      </c>
      <c r="M72" s="56" t="e">
        <f t="shared" si="42"/>
        <v>#REF!</v>
      </c>
      <c r="N72" s="56" t="e">
        <f t="shared" si="42"/>
        <v>#REF!</v>
      </c>
      <c r="O72" s="56" t="e">
        <f t="shared" si="42"/>
        <v>#REF!</v>
      </c>
      <c r="P72" s="56" t="e">
        <f t="shared" si="42"/>
        <v>#REF!</v>
      </c>
      <c r="Q72" s="40"/>
      <c r="R72" s="56">
        <f t="shared" si="43"/>
        <v>0.17803619857334563</v>
      </c>
      <c r="S72" s="56" t="e">
        <f t="shared" si="43"/>
        <v>#REF!</v>
      </c>
      <c r="T72" s="56" t="e">
        <f t="shared" si="43"/>
        <v>#REF!</v>
      </c>
      <c r="U72" s="56" t="e">
        <f t="shared" si="43"/>
        <v>#REF!</v>
      </c>
      <c r="V72" s="40"/>
      <c r="W72" s="56" t="e">
        <f t="shared" si="44"/>
        <v>#REF!</v>
      </c>
      <c r="X72" s="56" t="e">
        <f t="shared" si="44"/>
        <v>#REF!</v>
      </c>
      <c r="Y72" s="40"/>
      <c r="Z72" s="56" t="e">
        <f t="shared" si="45"/>
        <v>#REF!</v>
      </c>
    </row>
    <row r="73" spans="1:26">
      <c r="A73" s="55" t="str">
        <f t="shared" si="1"/>
        <v>FY23 LE</v>
      </c>
      <c r="C73" s="53" t="s">
        <v>149</v>
      </c>
      <c r="D73" s="17" t="s">
        <v>138</v>
      </c>
      <c r="E73" s="56">
        <f t="shared" si="42"/>
        <v>0.34658641862727219</v>
      </c>
      <c r="F73" s="56">
        <f t="shared" si="42"/>
        <v>0.41025425973338048</v>
      </c>
      <c r="G73" s="56">
        <f t="shared" si="42"/>
        <v>0.44667347592406986</v>
      </c>
      <c r="H73" s="56" t="e">
        <f t="shared" si="42"/>
        <v>#REF!</v>
      </c>
      <c r="I73" s="56" t="e">
        <f t="shared" si="42"/>
        <v>#REF!</v>
      </c>
      <c r="J73" s="56" t="e">
        <f t="shared" si="42"/>
        <v>#REF!</v>
      </c>
      <c r="K73" s="56" t="e">
        <f t="shared" si="42"/>
        <v>#REF!</v>
      </c>
      <c r="L73" s="56" t="e">
        <f t="shared" si="42"/>
        <v>#REF!</v>
      </c>
      <c r="M73" s="56" t="e">
        <f t="shared" si="42"/>
        <v>#REF!</v>
      </c>
      <c r="N73" s="56" t="e">
        <f t="shared" si="42"/>
        <v>#REF!</v>
      </c>
      <c r="O73" s="56" t="e">
        <f t="shared" si="42"/>
        <v>#REF!</v>
      </c>
      <c r="P73" s="56" t="e">
        <f t="shared" si="42"/>
        <v>#REF!</v>
      </c>
      <c r="Q73" s="40"/>
      <c r="R73" s="56">
        <f t="shared" si="43"/>
        <v>0.40802489741145748</v>
      </c>
      <c r="S73" s="56" t="e">
        <f t="shared" si="43"/>
        <v>#REF!</v>
      </c>
      <c r="T73" s="56" t="e">
        <f t="shared" si="43"/>
        <v>#REF!</v>
      </c>
      <c r="U73" s="56" t="e">
        <f t="shared" si="43"/>
        <v>#REF!</v>
      </c>
      <c r="V73" s="40"/>
      <c r="W73" s="56" t="e">
        <f t="shared" si="44"/>
        <v>#REF!</v>
      </c>
      <c r="X73" s="56" t="e">
        <f t="shared" si="44"/>
        <v>#REF!</v>
      </c>
      <c r="Y73" s="40"/>
      <c r="Z73" s="56" t="e">
        <f t="shared" si="45"/>
        <v>#REF!</v>
      </c>
    </row>
    <row r="74" spans="1:26" hidden="1">
      <c r="A74" s="55" t="str">
        <f t="shared" si="1"/>
        <v>FY23 LE</v>
      </c>
      <c r="C74" s="53" t="s">
        <v>149</v>
      </c>
      <c r="D74" s="17" t="s">
        <v>139</v>
      </c>
      <c r="E74" s="56" t="e">
        <f t="shared" si="42"/>
        <v>#REF!</v>
      </c>
      <c r="F74" s="56" t="e">
        <f t="shared" si="42"/>
        <v>#REF!</v>
      </c>
      <c r="G74" s="56" t="e">
        <f t="shared" si="42"/>
        <v>#REF!</v>
      </c>
      <c r="H74" s="56" t="e">
        <f t="shared" si="42"/>
        <v>#REF!</v>
      </c>
      <c r="I74" s="56" t="e">
        <f t="shared" si="42"/>
        <v>#REF!</v>
      </c>
      <c r="J74" s="56" t="e">
        <f t="shared" si="42"/>
        <v>#REF!</v>
      </c>
      <c r="K74" s="56" t="e">
        <f t="shared" si="42"/>
        <v>#REF!</v>
      </c>
      <c r="L74" s="56" t="e">
        <f t="shared" si="42"/>
        <v>#REF!</v>
      </c>
      <c r="M74" s="56" t="e">
        <f t="shared" si="42"/>
        <v>#REF!</v>
      </c>
      <c r="N74" s="56" t="e">
        <f t="shared" si="42"/>
        <v>#REF!</v>
      </c>
      <c r="O74" s="56" t="e">
        <f t="shared" si="42"/>
        <v>#REF!</v>
      </c>
      <c r="P74" s="56" t="e">
        <f t="shared" si="42"/>
        <v>#REF!</v>
      </c>
      <c r="Q74" s="40"/>
      <c r="R74" s="56" t="e">
        <f t="shared" si="43"/>
        <v>#REF!</v>
      </c>
      <c r="S74" s="56" t="e">
        <f t="shared" si="43"/>
        <v>#REF!</v>
      </c>
      <c r="T74" s="56" t="e">
        <f t="shared" si="43"/>
        <v>#REF!</v>
      </c>
      <c r="U74" s="56" t="e">
        <f t="shared" si="43"/>
        <v>#REF!</v>
      </c>
      <c r="V74" s="40"/>
      <c r="W74" s="56" t="e">
        <f t="shared" si="44"/>
        <v>#REF!</v>
      </c>
      <c r="X74" s="56" t="e">
        <f t="shared" si="44"/>
        <v>#REF!</v>
      </c>
      <c r="Y74" s="40"/>
      <c r="Z74" s="56" t="e">
        <f t="shared" si="45"/>
        <v>#REF!</v>
      </c>
    </row>
    <row r="75" spans="1:26">
      <c r="A75" s="55" t="str">
        <f t="shared" si="1"/>
        <v>FY23 LE</v>
      </c>
      <c r="C75" s="53" t="s">
        <v>148</v>
      </c>
      <c r="D75" s="17" t="s">
        <v>137</v>
      </c>
      <c r="E75" s="56">
        <f t="shared" si="42"/>
        <v>0.99851249928131158</v>
      </c>
      <c r="F75" s="56">
        <f t="shared" si="42"/>
        <v>0.99708378014149446</v>
      </c>
      <c r="G75" s="56">
        <f t="shared" si="42"/>
        <v>0.99897196261682242</v>
      </c>
      <c r="H75" s="56" t="e">
        <f t="shared" si="42"/>
        <v>#REF!</v>
      </c>
      <c r="I75" s="56" t="e">
        <f t="shared" si="42"/>
        <v>#REF!</v>
      </c>
      <c r="J75" s="56" t="e">
        <f t="shared" si="42"/>
        <v>#REF!</v>
      </c>
      <c r="K75" s="56" t="e">
        <f t="shared" si="42"/>
        <v>#REF!</v>
      </c>
      <c r="L75" s="56" t="e">
        <f t="shared" si="42"/>
        <v>#REF!</v>
      </c>
      <c r="M75" s="56" t="e">
        <f t="shared" si="42"/>
        <v>#REF!</v>
      </c>
      <c r="N75" s="56" t="e">
        <f t="shared" si="42"/>
        <v>#REF!</v>
      </c>
      <c r="O75" s="56" t="e">
        <f t="shared" si="42"/>
        <v>#REF!</v>
      </c>
      <c r="P75" s="56" t="e">
        <f t="shared" si="42"/>
        <v>#REF!</v>
      </c>
      <c r="Q75" s="40"/>
      <c r="R75" s="56">
        <f t="shared" si="43"/>
        <v>0.99826988253361038</v>
      </c>
      <c r="S75" s="56" t="e">
        <f t="shared" si="43"/>
        <v>#REF!</v>
      </c>
      <c r="T75" s="56" t="e">
        <f t="shared" si="43"/>
        <v>#REF!</v>
      </c>
      <c r="U75" s="56" t="e">
        <f t="shared" si="43"/>
        <v>#REF!</v>
      </c>
      <c r="V75" s="40"/>
      <c r="W75" s="56" t="e">
        <f t="shared" si="44"/>
        <v>#REF!</v>
      </c>
      <c r="X75" s="56" t="e">
        <f t="shared" si="44"/>
        <v>#REF!</v>
      </c>
      <c r="Y75" s="40"/>
      <c r="Z75" s="56" t="e">
        <f t="shared" si="45"/>
        <v>#REF!</v>
      </c>
    </row>
    <row r="76" spans="1:26">
      <c r="A76" s="55" t="str">
        <f t="shared" si="1"/>
        <v>FY23 LE</v>
      </c>
      <c r="C76" s="53" t="s">
        <v>147</v>
      </c>
      <c r="D76" s="17" t="s">
        <v>136</v>
      </c>
      <c r="E76" s="56">
        <f t="shared" si="42"/>
        <v>0.1869541949202066</v>
      </c>
      <c r="F76" s="56">
        <f t="shared" si="42"/>
        <v>0.59777549337272895</v>
      </c>
      <c r="G76" s="56">
        <f t="shared" si="42"/>
        <v>0.63062946818146959</v>
      </c>
      <c r="H76" s="56" t="e">
        <f t="shared" si="42"/>
        <v>#REF!</v>
      </c>
      <c r="I76" s="56" t="e">
        <f t="shared" si="42"/>
        <v>#REF!</v>
      </c>
      <c r="J76" s="56" t="e">
        <f t="shared" si="42"/>
        <v>#REF!</v>
      </c>
      <c r="K76" s="56" t="e">
        <f t="shared" si="42"/>
        <v>#REF!</v>
      </c>
      <c r="L76" s="56" t="e">
        <f t="shared" si="42"/>
        <v>#REF!</v>
      </c>
      <c r="M76" s="56" t="e">
        <f t="shared" si="42"/>
        <v>#REF!</v>
      </c>
      <c r="N76" s="56" t="e">
        <f t="shared" si="42"/>
        <v>#REF!</v>
      </c>
      <c r="O76" s="56" t="e">
        <f t="shared" si="42"/>
        <v>#REF!</v>
      </c>
      <c r="P76" s="56" t="e">
        <f t="shared" si="42"/>
        <v>#REF!</v>
      </c>
      <c r="Q76" s="40"/>
      <c r="R76" s="56">
        <f t="shared" si="43"/>
        <v>0.48667243876785621</v>
      </c>
      <c r="S76" s="56" t="e">
        <f t="shared" si="43"/>
        <v>#REF!</v>
      </c>
      <c r="T76" s="56" t="e">
        <f t="shared" si="43"/>
        <v>#REF!</v>
      </c>
      <c r="U76" s="56" t="e">
        <f t="shared" si="43"/>
        <v>#REF!</v>
      </c>
      <c r="V76" s="40"/>
      <c r="W76" s="56" t="e">
        <f t="shared" si="44"/>
        <v>#REF!</v>
      </c>
      <c r="X76" s="56" t="e">
        <f t="shared" si="44"/>
        <v>#REF!</v>
      </c>
      <c r="Y76" s="40"/>
      <c r="Z76" s="56" t="e">
        <f t="shared" si="45"/>
        <v>#REF!</v>
      </c>
    </row>
    <row r="77" spans="1:26">
      <c r="A77" s="55" t="str">
        <f t="shared" si="1"/>
        <v>FY23 LE</v>
      </c>
      <c r="C77" s="53" t="s">
        <v>147</v>
      </c>
      <c r="D77" s="17" t="s">
        <v>135</v>
      </c>
      <c r="E77" s="56">
        <f t="shared" si="42"/>
        <v>0.50674223271143082</v>
      </c>
      <c r="F77" s="56">
        <f t="shared" si="42"/>
        <v>0.2350567533319553</v>
      </c>
      <c r="G77" s="56">
        <f t="shared" si="42"/>
        <v>0.27137265022106422</v>
      </c>
      <c r="H77" s="56" t="e">
        <f t="shared" si="42"/>
        <v>#REF!</v>
      </c>
      <c r="I77" s="56" t="e">
        <f t="shared" si="42"/>
        <v>#REF!</v>
      </c>
      <c r="J77" s="56" t="e">
        <f t="shared" si="42"/>
        <v>#REF!</v>
      </c>
      <c r="K77" s="56" t="e">
        <f t="shared" si="42"/>
        <v>#REF!</v>
      </c>
      <c r="L77" s="56" t="e">
        <f t="shared" si="42"/>
        <v>#REF!</v>
      </c>
      <c r="M77" s="56" t="e">
        <f t="shared" si="42"/>
        <v>#REF!</v>
      </c>
      <c r="N77" s="56" t="e">
        <f t="shared" si="42"/>
        <v>#REF!</v>
      </c>
      <c r="O77" s="56" t="e">
        <f t="shared" si="42"/>
        <v>#REF!</v>
      </c>
      <c r="P77" s="56" t="e">
        <f t="shared" si="42"/>
        <v>#REF!</v>
      </c>
      <c r="Q77" s="40"/>
      <c r="R77" s="56">
        <f t="shared" si="43"/>
        <v>0.33167705713760265</v>
      </c>
      <c r="S77" s="56" t="e">
        <f t="shared" si="43"/>
        <v>#REF!</v>
      </c>
      <c r="T77" s="56" t="e">
        <f t="shared" si="43"/>
        <v>#REF!</v>
      </c>
      <c r="U77" s="56" t="e">
        <f t="shared" si="43"/>
        <v>#REF!</v>
      </c>
      <c r="V77" s="40"/>
      <c r="W77" s="56" t="e">
        <f t="shared" si="44"/>
        <v>#REF!</v>
      </c>
      <c r="X77" s="56" t="e">
        <f t="shared" si="44"/>
        <v>#REF!</v>
      </c>
      <c r="Y77" s="40"/>
      <c r="Z77" s="56" t="e">
        <f t="shared" si="45"/>
        <v>#REF!</v>
      </c>
    </row>
    <row r="78" spans="1:26">
      <c r="A78" s="55" t="str">
        <f t="shared" si="1"/>
        <v>FY23 LE</v>
      </c>
      <c r="C78" s="54" t="s">
        <v>146</v>
      </c>
      <c r="D78" s="17" t="s">
        <v>134</v>
      </c>
      <c r="E78" s="56">
        <f t="shared" si="42"/>
        <v>0.41462056897333632</v>
      </c>
      <c r="F78" s="56">
        <f t="shared" si="42"/>
        <v>0.34616879933208339</v>
      </c>
      <c r="G78" s="56">
        <f t="shared" si="42"/>
        <v>0.31600426510152574</v>
      </c>
      <c r="H78" s="56" t="e">
        <f t="shared" si="42"/>
        <v>#REF!</v>
      </c>
      <c r="I78" s="56" t="e">
        <f t="shared" si="42"/>
        <v>#REF!</v>
      </c>
      <c r="J78" s="56" t="e">
        <f t="shared" si="42"/>
        <v>#REF!</v>
      </c>
      <c r="K78" s="56" t="e">
        <f t="shared" si="42"/>
        <v>#REF!</v>
      </c>
      <c r="L78" s="56" t="e">
        <f t="shared" si="42"/>
        <v>#REF!</v>
      </c>
      <c r="M78" s="56" t="e">
        <f t="shared" si="42"/>
        <v>#REF!</v>
      </c>
      <c r="N78" s="56" t="e">
        <f t="shared" si="42"/>
        <v>#REF!</v>
      </c>
      <c r="O78" s="56" t="e">
        <f t="shared" si="42"/>
        <v>#REF!</v>
      </c>
      <c r="P78" s="56" t="e">
        <f t="shared" si="42"/>
        <v>#REF!</v>
      </c>
      <c r="Q78" s="40"/>
      <c r="R78" s="56">
        <f t="shared" si="43"/>
        <v>0.35399218519743392</v>
      </c>
      <c r="S78" s="56" t="e">
        <f t="shared" si="43"/>
        <v>#REF!</v>
      </c>
      <c r="T78" s="56" t="e">
        <f t="shared" si="43"/>
        <v>#REF!</v>
      </c>
      <c r="U78" s="56" t="e">
        <f t="shared" si="43"/>
        <v>#REF!</v>
      </c>
      <c r="V78" s="40"/>
      <c r="W78" s="56" t="e">
        <f t="shared" si="44"/>
        <v>#REF!</v>
      </c>
      <c r="X78" s="56" t="e">
        <f t="shared" si="44"/>
        <v>#REF!</v>
      </c>
      <c r="Y78" s="40"/>
      <c r="Z78" s="56" t="e">
        <f t="shared" si="45"/>
        <v>#REF!</v>
      </c>
    </row>
    <row r="79" spans="1:26">
      <c r="A79" s="55" t="str">
        <f t="shared" si="1"/>
        <v>FY23 LE</v>
      </c>
    </row>
    <row r="80" spans="1:26">
      <c r="A80" s="55" t="str">
        <f t="shared" si="1"/>
        <v>FY23 LE</v>
      </c>
      <c r="D80" s="34" t="s">
        <v>184</v>
      </c>
    </row>
    <row r="81" spans="1:26">
      <c r="A81" s="55" t="str">
        <f t="shared" ref="A81:A152" si="46">IF(LEFT(D81,2)="FY",D81,A80)</f>
        <v>FY18</v>
      </c>
      <c r="D81" s="38" t="s">
        <v>176</v>
      </c>
      <c r="E81" s="42">
        <f>SUM(E82:E89)</f>
        <v>71091</v>
      </c>
      <c r="F81" s="42">
        <f t="shared" ref="F81:P81" si="47">SUM(F82:F89)</f>
        <v>63314</v>
      </c>
      <c r="G81" s="42">
        <f t="shared" si="47"/>
        <v>83282</v>
      </c>
      <c r="H81" s="42">
        <f t="shared" si="47"/>
        <v>61305</v>
      </c>
      <c r="I81" s="42">
        <f t="shared" si="47"/>
        <v>68782</v>
      </c>
      <c r="J81" s="42">
        <f t="shared" si="47"/>
        <v>86204</v>
      </c>
      <c r="K81" s="42">
        <f t="shared" si="47"/>
        <v>71086</v>
      </c>
      <c r="L81" s="42">
        <f t="shared" si="47"/>
        <v>133438</v>
      </c>
      <c r="M81" s="42">
        <f t="shared" si="47"/>
        <v>210460</v>
      </c>
      <c r="N81" s="42">
        <f t="shared" si="47"/>
        <v>95458</v>
      </c>
      <c r="O81" s="42">
        <f t="shared" si="47"/>
        <v>91697</v>
      </c>
      <c r="P81" s="42">
        <f t="shared" si="47"/>
        <v>123201</v>
      </c>
      <c r="R81" s="42">
        <f>SUM(E81:G81)</f>
        <v>217687</v>
      </c>
      <c r="S81" s="42">
        <f>SUM(H81:J81)</f>
        <v>216291</v>
      </c>
      <c r="T81" s="42">
        <f>SUM(K81:M81)</f>
        <v>414984</v>
      </c>
      <c r="U81" s="42">
        <f>SUM(N81:P81)</f>
        <v>310356</v>
      </c>
      <c r="W81" s="42">
        <f>SUM(E81:J81)</f>
        <v>433978</v>
      </c>
      <c r="X81" s="42">
        <f>SUM(K81:P81)</f>
        <v>725340</v>
      </c>
      <c r="Z81" s="42">
        <f>SUM(E81:P81)</f>
        <v>1159318</v>
      </c>
    </row>
    <row r="82" spans="1:26">
      <c r="A82" s="55" t="str">
        <f t="shared" si="46"/>
        <v>FY18</v>
      </c>
      <c r="C82" s="52" t="s">
        <v>149</v>
      </c>
      <c r="D82" s="17" t="s">
        <v>141</v>
      </c>
      <c r="E82" s="43"/>
      <c r="F82" s="43"/>
      <c r="G82" s="43"/>
      <c r="H82" s="43"/>
      <c r="I82" s="43"/>
      <c r="J82" s="43"/>
      <c r="K82" s="43"/>
      <c r="L82" s="43"/>
      <c r="M82" s="43"/>
      <c r="N82" s="43"/>
      <c r="O82" s="43"/>
      <c r="P82" s="43"/>
      <c r="R82" s="43">
        <f t="shared" ref="R82:R116" si="48">SUM(E82:G82)</f>
        <v>0</v>
      </c>
      <c r="S82" s="43">
        <f t="shared" ref="S82:S116" si="49">SUM(H82:J82)</f>
        <v>0</v>
      </c>
      <c r="T82" s="43">
        <f t="shared" ref="T82:T116" si="50">SUM(K82:M82)</f>
        <v>0</v>
      </c>
      <c r="U82" s="43">
        <f t="shared" ref="U82:U116" si="51">SUM(N82:P82)</f>
        <v>0</v>
      </c>
      <c r="W82" s="43">
        <f t="shared" ref="W82:W116" si="52">SUM(E82:J82)</f>
        <v>0</v>
      </c>
      <c r="X82" s="43">
        <f t="shared" ref="X82:X116" si="53">SUM(K82:P82)</f>
        <v>0</v>
      </c>
      <c r="Z82" s="43">
        <f t="shared" ref="Z82:Z116" si="54">SUM(E82:P82)</f>
        <v>0</v>
      </c>
    </row>
    <row r="83" spans="1:26">
      <c r="A83" s="55" t="str">
        <f t="shared" si="46"/>
        <v>FY18</v>
      </c>
      <c r="C83" s="53" t="s">
        <v>149</v>
      </c>
      <c r="D83" s="17" t="s">
        <v>140</v>
      </c>
      <c r="E83" s="43"/>
      <c r="F83" s="43"/>
      <c r="G83" s="43"/>
      <c r="H83" s="43"/>
      <c r="I83" s="43"/>
      <c r="J83" s="43"/>
      <c r="K83" s="43"/>
      <c r="L83" s="43"/>
      <c r="M83" s="43"/>
      <c r="N83" s="43"/>
      <c r="O83" s="43"/>
      <c r="P83" s="43"/>
      <c r="R83" s="43">
        <f t="shared" si="48"/>
        <v>0</v>
      </c>
      <c r="S83" s="43">
        <f t="shared" si="49"/>
        <v>0</v>
      </c>
      <c r="T83" s="43">
        <f t="shared" si="50"/>
        <v>0</v>
      </c>
      <c r="U83" s="43">
        <f t="shared" si="51"/>
        <v>0</v>
      </c>
      <c r="W83" s="43">
        <f t="shared" si="52"/>
        <v>0</v>
      </c>
      <c r="X83" s="43">
        <f t="shared" si="53"/>
        <v>0</v>
      </c>
      <c r="Z83" s="43">
        <f t="shared" si="54"/>
        <v>0</v>
      </c>
    </row>
    <row r="84" spans="1:26">
      <c r="A84" s="55" t="str">
        <f t="shared" si="46"/>
        <v>FY18</v>
      </c>
      <c r="C84" s="53" t="s">
        <v>149</v>
      </c>
      <c r="D84" s="17" t="s">
        <v>138</v>
      </c>
      <c r="E84" s="43">
        <v>5114</v>
      </c>
      <c r="F84" s="43">
        <v>4775</v>
      </c>
      <c r="G84" s="43">
        <v>8528</v>
      </c>
      <c r="H84" s="43">
        <v>6222</v>
      </c>
      <c r="I84" s="43">
        <v>7624</v>
      </c>
      <c r="J84" s="43">
        <v>7675</v>
      </c>
      <c r="K84" s="43">
        <v>6287</v>
      </c>
      <c r="L84" s="43">
        <v>33666</v>
      </c>
      <c r="M84" s="43">
        <v>43238</v>
      </c>
      <c r="N84" s="43">
        <v>17870</v>
      </c>
      <c r="O84" s="43">
        <v>11739</v>
      </c>
      <c r="P84" s="43">
        <v>16419</v>
      </c>
      <c r="R84" s="43">
        <f t="shared" ref="R84:R87" si="55">SUM(E84:G84)</f>
        <v>18417</v>
      </c>
      <c r="S84" s="43">
        <f t="shared" ref="S84:S87" si="56">SUM(H84:J84)</f>
        <v>21521</v>
      </c>
      <c r="T84" s="43">
        <f t="shared" ref="T84:T87" si="57">SUM(K84:M84)</f>
        <v>83191</v>
      </c>
      <c r="U84" s="43">
        <f t="shared" ref="U84:U87" si="58">SUM(N84:P84)</f>
        <v>46028</v>
      </c>
      <c r="W84" s="43">
        <f t="shared" ref="W84:W87" si="59">SUM(E84:J84)</f>
        <v>39938</v>
      </c>
      <c r="X84" s="43">
        <f t="shared" ref="X84:X87" si="60">SUM(K84:P84)</f>
        <v>129219</v>
      </c>
      <c r="Z84" s="43">
        <f t="shared" ref="Z84:Z87" si="61">SUM(E84:P84)</f>
        <v>169157</v>
      </c>
    </row>
    <row r="85" spans="1:26">
      <c r="A85" s="55" t="str">
        <f t="shared" si="46"/>
        <v>FY18</v>
      </c>
      <c r="C85" s="53" t="s">
        <v>149</v>
      </c>
      <c r="D85" s="17" t="s">
        <v>139</v>
      </c>
      <c r="E85" s="43"/>
      <c r="F85" s="43"/>
      <c r="G85" s="43"/>
      <c r="H85" s="43"/>
      <c r="I85" s="43"/>
      <c r="J85" s="43"/>
      <c r="K85" s="43"/>
      <c r="L85" s="43"/>
      <c r="M85" s="43"/>
      <c r="N85" s="43"/>
      <c r="O85" s="43"/>
      <c r="P85" s="43"/>
      <c r="R85" s="43">
        <f t="shared" si="55"/>
        <v>0</v>
      </c>
      <c r="S85" s="43">
        <f t="shared" si="56"/>
        <v>0</v>
      </c>
      <c r="T85" s="43">
        <f t="shared" si="57"/>
        <v>0</v>
      </c>
      <c r="U85" s="43">
        <f t="shared" si="58"/>
        <v>0</v>
      </c>
      <c r="W85" s="43">
        <f t="shared" si="59"/>
        <v>0</v>
      </c>
      <c r="X85" s="43">
        <f t="shared" si="60"/>
        <v>0</v>
      </c>
      <c r="Z85" s="43">
        <f t="shared" si="61"/>
        <v>0</v>
      </c>
    </row>
    <row r="86" spans="1:26">
      <c r="A86" s="55" t="str">
        <f t="shared" si="46"/>
        <v>FY18</v>
      </c>
      <c r="C86" s="53" t="s">
        <v>148</v>
      </c>
      <c r="D86" s="17" t="s">
        <v>137</v>
      </c>
      <c r="E86" s="43">
        <v>13812</v>
      </c>
      <c r="F86" s="43">
        <v>13039</v>
      </c>
      <c r="G86" s="43">
        <v>15040</v>
      </c>
      <c r="H86" s="43">
        <v>12083</v>
      </c>
      <c r="I86" s="43">
        <v>13559</v>
      </c>
      <c r="J86" s="43">
        <v>16100</v>
      </c>
      <c r="K86" s="43">
        <v>12603</v>
      </c>
      <c r="L86" s="43">
        <v>19806</v>
      </c>
      <c r="M86" s="43">
        <v>28341</v>
      </c>
      <c r="N86" s="43">
        <v>14038</v>
      </c>
      <c r="O86" s="43">
        <v>17435</v>
      </c>
      <c r="P86" s="43">
        <v>21131</v>
      </c>
      <c r="R86" s="43">
        <f t="shared" si="55"/>
        <v>41891</v>
      </c>
      <c r="S86" s="43">
        <f t="shared" si="56"/>
        <v>41742</v>
      </c>
      <c r="T86" s="43">
        <f t="shared" si="57"/>
        <v>60750</v>
      </c>
      <c r="U86" s="43">
        <f t="shared" si="58"/>
        <v>52604</v>
      </c>
      <c r="W86" s="43">
        <f t="shared" si="59"/>
        <v>83633</v>
      </c>
      <c r="X86" s="43">
        <f t="shared" si="60"/>
        <v>113354</v>
      </c>
      <c r="Z86" s="43">
        <f t="shared" si="61"/>
        <v>196987</v>
      </c>
    </row>
    <row r="87" spans="1:26">
      <c r="A87" s="55" t="str">
        <f t="shared" si="46"/>
        <v>FY18</v>
      </c>
      <c r="C87" s="53" t="s">
        <v>147</v>
      </c>
      <c r="D87" s="17" t="s">
        <v>136</v>
      </c>
      <c r="E87" s="43"/>
      <c r="F87" s="43"/>
      <c r="G87" s="43"/>
      <c r="H87" s="43"/>
      <c r="I87" s="43"/>
      <c r="J87" s="43"/>
      <c r="K87" s="43"/>
      <c r="L87" s="43"/>
      <c r="M87" s="43"/>
      <c r="N87" s="43"/>
      <c r="O87" s="43"/>
      <c r="P87" s="43"/>
      <c r="R87" s="43">
        <f t="shared" si="55"/>
        <v>0</v>
      </c>
      <c r="S87" s="43">
        <f t="shared" si="56"/>
        <v>0</v>
      </c>
      <c r="T87" s="43">
        <f t="shared" si="57"/>
        <v>0</v>
      </c>
      <c r="U87" s="43">
        <f t="shared" si="58"/>
        <v>0</v>
      </c>
      <c r="W87" s="43">
        <f t="shared" si="59"/>
        <v>0</v>
      </c>
      <c r="X87" s="43">
        <f t="shared" si="60"/>
        <v>0</v>
      </c>
      <c r="Z87" s="43">
        <f t="shared" si="61"/>
        <v>0</v>
      </c>
    </row>
    <row r="88" spans="1:26">
      <c r="A88" s="55" t="str">
        <f t="shared" si="46"/>
        <v>FY18</v>
      </c>
      <c r="C88" s="53" t="s">
        <v>147</v>
      </c>
      <c r="D88" s="17" t="s">
        <v>135</v>
      </c>
      <c r="E88" s="43">
        <v>29220</v>
      </c>
      <c r="F88" s="43">
        <v>27382</v>
      </c>
      <c r="G88" s="43">
        <v>36347</v>
      </c>
      <c r="H88" s="43">
        <v>26151</v>
      </c>
      <c r="I88" s="43">
        <v>30414</v>
      </c>
      <c r="J88" s="43">
        <v>36847</v>
      </c>
      <c r="K88" s="43">
        <v>28412</v>
      </c>
      <c r="L88" s="43">
        <v>46308</v>
      </c>
      <c r="M88" s="43">
        <v>85283</v>
      </c>
      <c r="N88" s="43">
        <v>40101</v>
      </c>
      <c r="O88" s="43">
        <v>41174</v>
      </c>
      <c r="P88" s="43">
        <v>50913</v>
      </c>
      <c r="R88" s="43">
        <f t="shared" si="48"/>
        <v>92949</v>
      </c>
      <c r="S88" s="43">
        <f t="shared" si="49"/>
        <v>93412</v>
      </c>
      <c r="T88" s="43">
        <f t="shared" si="50"/>
        <v>160003</v>
      </c>
      <c r="U88" s="43">
        <f t="shared" si="51"/>
        <v>132188</v>
      </c>
      <c r="W88" s="43">
        <f t="shared" si="52"/>
        <v>186361</v>
      </c>
      <c r="X88" s="43">
        <f t="shared" si="53"/>
        <v>292191</v>
      </c>
      <c r="Z88" s="43">
        <f t="shared" si="54"/>
        <v>478552</v>
      </c>
    </row>
    <row r="89" spans="1:26">
      <c r="A89" s="55" t="str">
        <f t="shared" si="46"/>
        <v>FY18</v>
      </c>
      <c r="C89" s="54" t="s">
        <v>146</v>
      </c>
      <c r="D89" s="17" t="s">
        <v>134</v>
      </c>
      <c r="E89" s="43">
        <v>22945</v>
      </c>
      <c r="F89" s="43">
        <v>18118</v>
      </c>
      <c r="G89" s="43">
        <v>23367</v>
      </c>
      <c r="H89" s="43">
        <v>16849</v>
      </c>
      <c r="I89" s="43">
        <v>17185</v>
      </c>
      <c r="J89" s="43">
        <v>25582</v>
      </c>
      <c r="K89" s="43">
        <v>23784</v>
      </c>
      <c r="L89" s="43">
        <v>33658</v>
      </c>
      <c r="M89" s="43">
        <v>53598</v>
      </c>
      <c r="N89" s="43">
        <v>23449</v>
      </c>
      <c r="O89" s="43">
        <v>21349</v>
      </c>
      <c r="P89" s="43">
        <v>34738</v>
      </c>
      <c r="R89" s="43">
        <f t="shared" si="48"/>
        <v>64430</v>
      </c>
      <c r="S89" s="43">
        <f t="shared" si="49"/>
        <v>59616</v>
      </c>
      <c r="T89" s="43">
        <f t="shared" si="50"/>
        <v>111040</v>
      </c>
      <c r="U89" s="43">
        <f t="shared" si="51"/>
        <v>79536</v>
      </c>
      <c r="W89" s="43">
        <f t="shared" si="52"/>
        <v>124046</v>
      </c>
      <c r="X89" s="43">
        <f t="shared" si="53"/>
        <v>190576</v>
      </c>
      <c r="Z89" s="43">
        <f t="shared" si="54"/>
        <v>314622</v>
      </c>
    </row>
    <row r="90" spans="1:26">
      <c r="A90" s="55" t="str">
        <f t="shared" si="46"/>
        <v>FY19</v>
      </c>
      <c r="D90" s="38" t="s">
        <v>177</v>
      </c>
      <c r="E90" s="42">
        <f>SUM(E91:E98)</f>
        <v>75427</v>
      </c>
      <c r="F90" s="42">
        <f t="shared" ref="F90:P90" si="62">SUM(F91:F98)</f>
        <v>77310</v>
      </c>
      <c r="G90" s="42">
        <f t="shared" si="62"/>
        <v>120257</v>
      </c>
      <c r="H90" s="42">
        <f t="shared" si="62"/>
        <v>96221</v>
      </c>
      <c r="I90" s="42">
        <f t="shared" si="62"/>
        <v>104851</v>
      </c>
      <c r="J90" s="42">
        <f t="shared" si="62"/>
        <v>114974</v>
      </c>
      <c r="K90" s="42">
        <f t="shared" si="62"/>
        <v>78365</v>
      </c>
      <c r="L90" s="42">
        <f t="shared" si="62"/>
        <v>132053</v>
      </c>
      <c r="M90" s="42">
        <f t="shared" si="62"/>
        <v>219324</v>
      </c>
      <c r="N90" s="42">
        <f t="shared" si="62"/>
        <v>89318</v>
      </c>
      <c r="O90" s="42">
        <f t="shared" si="62"/>
        <v>85771</v>
      </c>
      <c r="P90" s="42">
        <f t="shared" si="62"/>
        <v>109686</v>
      </c>
      <c r="R90" s="42">
        <f t="shared" si="48"/>
        <v>272994</v>
      </c>
      <c r="S90" s="42">
        <f t="shared" si="49"/>
        <v>316046</v>
      </c>
      <c r="T90" s="42">
        <f t="shared" si="50"/>
        <v>429742</v>
      </c>
      <c r="U90" s="42">
        <f t="shared" si="51"/>
        <v>284775</v>
      </c>
      <c r="W90" s="42">
        <f t="shared" si="52"/>
        <v>589040</v>
      </c>
      <c r="X90" s="42">
        <f t="shared" si="53"/>
        <v>714517</v>
      </c>
      <c r="Z90" s="42">
        <f t="shared" si="54"/>
        <v>1303557</v>
      </c>
    </row>
    <row r="91" spans="1:26">
      <c r="A91" s="55" t="str">
        <f t="shared" si="46"/>
        <v>FY19</v>
      </c>
      <c r="C91" s="52" t="s">
        <v>149</v>
      </c>
      <c r="D91" s="17" t="s">
        <v>141</v>
      </c>
      <c r="E91" s="43"/>
      <c r="F91" s="43"/>
      <c r="G91" s="43">
        <v>46</v>
      </c>
      <c r="H91" s="43">
        <v>150</v>
      </c>
      <c r="I91" s="43">
        <v>164</v>
      </c>
      <c r="J91" s="43">
        <v>162</v>
      </c>
      <c r="K91" s="43">
        <v>128</v>
      </c>
      <c r="L91" s="43">
        <v>243</v>
      </c>
      <c r="M91" s="43">
        <v>481</v>
      </c>
      <c r="N91" s="43">
        <v>258</v>
      </c>
      <c r="O91" s="43">
        <v>221</v>
      </c>
      <c r="P91" s="43">
        <v>249</v>
      </c>
      <c r="R91" s="43">
        <f t="shared" si="48"/>
        <v>46</v>
      </c>
      <c r="S91" s="43">
        <f t="shared" si="49"/>
        <v>476</v>
      </c>
      <c r="T91" s="43">
        <f t="shared" si="50"/>
        <v>852</v>
      </c>
      <c r="U91" s="43">
        <f t="shared" si="51"/>
        <v>728</v>
      </c>
      <c r="W91" s="43">
        <f t="shared" si="52"/>
        <v>522</v>
      </c>
      <c r="X91" s="43">
        <f t="shared" si="53"/>
        <v>1580</v>
      </c>
      <c r="Z91" s="43">
        <f t="shared" si="54"/>
        <v>2102</v>
      </c>
    </row>
    <row r="92" spans="1:26">
      <c r="A92" s="55" t="str">
        <f t="shared" si="46"/>
        <v>FY19</v>
      </c>
      <c r="C92" s="53" t="s">
        <v>149</v>
      </c>
      <c r="D92" s="17" t="s">
        <v>140</v>
      </c>
      <c r="E92" s="43"/>
      <c r="F92" s="43">
        <v>1465</v>
      </c>
      <c r="G92" s="43">
        <v>2903</v>
      </c>
      <c r="H92" s="43">
        <v>2394</v>
      </c>
      <c r="I92" s="43">
        <v>4111</v>
      </c>
      <c r="J92" s="43">
        <v>4110</v>
      </c>
      <c r="K92" s="43">
        <v>3461</v>
      </c>
      <c r="L92" s="43">
        <v>9097</v>
      </c>
      <c r="M92" s="43">
        <v>8152</v>
      </c>
      <c r="N92" s="43">
        <v>4084</v>
      </c>
      <c r="O92" s="43">
        <v>3774</v>
      </c>
      <c r="P92" s="43">
        <v>3376</v>
      </c>
      <c r="R92" s="43">
        <f t="shared" si="48"/>
        <v>4368</v>
      </c>
      <c r="S92" s="43">
        <f t="shared" si="49"/>
        <v>10615</v>
      </c>
      <c r="T92" s="43">
        <f t="shared" si="50"/>
        <v>20710</v>
      </c>
      <c r="U92" s="43">
        <f t="shared" si="51"/>
        <v>11234</v>
      </c>
      <c r="W92" s="43">
        <f t="shared" si="52"/>
        <v>14983</v>
      </c>
      <c r="X92" s="43">
        <f t="shared" si="53"/>
        <v>31944</v>
      </c>
      <c r="Z92" s="43">
        <f t="shared" si="54"/>
        <v>46927</v>
      </c>
    </row>
    <row r="93" spans="1:26">
      <c r="A93" s="55" t="str">
        <f t="shared" si="46"/>
        <v>FY19</v>
      </c>
      <c r="C93" s="53" t="s">
        <v>149</v>
      </c>
      <c r="D93" s="17" t="s">
        <v>138</v>
      </c>
      <c r="E93" s="43">
        <v>9335</v>
      </c>
      <c r="F93" s="43">
        <v>6774</v>
      </c>
      <c r="G93" s="43">
        <v>12992</v>
      </c>
      <c r="H93" s="43">
        <v>11090</v>
      </c>
      <c r="I93" s="43">
        <v>11102</v>
      </c>
      <c r="J93" s="43">
        <v>12067</v>
      </c>
      <c r="K93" s="43">
        <v>7434</v>
      </c>
      <c r="L93" s="43">
        <v>33535</v>
      </c>
      <c r="M93" s="43">
        <v>44076</v>
      </c>
      <c r="N93" s="43">
        <v>15242</v>
      </c>
      <c r="O93" s="43">
        <v>9181</v>
      </c>
      <c r="P93" s="43">
        <v>11021</v>
      </c>
      <c r="R93" s="43">
        <f t="shared" ref="R93:R96" si="63">SUM(E93:G93)</f>
        <v>29101</v>
      </c>
      <c r="S93" s="43">
        <f t="shared" ref="S93:S96" si="64">SUM(H93:J93)</f>
        <v>34259</v>
      </c>
      <c r="T93" s="43">
        <f t="shared" ref="T93:T96" si="65">SUM(K93:M93)</f>
        <v>85045</v>
      </c>
      <c r="U93" s="43">
        <f t="shared" ref="U93:U96" si="66">SUM(N93:P93)</f>
        <v>35444</v>
      </c>
      <c r="W93" s="43">
        <f t="shared" ref="W93:W96" si="67">SUM(E93:J93)</f>
        <v>63360</v>
      </c>
      <c r="X93" s="43">
        <f t="shared" ref="X93:X96" si="68">SUM(K93:P93)</f>
        <v>120489</v>
      </c>
      <c r="Z93" s="43">
        <f t="shared" ref="Z93:Z96" si="69">SUM(E93:P93)</f>
        <v>183849</v>
      </c>
    </row>
    <row r="94" spans="1:26">
      <c r="A94" s="55" t="str">
        <f t="shared" si="46"/>
        <v>FY19</v>
      </c>
      <c r="C94" s="53" t="s">
        <v>149</v>
      </c>
      <c r="D94" s="17" t="s">
        <v>139</v>
      </c>
      <c r="E94" s="43"/>
      <c r="F94" s="43"/>
      <c r="G94" s="43"/>
      <c r="H94" s="43"/>
      <c r="I94" s="43"/>
      <c r="J94" s="43"/>
      <c r="K94" s="43"/>
      <c r="L94" s="43"/>
      <c r="M94" s="43"/>
      <c r="N94" s="43"/>
      <c r="O94" s="43"/>
      <c r="P94" s="43"/>
      <c r="R94" s="43">
        <f t="shared" si="63"/>
        <v>0</v>
      </c>
      <c r="S94" s="43">
        <f t="shared" si="64"/>
        <v>0</v>
      </c>
      <c r="T94" s="43">
        <f t="shared" si="65"/>
        <v>0</v>
      </c>
      <c r="U94" s="43">
        <f t="shared" si="66"/>
        <v>0</v>
      </c>
      <c r="W94" s="43">
        <f t="shared" si="67"/>
        <v>0</v>
      </c>
      <c r="X94" s="43">
        <f t="shared" si="68"/>
        <v>0</v>
      </c>
      <c r="Z94" s="43">
        <f t="shared" si="69"/>
        <v>0</v>
      </c>
    </row>
    <row r="95" spans="1:26">
      <c r="A95" s="55" t="str">
        <f t="shared" si="46"/>
        <v>FY19</v>
      </c>
      <c r="C95" s="53" t="s">
        <v>148</v>
      </c>
      <c r="D95" s="17" t="s">
        <v>137</v>
      </c>
      <c r="E95" s="43">
        <v>14079</v>
      </c>
      <c r="F95" s="43">
        <v>15361</v>
      </c>
      <c r="G95" s="43">
        <v>16997</v>
      </c>
      <c r="H95" s="43">
        <v>13566</v>
      </c>
      <c r="I95" s="43">
        <v>13791</v>
      </c>
      <c r="J95" s="43">
        <v>17843</v>
      </c>
      <c r="K95" s="43">
        <v>14680</v>
      </c>
      <c r="L95" s="43">
        <v>19468</v>
      </c>
      <c r="M95" s="43">
        <v>30270</v>
      </c>
      <c r="N95" s="43">
        <v>11580</v>
      </c>
      <c r="O95" s="43">
        <v>12546</v>
      </c>
      <c r="P95" s="43">
        <v>17274</v>
      </c>
      <c r="R95" s="43">
        <f t="shared" si="63"/>
        <v>46437</v>
      </c>
      <c r="S95" s="43">
        <f t="shared" si="64"/>
        <v>45200</v>
      </c>
      <c r="T95" s="43">
        <f t="shared" si="65"/>
        <v>64418</v>
      </c>
      <c r="U95" s="43">
        <f t="shared" si="66"/>
        <v>41400</v>
      </c>
      <c r="W95" s="43">
        <f t="shared" si="67"/>
        <v>91637</v>
      </c>
      <c r="X95" s="43">
        <f t="shared" si="68"/>
        <v>105818</v>
      </c>
      <c r="Z95" s="43">
        <f t="shared" si="69"/>
        <v>197455</v>
      </c>
    </row>
    <row r="96" spans="1:26">
      <c r="A96" s="55" t="str">
        <f t="shared" si="46"/>
        <v>FY19</v>
      </c>
      <c r="C96" s="53" t="s">
        <v>147</v>
      </c>
      <c r="D96" s="17" t="s">
        <v>136</v>
      </c>
      <c r="E96" s="43"/>
      <c r="F96" s="43"/>
      <c r="G96" s="43"/>
      <c r="H96" s="43"/>
      <c r="I96" s="43"/>
      <c r="J96" s="43"/>
      <c r="K96" s="43"/>
      <c r="L96" s="43"/>
      <c r="M96" s="43"/>
      <c r="N96" s="43"/>
      <c r="O96" s="43"/>
      <c r="P96" s="43"/>
      <c r="R96" s="43">
        <f t="shared" si="63"/>
        <v>0</v>
      </c>
      <c r="S96" s="43">
        <f t="shared" si="64"/>
        <v>0</v>
      </c>
      <c r="T96" s="43">
        <f t="shared" si="65"/>
        <v>0</v>
      </c>
      <c r="U96" s="43">
        <f t="shared" si="66"/>
        <v>0</v>
      </c>
      <c r="W96" s="43">
        <f t="shared" si="67"/>
        <v>0</v>
      </c>
      <c r="X96" s="43">
        <f t="shared" si="68"/>
        <v>0</v>
      </c>
      <c r="Z96" s="43">
        <f t="shared" si="69"/>
        <v>0</v>
      </c>
    </row>
    <row r="97" spans="1:26">
      <c r="A97" s="55" t="str">
        <f t="shared" si="46"/>
        <v>FY19</v>
      </c>
      <c r="C97" s="53" t="s">
        <v>147</v>
      </c>
      <c r="D97" s="17" t="s">
        <v>135</v>
      </c>
      <c r="E97" s="43">
        <v>30977</v>
      </c>
      <c r="F97" s="43">
        <v>30333</v>
      </c>
      <c r="G97" s="43">
        <v>52348</v>
      </c>
      <c r="H97" s="43">
        <v>40964</v>
      </c>
      <c r="I97" s="43">
        <v>42675</v>
      </c>
      <c r="J97" s="43">
        <v>43950</v>
      </c>
      <c r="K97" s="43">
        <v>27822</v>
      </c>
      <c r="L97" s="43">
        <v>39365</v>
      </c>
      <c r="M97" s="43">
        <v>81976</v>
      </c>
      <c r="N97" s="43">
        <v>35685</v>
      </c>
      <c r="O97" s="43">
        <v>33131</v>
      </c>
      <c r="P97" s="43">
        <v>42628</v>
      </c>
      <c r="R97" s="43">
        <f t="shared" si="48"/>
        <v>113658</v>
      </c>
      <c r="S97" s="43">
        <f t="shared" si="49"/>
        <v>127589</v>
      </c>
      <c r="T97" s="43">
        <f t="shared" si="50"/>
        <v>149163</v>
      </c>
      <c r="U97" s="43">
        <f t="shared" si="51"/>
        <v>111444</v>
      </c>
      <c r="W97" s="43">
        <f t="shared" si="52"/>
        <v>241247</v>
      </c>
      <c r="X97" s="43">
        <f t="shared" si="53"/>
        <v>260607</v>
      </c>
      <c r="Z97" s="43">
        <f t="shared" si="54"/>
        <v>501854</v>
      </c>
    </row>
    <row r="98" spans="1:26">
      <c r="A98" s="55" t="str">
        <f t="shared" si="46"/>
        <v>FY19</v>
      </c>
      <c r="C98" s="54" t="s">
        <v>146</v>
      </c>
      <c r="D98" s="17" t="s">
        <v>134</v>
      </c>
      <c r="E98" s="43">
        <v>21036</v>
      </c>
      <c r="F98" s="43">
        <v>23377</v>
      </c>
      <c r="G98" s="43">
        <v>34971</v>
      </c>
      <c r="H98" s="43">
        <v>28057</v>
      </c>
      <c r="I98" s="43">
        <v>33008</v>
      </c>
      <c r="J98" s="43">
        <v>36842</v>
      </c>
      <c r="K98" s="43">
        <v>24840</v>
      </c>
      <c r="L98" s="43">
        <v>30345</v>
      </c>
      <c r="M98" s="43">
        <v>54369</v>
      </c>
      <c r="N98" s="43">
        <v>22469</v>
      </c>
      <c r="O98" s="43">
        <v>26918</v>
      </c>
      <c r="P98" s="43">
        <v>35138</v>
      </c>
      <c r="R98" s="43">
        <f t="shared" si="48"/>
        <v>79384</v>
      </c>
      <c r="S98" s="43">
        <f t="shared" si="49"/>
        <v>97907</v>
      </c>
      <c r="T98" s="43">
        <f t="shared" si="50"/>
        <v>109554</v>
      </c>
      <c r="U98" s="43">
        <f t="shared" si="51"/>
        <v>84525</v>
      </c>
      <c r="W98" s="43">
        <f t="shared" si="52"/>
        <v>177291</v>
      </c>
      <c r="X98" s="43">
        <f t="shared" si="53"/>
        <v>194079</v>
      </c>
      <c r="Z98" s="43">
        <f t="shared" si="54"/>
        <v>371370</v>
      </c>
    </row>
    <row r="99" spans="1:26">
      <c r="A99" s="55" t="str">
        <f t="shared" si="46"/>
        <v xml:space="preserve">FY20 </v>
      </c>
      <c r="D99" s="38" t="s">
        <v>178</v>
      </c>
      <c r="E99" s="42">
        <f>SUM(E100:E107)</f>
        <v>94385</v>
      </c>
      <c r="F99" s="42">
        <f t="shared" ref="F99:P99" si="70">SUM(F100:F107)</f>
        <v>92493</v>
      </c>
      <c r="G99" s="42">
        <f t="shared" si="70"/>
        <v>86394</v>
      </c>
      <c r="H99" s="42">
        <f t="shared" si="70"/>
        <v>76064</v>
      </c>
      <c r="I99" s="42">
        <f t="shared" si="70"/>
        <v>81447</v>
      </c>
      <c r="J99" s="42">
        <f t="shared" si="70"/>
        <v>97124</v>
      </c>
      <c r="K99" s="42">
        <f t="shared" si="70"/>
        <v>83297</v>
      </c>
      <c r="L99" s="42">
        <f t="shared" si="70"/>
        <v>127462</v>
      </c>
      <c r="M99" s="42">
        <f t="shared" si="70"/>
        <v>212558</v>
      </c>
      <c r="N99" s="42">
        <f t="shared" si="70"/>
        <v>97097</v>
      </c>
      <c r="O99" s="42">
        <f t="shared" si="70"/>
        <v>77749</v>
      </c>
      <c r="P99" s="42">
        <f t="shared" si="70"/>
        <v>111755</v>
      </c>
      <c r="R99" s="42">
        <f t="shared" si="48"/>
        <v>273272</v>
      </c>
      <c r="S99" s="42">
        <f t="shared" si="49"/>
        <v>254635</v>
      </c>
      <c r="T99" s="42">
        <f t="shared" si="50"/>
        <v>423317</v>
      </c>
      <c r="U99" s="42">
        <f t="shared" si="51"/>
        <v>286601</v>
      </c>
      <c r="W99" s="42">
        <f t="shared" si="52"/>
        <v>527907</v>
      </c>
      <c r="X99" s="42">
        <f t="shared" si="53"/>
        <v>709918</v>
      </c>
      <c r="Z99" s="42">
        <f t="shared" si="54"/>
        <v>1237825</v>
      </c>
    </row>
    <row r="100" spans="1:26">
      <c r="A100" s="55" t="str">
        <f t="shared" si="46"/>
        <v xml:space="preserve">FY20 </v>
      </c>
      <c r="C100" s="52" t="s">
        <v>149</v>
      </c>
      <c r="D100" s="17" t="s">
        <v>141</v>
      </c>
      <c r="E100" s="43">
        <v>225</v>
      </c>
      <c r="F100" s="43">
        <v>230</v>
      </c>
      <c r="G100" s="43">
        <v>323</v>
      </c>
      <c r="H100" s="43">
        <v>347</v>
      </c>
      <c r="I100" s="43">
        <v>370</v>
      </c>
      <c r="J100" s="43">
        <v>383</v>
      </c>
      <c r="K100" s="43">
        <v>360</v>
      </c>
      <c r="L100" s="43">
        <v>391</v>
      </c>
      <c r="M100" s="43">
        <v>549</v>
      </c>
      <c r="N100" s="43">
        <v>335</v>
      </c>
      <c r="O100" s="43">
        <v>369</v>
      </c>
      <c r="P100" s="43">
        <v>272</v>
      </c>
      <c r="R100" s="43">
        <f t="shared" si="48"/>
        <v>778</v>
      </c>
      <c r="S100" s="43">
        <f t="shared" si="49"/>
        <v>1100</v>
      </c>
      <c r="T100" s="43">
        <f t="shared" si="50"/>
        <v>1300</v>
      </c>
      <c r="U100" s="43">
        <f t="shared" si="51"/>
        <v>976</v>
      </c>
      <c r="W100" s="43">
        <f t="shared" si="52"/>
        <v>1878</v>
      </c>
      <c r="X100" s="43">
        <f t="shared" si="53"/>
        <v>2276</v>
      </c>
      <c r="Z100" s="43">
        <f t="shared" si="54"/>
        <v>4154</v>
      </c>
    </row>
    <row r="101" spans="1:26">
      <c r="A101" s="55" t="str">
        <f t="shared" si="46"/>
        <v xml:space="preserve">FY20 </v>
      </c>
      <c r="C101" s="53" t="s">
        <v>149</v>
      </c>
      <c r="D101" s="17" t="s">
        <v>140</v>
      </c>
      <c r="E101" s="43">
        <v>2317</v>
      </c>
      <c r="F101" s="43">
        <v>3417</v>
      </c>
      <c r="G101" s="43">
        <v>4567</v>
      </c>
      <c r="H101" s="43">
        <v>2198</v>
      </c>
      <c r="I101" s="43">
        <v>2091</v>
      </c>
      <c r="J101" s="43">
        <v>3188</v>
      </c>
      <c r="K101" s="43">
        <v>4570</v>
      </c>
      <c r="L101" s="43">
        <v>7898</v>
      </c>
      <c r="M101" s="43">
        <v>10934</v>
      </c>
      <c r="N101" s="43">
        <v>2481</v>
      </c>
      <c r="O101" s="43">
        <v>3215</v>
      </c>
      <c r="P101" s="43">
        <v>3690</v>
      </c>
      <c r="R101" s="43">
        <f t="shared" si="48"/>
        <v>10301</v>
      </c>
      <c r="S101" s="43">
        <f t="shared" si="49"/>
        <v>7477</v>
      </c>
      <c r="T101" s="43">
        <f t="shared" si="50"/>
        <v>23402</v>
      </c>
      <c r="U101" s="43">
        <f t="shared" si="51"/>
        <v>9386</v>
      </c>
      <c r="W101" s="43">
        <f t="shared" si="52"/>
        <v>17778</v>
      </c>
      <c r="X101" s="43">
        <f t="shared" si="53"/>
        <v>32788</v>
      </c>
      <c r="Z101" s="43">
        <f t="shared" si="54"/>
        <v>50566</v>
      </c>
    </row>
    <row r="102" spans="1:26">
      <c r="A102" s="55" t="str">
        <f t="shared" si="46"/>
        <v xml:space="preserve">FY20 </v>
      </c>
      <c r="C102" s="53" t="s">
        <v>149</v>
      </c>
      <c r="D102" s="17" t="s">
        <v>138</v>
      </c>
      <c r="E102" s="43">
        <v>8517</v>
      </c>
      <c r="F102" s="43">
        <v>10636</v>
      </c>
      <c r="G102" s="43">
        <v>15545</v>
      </c>
      <c r="H102" s="43">
        <v>8202</v>
      </c>
      <c r="I102" s="43">
        <v>12378</v>
      </c>
      <c r="J102" s="43">
        <v>11428</v>
      </c>
      <c r="K102" s="43">
        <v>11461</v>
      </c>
      <c r="L102" s="43">
        <v>30804</v>
      </c>
      <c r="M102" s="43">
        <v>39500</v>
      </c>
      <c r="N102" s="43">
        <v>11915</v>
      </c>
      <c r="O102" s="43">
        <v>9085</v>
      </c>
      <c r="P102" s="43">
        <v>12259</v>
      </c>
      <c r="R102" s="43">
        <f t="shared" ref="R102:R105" si="71">SUM(E102:G102)</f>
        <v>34698</v>
      </c>
      <c r="S102" s="43">
        <f t="shared" ref="S102:S105" si="72">SUM(H102:J102)</f>
        <v>32008</v>
      </c>
      <c r="T102" s="43">
        <f t="shared" ref="T102:T105" si="73">SUM(K102:M102)</f>
        <v>81765</v>
      </c>
      <c r="U102" s="43">
        <f t="shared" ref="U102:U105" si="74">SUM(N102:P102)</f>
        <v>33259</v>
      </c>
      <c r="W102" s="43">
        <f t="shared" ref="W102:W105" si="75">SUM(E102:J102)</f>
        <v>66706</v>
      </c>
      <c r="X102" s="43">
        <f t="shared" ref="X102:X105" si="76">SUM(K102:P102)</f>
        <v>115024</v>
      </c>
      <c r="Z102" s="43">
        <f t="shared" ref="Z102:Z105" si="77">SUM(E102:P102)</f>
        <v>181730</v>
      </c>
    </row>
    <row r="103" spans="1:26">
      <c r="A103" s="55" t="str">
        <f t="shared" si="46"/>
        <v xml:space="preserve">FY20 </v>
      </c>
      <c r="C103" s="53" t="s">
        <v>149</v>
      </c>
      <c r="D103" s="17" t="s">
        <v>139</v>
      </c>
      <c r="E103" s="43"/>
      <c r="F103" s="43"/>
      <c r="G103" s="43"/>
      <c r="H103" s="43"/>
      <c r="I103" s="43"/>
      <c r="J103" s="43"/>
      <c r="K103" s="43"/>
      <c r="L103" s="43"/>
      <c r="M103" s="43"/>
      <c r="N103" s="43"/>
      <c r="O103" s="43"/>
      <c r="P103" s="43"/>
      <c r="R103" s="43">
        <f t="shared" si="71"/>
        <v>0</v>
      </c>
      <c r="S103" s="43">
        <f t="shared" si="72"/>
        <v>0</v>
      </c>
      <c r="T103" s="43">
        <f t="shared" si="73"/>
        <v>0</v>
      </c>
      <c r="U103" s="43">
        <f t="shared" si="74"/>
        <v>0</v>
      </c>
      <c r="W103" s="43">
        <f t="shared" si="75"/>
        <v>0</v>
      </c>
      <c r="X103" s="43">
        <f t="shared" si="76"/>
        <v>0</v>
      </c>
      <c r="Z103" s="43">
        <f t="shared" si="77"/>
        <v>0</v>
      </c>
    </row>
    <row r="104" spans="1:26">
      <c r="A104" s="55" t="str">
        <f t="shared" si="46"/>
        <v xml:space="preserve">FY20 </v>
      </c>
      <c r="C104" s="53" t="s">
        <v>148</v>
      </c>
      <c r="D104" s="17" t="s">
        <v>137</v>
      </c>
      <c r="E104" s="43">
        <v>16620</v>
      </c>
      <c r="F104" s="43">
        <v>17341</v>
      </c>
      <c r="G104" s="43">
        <v>17906</v>
      </c>
      <c r="H104" s="43">
        <v>15838</v>
      </c>
      <c r="I104" s="43">
        <v>15706</v>
      </c>
      <c r="J104" s="43">
        <v>16036</v>
      </c>
      <c r="K104" s="43">
        <v>13813</v>
      </c>
      <c r="L104" s="43">
        <v>19016</v>
      </c>
      <c r="M104" s="43">
        <v>32021</v>
      </c>
      <c r="N104" s="43">
        <v>16524</v>
      </c>
      <c r="O104" s="43">
        <v>12996</v>
      </c>
      <c r="P104" s="43">
        <v>19234</v>
      </c>
      <c r="R104" s="43">
        <f t="shared" si="71"/>
        <v>51867</v>
      </c>
      <c r="S104" s="43">
        <f t="shared" si="72"/>
        <v>47580</v>
      </c>
      <c r="T104" s="43">
        <f t="shared" si="73"/>
        <v>64850</v>
      </c>
      <c r="U104" s="43">
        <f t="shared" si="74"/>
        <v>48754</v>
      </c>
      <c r="W104" s="43">
        <f t="shared" si="75"/>
        <v>99447</v>
      </c>
      <c r="X104" s="43">
        <f t="shared" si="76"/>
        <v>113604</v>
      </c>
      <c r="Z104" s="43">
        <f t="shared" si="77"/>
        <v>213051</v>
      </c>
    </row>
    <row r="105" spans="1:26">
      <c r="A105" s="55" t="str">
        <f t="shared" si="46"/>
        <v xml:space="preserve">FY20 </v>
      </c>
      <c r="C105" s="53" t="s">
        <v>147</v>
      </c>
      <c r="D105" s="17" t="s">
        <v>136</v>
      </c>
      <c r="E105" s="43"/>
      <c r="F105" s="43"/>
      <c r="G105" s="43"/>
      <c r="H105" s="43"/>
      <c r="I105" s="43"/>
      <c r="J105" s="43"/>
      <c r="K105" s="43"/>
      <c r="L105" s="43"/>
      <c r="M105" s="43"/>
      <c r="N105" s="43"/>
      <c r="O105" s="43"/>
      <c r="P105" s="43"/>
      <c r="R105" s="43">
        <f t="shared" si="71"/>
        <v>0</v>
      </c>
      <c r="S105" s="43">
        <f t="shared" si="72"/>
        <v>0</v>
      </c>
      <c r="T105" s="43">
        <f t="shared" si="73"/>
        <v>0</v>
      </c>
      <c r="U105" s="43">
        <f t="shared" si="74"/>
        <v>0</v>
      </c>
      <c r="W105" s="43">
        <f t="shared" si="75"/>
        <v>0</v>
      </c>
      <c r="X105" s="43">
        <f t="shared" si="76"/>
        <v>0</v>
      </c>
      <c r="Z105" s="43">
        <f t="shared" si="77"/>
        <v>0</v>
      </c>
    </row>
    <row r="106" spans="1:26">
      <c r="A106" s="55" t="str">
        <f t="shared" si="46"/>
        <v xml:space="preserve">FY20 </v>
      </c>
      <c r="C106" s="53" t="s">
        <v>147</v>
      </c>
      <c r="D106" s="17" t="s">
        <v>135</v>
      </c>
      <c r="E106" s="43">
        <v>34381</v>
      </c>
      <c r="F106" s="43">
        <v>33860</v>
      </c>
      <c r="G106" s="43">
        <v>30880</v>
      </c>
      <c r="H106" s="43">
        <v>28285</v>
      </c>
      <c r="I106" s="43">
        <v>31503</v>
      </c>
      <c r="J106" s="43">
        <v>36656</v>
      </c>
      <c r="K106" s="43">
        <v>32985</v>
      </c>
      <c r="L106" s="43">
        <v>40804</v>
      </c>
      <c r="M106" s="43">
        <v>76388</v>
      </c>
      <c r="N106" s="43">
        <v>38564</v>
      </c>
      <c r="O106" s="43">
        <v>27785</v>
      </c>
      <c r="P106" s="43">
        <v>42547</v>
      </c>
      <c r="R106" s="43">
        <f t="shared" si="48"/>
        <v>99121</v>
      </c>
      <c r="S106" s="43">
        <f t="shared" si="49"/>
        <v>96444</v>
      </c>
      <c r="T106" s="43">
        <f t="shared" si="50"/>
        <v>150177</v>
      </c>
      <c r="U106" s="43">
        <f t="shared" si="51"/>
        <v>108896</v>
      </c>
      <c r="W106" s="43">
        <f t="shared" si="52"/>
        <v>195565</v>
      </c>
      <c r="X106" s="43">
        <f t="shared" si="53"/>
        <v>259073</v>
      </c>
      <c r="Z106" s="43">
        <f t="shared" si="54"/>
        <v>454638</v>
      </c>
    </row>
    <row r="107" spans="1:26">
      <c r="A107" s="55" t="str">
        <f t="shared" si="46"/>
        <v xml:space="preserve">FY20 </v>
      </c>
      <c r="C107" s="54" t="s">
        <v>146</v>
      </c>
      <c r="D107" s="17" t="s">
        <v>134</v>
      </c>
      <c r="E107" s="43">
        <v>32325</v>
      </c>
      <c r="F107" s="43">
        <v>27009</v>
      </c>
      <c r="G107" s="43">
        <v>17173</v>
      </c>
      <c r="H107" s="43">
        <v>21194</v>
      </c>
      <c r="I107" s="43">
        <v>19399</v>
      </c>
      <c r="J107" s="43">
        <v>29433</v>
      </c>
      <c r="K107" s="43">
        <v>20108</v>
      </c>
      <c r="L107" s="43">
        <v>28549</v>
      </c>
      <c r="M107" s="43">
        <v>53166</v>
      </c>
      <c r="N107" s="43">
        <v>27278</v>
      </c>
      <c r="O107" s="43">
        <v>24299</v>
      </c>
      <c r="P107" s="43">
        <v>33753</v>
      </c>
      <c r="R107" s="43">
        <f t="shared" si="48"/>
        <v>76507</v>
      </c>
      <c r="S107" s="43">
        <f t="shared" si="49"/>
        <v>70026</v>
      </c>
      <c r="T107" s="43">
        <f t="shared" si="50"/>
        <v>101823</v>
      </c>
      <c r="U107" s="43">
        <f t="shared" si="51"/>
        <v>85330</v>
      </c>
      <c r="W107" s="43">
        <f t="shared" si="52"/>
        <v>146533</v>
      </c>
      <c r="X107" s="43">
        <f t="shared" si="53"/>
        <v>187153</v>
      </c>
      <c r="Z107" s="43">
        <f t="shared" si="54"/>
        <v>333686</v>
      </c>
    </row>
    <row r="108" spans="1:26">
      <c r="A108" s="55" t="str">
        <f t="shared" si="46"/>
        <v>FY21</v>
      </c>
      <c r="D108" s="38" t="s">
        <v>179</v>
      </c>
      <c r="E108" s="42">
        <f>SUM(E109:E116)</f>
        <v>62553</v>
      </c>
      <c r="F108" s="42">
        <f t="shared" ref="F108:P108" si="78">SUM(F109:F116)</f>
        <v>61006</v>
      </c>
      <c r="G108" s="42">
        <f t="shared" si="78"/>
        <v>83856</v>
      </c>
      <c r="H108" s="42">
        <f t="shared" si="78"/>
        <v>66842</v>
      </c>
      <c r="I108" s="42">
        <f t="shared" si="78"/>
        <v>60769</v>
      </c>
      <c r="J108" s="42">
        <f t="shared" si="78"/>
        <v>77738</v>
      </c>
      <c r="K108" s="42">
        <f t="shared" si="78"/>
        <v>66823</v>
      </c>
      <c r="L108" s="42">
        <f t="shared" si="78"/>
        <v>115225</v>
      </c>
      <c r="M108" s="42">
        <f t="shared" si="78"/>
        <v>158900</v>
      </c>
      <c r="N108" s="42">
        <f t="shared" si="78"/>
        <v>70794</v>
      </c>
      <c r="O108" s="42">
        <f t="shared" si="78"/>
        <v>52798</v>
      </c>
      <c r="P108" s="42">
        <f t="shared" si="78"/>
        <v>61791</v>
      </c>
      <c r="Q108" s="42"/>
      <c r="R108" s="42">
        <f t="shared" si="48"/>
        <v>207415</v>
      </c>
      <c r="S108" s="42">
        <f t="shared" si="49"/>
        <v>205349</v>
      </c>
      <c r="T108" s="42">
        <f t="shared" si="50"/>
        <v>340948</v>
      </c>
      <c r="U108" s="42">
        <f t="shared" si="51"/>
        <v>185383</v>
      </c>
      <c r="W108" s="42">
        <f t="shared" si="52"/>
        <v>412764</v>
      </c>
      <c r="X108" s="42">
        <f t="shared" si="53"/>
        <v>526331</v>
      </c>
      <c r="Z108" s="42">
        <f t="shared" si="54"/>
        <v>939095</v>
      </c>
    </row>
    <row r="109" spans="1:26">
      <c r="A109" s="55" t="str">
        <f t="shared" si="46"/>
        <v>FY21</v>
      </c>
      <c r="C109" s="52" t="s">
        <v>149</v>
      </c>
      <c r="D109" s="17" t="s">
        <v>141</v>
      </c>
      <c r="E109" s="43">
        <v>215</v>
      </c>
      <c r="F109" s="43">
        <v>171</v>
      </c>
      <c r="G109" s="43">
        <v>123</v>
      </c>
      <c r="H109" s="43">
        <v>84</v>
      </c>
      <c r="I109" s="43">
        <v>86</v>
      </c>
      <c r="J109" s="43">
        <v>89</v>
      </c>
      <c r="K109" s="43">
        <v>10</v>
      </c>
      <c r="L109" s="43">
        <v>3</v>
      </c>
      <c r="M109" s="43"/>
      <c r="N109" s="43"/>
      <c r="O109" s="43">
        <v>1</v>
      </c>
      <c r="P109" s="43">
        <v>1</v>
      </c>
      <c r="Q109" s="44"/>
      <c r="R109" s="43">
        <f t="shared" si="48"/>
        <v>509</v>
      </c>
      <c r="S109" s="43">
        <f t="shared" si="49"/>
        <v>259</v>
      </c>
      <c r="T109" s="43">
        <f t="shared" si="50"/>
        <v>13</v>
      </c>
      <c r="U109" s="43">
        <f t="shared" si="51"/>
        <v>2</v>
      </c>
      <c r="W109" s="43">
        <f t="shared" si="52"/>
        <v>768</v>
      </c>
      <c r="X109" s="43">
        <f t="shared" si="53"/>
        <v>15</v>
      </c>
      <c r="Z109" s="43">
        <f t="shared" si="54"/>
        <v>783</v>
      </c>
    </row>
    <row r="110" spans="1:26">
      <c r="A110" s="55" t="str">
        <f t="shared" si="46"/>
        <v>FY21</v>
      </c>
      <c r="C110" s="53" t="s">
        <v>149</v>
      </c>
      <c r="D110" s="17" t="s">
        <v>140</v>
      </c>
      <c r="E110" s="43">
        <v>2728</v>
      </c>
      <c r="F110" s="43">
        <v>2660</v>
      </c>
      <c r="G110" s="43">
        <v>3858</v>
      </c>
      <c r="H110" s="43">
        <v>3220</v>
      </c>
      <c r="I110" s="43">
        <v>2468</v>
      </c>
      <c r="J110" s="43">
        <v>3434</v>
      </c>
      <c r="K110" s="43">
        <v>2229</v>
      </c>
      <c r="L110" s="43">
        <v>6649</v>
      </c>
      <c r="M110" s="43">
        <v>3436</v>
      </c>
      <c r="N110" s="43">
        <v>2977</v>
      </c>
      <c r="O110" s="43">
        <v>1349</v>
      </c>
      <c r="P110" s="43">
        <v>2900</v>
      </c>
      <c r="Q110" s="44"/>
      <c r="R110" s="43">
        <f t="shared" si="48"/>
        <v>9246</v>
      </c>
      <c r="S110" s="43">
        <f t="shared" si="49"/>
        <v>9122</v>
      </c>
      <c r="T110" s="43">
        <f t="shared" si="50"/>
        <v>12314</v>
      </c>
      <c r="U110" s="43">
        <f t="shared" si="51"/>
        <v>7226</v>
      </c>
      <c r="W110" s="43">
        <f t="shared" si="52"/>
        <v>18368</v>
      </c>
      <c r="X110" s="43">
        <f t="shared" si="53"/>
        <v>19540</v>
      </c>
      <c r="Z110" s="43">
        <f t="shared" si="54"/>
        <v>37908</v>
      </c>
    </row>
    <row r="111" spans="1:26">
      <c r="A111" s="55" t="str">
        <f t="shared" si="46"/>
        <v>FY21</v>
      </c>
      <c r="C111" s="53" t="s">
        <v>149</v>
      </c>
      <c r="D111" s="17" t="s">
        <v>138</v>
      </c>
      <c r="E111" s="43">
        <v>5603</v>
      </c>
      <c r="F111" s="43">
        <v>5967</v>
      </c>
      <c r="G111" s="43">
        <v>11544</v>
      </c>
      <c r="H111" s="43">
        <v>7324</v>
      </c>
      <c r="I111" s="43">
        <v>5371</v>
      </c>
      <c r="J111" s="43">
        <v>7383</v>
      </c>
      <c r="K111" s="43">
        <v>7621</v>
      </c>
      <c r="L111" s="43">
        <v>20207</v>
      </c>
      <c r="M111" s="43">
        <v>23060</v>
      </c>
      <c r="N111" s="43">
        <v>10084</v>
      </c>
      <c r="O111" s="43">
        <v>7553</v>
      </c>
      <c r="P111" s="43">
        <v>7588</v>
      </c>
      <c r="Q111" s="44"/>
      <c r="R111" s="43">
        <f t="shared" ref="R111:R114" si="79">SUM(E111:G111)</f>
        <v>23114</v>
      </c>
      <c r="S111" s="43">
        <f t="shared" ref="S111:S114" si="80">SUM(H111:J111)</f>
        <v>20078</v>
      </c>
      <c r="T111" s="43">
        <f t="shared" ref="T111:T114" si="81">SUM(K111:M111)</f>
        <v>50888</v>
      </c>
      <c r="U111" s="43">
        <f t="shared" ref="U111:U114" si="82">SUM(N111:P111)</f>
        <v>25225</v>
      </c>
      <c r="W111" s="43">
        <f t="shared" ref="W111:W114" si="83">SUM(E111:J111)</f>
        <v>43192</v>
      </c>
      <c r="X111" s="43">
        <f t="shared" ref="X111:X114" si="84">SUM(K111:P111)</f>
        <v>76113</v>
      </c>
      <c r="Z111" s="43">
        <f t="shared" ref="Z111:Z114" si="85">SUM(E111:P111)</f>
        <v>119305</v>
      </c>
    </row>
    <row r="112" spans="1:26">
      <c r="A112" s="55" t="str">
        <f t="shared" si="46"/>
        <v>FY21</v>
      </c>
      <c r="C112" s="53" t="s">
        <v>149</v>
      </c>
      <c r="D112" s="17" t="s">
        <v>139</v>
      </c>
      <c r="E112" s="43"/>
      <c r="F112" s="43"/>
      <c r="G112" s="43"/>
      <c r="H112" s="43"/>
      <c r="I112" s="43"/>
      <c r="J112" s="43"/>
      <c r="K112" s="43"/>
      <c r="L112" s="43"/>
      <c r="M112" s="43"/>
      <c r="N112" s="43"/>
      <c r="O112" s="43"/>
      <c r="P112" s="43"/>
      <c r="Q112" s="44"/>
      <c r="R112" s="43">
        <f t="shared" si="79"/>
        <v>0</v>
      </c>
      <c r="S112" s="43">
        <f t="shared" si="80"/>
        <v>0</v>
      </c>
      <c r="T112" s="43">
        <f t="shared" si="81"/>
        <v>0</v>
      </c>
      <c r="U112" s="43">
        <f t="shared" si="82"/>
        <v>0</v>
      </c>
      <c r="W112" s="43">
        <f t="shared" si="83"/>
        <v>0</v>
      </c>
      <c r="X112" s="43">
        <f t="shared" si="84"/>
        <v>0</v>
      </c>
      <c r="Z112" s="43">
        <f t="shared" si="85"/>
        <v>0</v>
      </c>
    </row>
    <row r="113" spans="1:26">
      <c r="A113" s="55" t="str">
        <f t="shared" si="46"/>
        <v>FY21</v>
      </c>
      <c r="C113" s="53" t="s">
        <v>148</v>
      </c>
      <c r="D113" s="17" t="s">
        <v>137</v>
      </c>
      <c r="E113" s="43">
        <v>11902</v>
      </c>
      <c r="F113" s="43">
        <v>12793</v>
      </c>
      <c r="G113" s="43">
        <v>15387</v>
      </c>
      <c r="H113" s="43">
        <v>11679</v>
      </c>
      <c r="I113" s="43">
        <v>11622</v>
      </c>
      <c r="J113" s="43">
        <v>14293</v>
      </c>
      <c r="K113" s="43">
        <v>11429</v>
      </c>
      <c r="L113" s="43">
        <v>14050</v>
      </c>
      <c r="M113" s="43">
        <v>17592</v>
      </c>
      <c r="N113" s="43">
        <v>7968</v>
      </c>
      <c r="O113" s="43">
        <v>5852</v>
      </c>
      <c r="P113" s="43">
        <v>5783</v>
      </c>
      <c r="Q113" s="44"/>
      <c r="R113" s="43">
        <f t="shared" si="79"/>
        <v>40082</v>
      </c>
      <c r="S113" s="43">
        <f t="shared" si="80"/>
        <v>37594</v>
      </c>
      <c r="T113" s="43">
        <f t="shared" si="81"/>
        <v>43071</v>
      </c>
      <c r="U113" s="43">
        <f t="shared" si="82"/>
        <v>19603</v>
      </c>
      <c r="W113" s="43">
        <f t="shared" si="83"/>
        <v>77676</v>
      </c>
      <c r="X113" s="43">
        <f t="shared" si="84"/>
        <v>62674</v>
      </c>
      <c r="Z113" s="43">
        <f t="shared" si="85"/>
        <v>140350</v>
      </c>
    </row>
    <row r="114" spans="1:26">
      <c r="A114" s="55" t="str">
        <f t="shared" si="46"/>
        <v>FY21</v>
      </c>
      <c r="C114" s="53" t="s">
        <v>147</v>
      </c>
      <c r="D114" s="17" t="s">
        <v>136</v>
      </c>
      <c r="E114" s="43"/>
      <c r="F114" s="43">
        <v>545</v>
      </c>
      <c r="G114" s="43">
        <v>2745</v>
      </c>
      <c r="H114" s="43">
        <v>3166</v>
      </c>
      <c r="I114" s="43">
        <v>3352</v>
      </c>
      <c r="J114" s="43">
        <v>5594</v>
      </c>
      <c r="K114" s="43">
        <v>5408</v>
      </c>
      <c r="L114" s="43">
        <v>10291</v>
      </c>
      <c r="M114" s="43">
        <v>8419</v>
      </c>
      <c r="N114" s="43">
        <v>7450</v>
      </c>
      <c r="O114" s="43">
        <v>3306</v>
      </c>
      <c r="P114" s="43">
        <v>5007</v>
      </c>
      <c r="Q114" s="44"/>
      <c r="R114" s="43">
        <f t="shared" si="79"/>
        <v>3290</v>
      </c>
      <c r="S114" s="43">
        <f t="shared" si="80"/>
        <v>12112</v>
      </c>
      <c r="T114" s="43">
        <f t="shared" si="81"/>
        <v>24118</v>
      </c>
      <c r="U114" s="43">
        <f t="shared" si="82"/>
        <v>15763</v>
      </c>
      <c r="W114" s="43">
        <f t="shared" si="83"/>
        <v>15402</v>
      </c>
      <c r="X114" s="43">
        <f t="shared" si="84"/>
        <v>39881</v>
      </c>
      <c r="Z114" s="43">
        <f t="shared" si="85"/>
        <v>55283</v>
      </c>
    </row>
    <row r="115" spans="1:26">
      <c r="A115" s="55" t="str">
        <f t="shared" si="46"/>
        <v>FY21</v>
      </c>
      <c r="C115" s="53" t="s">
        <v>147</v>
      </c>
      <c r="D115" s="17" t="s">
        <v>135</v>
      </c>
      <c r="E115" s="43">
        <v>26478</v>
      </c>
      <c r="F115" s="43">
        <v>19365</v>
      </c>
      <c r="G115" s="43">
        <v>24614</v>
      </c>
      <c r="H115" s="43">
        <v>20746</v>
      </c>
      <c r="I115" s="43">
        <v>18567</v>
      </c>
      <c r="J115" s="43">
        <v>22529</v>
      </c>
      <c r="K115" s="43">
        <v>20100</v>
      </c>
      <c r="L115" s="43">
        <v>41718</v>
      </c>
      <c r="M115" s="43">
        <v>62086</v>
      </c>
      <c r="N115" s="43">
        <v>27174</v>
      </c>
      <c r="O115" s="43">
        <v>18461</v>
      </c>
      <c r="P115" s="43">
        <v>18637</v>
      </c>
      <c r="Q115" s="44"/>
      <c r="R115" s="43">
        <f t="shared" si="48"/>
        <v>70457</v>
      </c>
      <c r="S115" s="43">
        <f t="shared" si="49"/>
        <v>61842</v>
      </c>
      <c r="T115" s="43">
        <f t="shared" si="50"/>
        <v>123904</v>
      </c>
      <c r="U115" s="43">
        <f t="shared" si="51"/>
        <v>64272</v>
      </c>
      <c r="W115" s="43">
        <f t="shared" si="52"/>
        <v>132299</v>
      </c>
      <c r="X115" s="43">
        <f t="shared" si="53"/>
        <v>188176</v>
      </c>
      <c r="Z115" s="43">
        <f t="shared" si="54"/>
        <v>320475</v>
      </c>
    </row>
    <row r="116" spans="1:26">
      <c r="A116" s="55" t="str">
        <f t="shared" si="46"/>
        <v>FY21</v>
      </c>
      <c r="C116" s="54" t="s">
        <v>146</v>
      </c>
      <c r="D116" s="17" t="s">
        <v>134</v>
      </c>
      <c r="E116" s="43">
        <v>15627</v>
      </c>
      <c r="F116" s="43">
        <v>19505</v>
      </c>
      <c r="G116" s="43">
        <v>25585</v>
      </c>
      <c r="H116" s="43">
        <v>20623</v>
      </c>
      <c r="I116" s="43">
        <v>19303</v>
      </c>
      <c r="J116" s="43">
        <v>24416</v>
      </c>
      <c r="K116" s="43">
        <v>20026</v>
      </c>
      <c r="L116" s="43">
        <v>22307</v>
      </c>
      <c r="M116" s="43">
        <v>44307</v>
      </c>
      <c r="N116" s="43">
        <v>15141</v>
      </c>
      <c r="O116" s="43">
        <v>16276</v>
      </c>
      <c r="P116" s="43">
        <v>21875</v>
      </c>
      <c r="Q116" s="44"/>
      <c r="R116" s="43">
        <f t="shared" si="48"/>
        <v>60717</v>
      </c>
      <c r="S116" s="43">
        <f t="shared" si="49"/>
        <v>64342</v>
      </c>
      <c r="T116" s="43">
        <f t="shared" si="50"/>
        <v>86640</v>
      </c>
      <c r="U116" s="43">
        <f t="shared" si="51"/>
        <v>53292</v>
      </c>
      <c r="W116" s="43">
        <f t="shared" si="52"/>
        <v>125059</v>
      </c>
      <c r="X116" s="43">
        <f t="shared" si="53"/>
        <v>139932</v>
      </c>
      <c r="Z116" s="43">
        <f t="shared" si="54"/>
        <v>264991</v>
      </c>
    </row>
    <row r="117" spans="1:26">
      <c r="A117" s="55" t="str">
        <f t="shared" si="46"/>
        <v>FY22</v>
      </c>
      <c r="C117" s="45"/>
      <c r="D117" s="38" t="s">
        <v>180</v>
      </c>
      <c r="E117" s="42">
        <f>SUM(E118:E125)</f>
        <v>47563</v>
      </c>
      <c r="F117" s="42">
        <f t="shared" ref="F117:P117" si="86">SUM(F118:F125)</f>
        <v>43486</v>
      </c>
      <c r="G117" s="42">
        <f t="shared" si="86"/>
        <v>60581</v>
      </c>
      <c r="H117" s="42">
        <f t="shared" si="86"/>
        <v>49285</v>
      </c>
      <c r="I117" s="42">
        <f t="shared" si="86"/>
        <v>44091</v>
      </c>
      <c r="J117" s="42">
        <f t="shared" si="86"/>
        <v>56201.270000000004</v>
      </c>
      <c r="K117" s="42">
        <f t="shared" si="86"/>
        <v>45683.810000000005</v>
      </c>
      <c r="L117" s="42">
        <f t="shared" si="86"/>
        <v>73531.27</v>
      </c>
      <c r="M117" s="42">
        <f t="shared" si="86"/>
        <v>126177.32999999999</v>
      </c>
      <c r="N117" s="42">
        <f t="shared" si="86"/>
        <v>50179.840000000004</v>
      </c>
      <c r="O117" s="42">
        <f t="shared" si="86"/>
        <v>42616</v>
      </c>
      <c r="P117" s="42">
        <f t="shared" si="86"/>
        <v>53718</v>
      </c>
      <c r="R117" s="42">
        <f>SUM(E117:G117)</f>
        <v>151630</v>
      </c>
      <c r="S117" s="42">
        <f>SUM(H117:J117)</f>
        <v>149577.27000000002</v>
      </c>
      <c r="T117" s="42">
        <f>SUM(K117:M117)</f>
        <v>245392.41</v>
      </c>
      <c r="U117" s="42">
        <f>SUM(N117:P117)</f>
        <v>146513.84</v>
      </c>
      <c r="W117" s="42">
        <f>SUM(E117:J117)</f>
        <v>301207.27</v>
      </c>
      <c r="X117" s="42">
        <f>SUM(K117:P117)</f>
        <v>391906.25</v>
      </c>
      <c r="Z117" s="42">
        <f>SUM(E117:P117)</f>
        <v>693113.52</v>
      </c>
    </row>
    <row r="118" spans="1:26">
      <c r="A118" s="55" t="str">
        <f t="shared" si="46"/>
        <v>FY22</v>
      </c>
      <c r="C118" s="52" t="s">
        <v>149</v>
      </c>
      <c r="D118" s="17" t="s">
        <v>141</v>
      </c>
      <c r="E118" s="43">
        <v>4</v>
      </c>
      <c r="F118" s="43">
        <v>1</v>
      </c>
      <c r="G118" s="43"/>
      <c r="H118" s="43"/>
      <c r="I118" s="43"/>
      <c r="J118" s="43"/>
      <c r="K118" s="43">
        <v>1.02</v>
      </c>
      <c r="L118" s="43">
        <v>-0.01</v>
      </c>
      <c r="M118" s="43"/>
      <c r="N118" s="43"/>
      <c r="O118" s="43"/>
      <c r="P118" s="43">
        <v>2.0300000000000002</v>
      </c>
      <c r="R118" s="43">
        <f t="shared" ref="R118:R125" si="87">SUM(E118:G118)</f>
        <v>5</v>
      </c>
      <c r="S118" s="43">
        <f t="shared" ref="S118:S125" si="88">SUM(H118:J118)</f>
        <v>0</v>
      </c>
      <c r="T118" s="43">
        <f t="shared" ref="T118:T125" si="89">SUM(K118:M118)</f>
        <v>1.01</v>
      </c>
      <c r="U118" s="43">
        <f t="shared" ref="U118:U125" si="90">SUM(N118:P118)</f>
        <v>2.0300000000000002</v>
      </c>
      <c r="W118" s="43">
        <f t="shared" ref="W118:W125" si="91">SUM(E118:J118)</f>
        <v>5</v>
      </c>
      <c r="X118" s="43">
        <f t="shared" ref="X118:X125" si="92">SUM(K118:P118)</f>
        <v>3.04</v>
      </c>
      <c r="Z118" s="43">
        <f t="shared" ref="Z118:Z125" si="93">SUM(E118:P118)</f>
        <v>8.0399999999999991</v>
      </c>
    </row>
    <row r="119" spans="1:26">
      <c r="A119" s="55" t="str">
        <f t="shared" si="46"/>
        <v>FY22</v>
      </c>
      <c r="C119" s="53" t="s">
        <v>149</v>
      </c>
      <c r="D119" s="17" t="s">
        <v>140</v>
      </c>
      <c r="E119" s="43">
        <v>1943</v>
      </c>
      <c r="F119" s="43">
        <v>1687</v>
      </c>
      <c r="G119" s="43">
        <v>2946</v>
      </c>
      <c r="H119" s="43">
        <v>2734</v>
      </c>
      <c r="I119" s="43">
        <v>2000</v>
      </c>
      <c r="J119" s="43">
        <v>2444.2600000000002</v>
      </c>
      <c r="K119" s="43">
        <v>1926.3000000000002</v>
      </c>
      <c r="L119" s="43">
        <v>3876.96</v>
      </c>
      <c r="M119" s="43">
        <v>5495.13</v>
      </c>
      <c r="N119" s="43">
        <v>2775.82</v>
      </c>
      <c r="O119" s="43">
        <v>1800</v>
      </c>
      <c r="P119" s="43">
        <v>2206.52</v>
      </c>
      <c r="R119" s="43">
        <f t="shared" si="87"/>
        <v>6576</v>
      </c>
      <c r="S119" s="43">
        <f t="shared" si="88"/>
        <v>7178.26</v>
      </c>
      <c r="T119" s="43">
        <f t="shared" si="89"/>
        <v>11298.39</v>
      </c>
      <c r="U119" s="43">
        <f t="shared" si="90"/>
        <v>6782.34</v>
      </c>
      <c r="W119" s="43">
        <f t="shared" si="91"/>
        <v>13754.26</v>
      </c>
      <c r="X119" s="43">
        <f t="shared" si="92"/>
        <v>18080.73</v>
      </c>
      <c r="Z119" s="43">
        <f t="shared" si="93"/>
        <v>31834.99</v>
      </c>
    </row>
    <row r="120" spans="1:26">
      <c r="A120" s="55" t="str">
        <f t="shared" si="46"/>
        <v>FY22</v>
      </c>
      <c r="C120" s="53" t="s">
        <v>149</v>
      </c>
      <c r="D120" s="17" t="s">
        <v>138</v>
      </c>
      <c r="E120" s="43">
        <v>5286</v>
      </c>
      <c r="F120" s="43">
        <v>4858</v>
      </c>
      <c r="G120" s="43">
        <v>7205</v>
      </c>
      <c r="H120" s="43">
        <v>6136</v>
      </c>
      <c r="I120" s="43">
        <v>5150</v>
      </c>
      <c r="J120" s="43">
        <v>6318.99</v>
      </c>
      <c r="K120" s="43">
        <v>5190.59</v>
      </c>
      <c r="L120" s="43">
        <v>16436.27</v>
      </c>
      <c r="M120" s="43">
        <v>24876.21</v>
      </c>
      <c r="N120" s="43">
        <v>5215.38</v>
      </c>
      <c r="O120" s="43">
        <v>5226</v>
      </c>
      <c r="P120" s="43">
        <v>5248.52</v>
      </c>
      <c r="R120" s="43">
        <f t="shared" ref="R120:R123" si="94">SUM(E120:G120)</f>
        <v>17349</v>
      </c>
      <c r="S120" s="43">
        <f t="shared" ref="S120:S123" si="95">SUM(H120:J120)</f>
        <v>17604.989999999998</v>
      </c>
      <c r="T120" s="43">
        <f t="shared" ref="T120:T123" si="96">SUM(K120:M120)</f>
        <v>46503.07</v>
      </c>
      <c r="U120" s="43">
        <f t="shared" ref="U120:U123" si="97">SUM(N120:P120)</f>
        <v>15689.900000000001</v>
      </c>
      <c r="W120" s="43">
        <f t="shared" ref="W120:W123" si="98">SUM(E120:J120)</f>
        <v>34953.99</v>
      </c>
      <c r="X120" s="43">
        <f t="shared" ref="X120:X123" si="99">SUM(K120:P120)</f>
        <v>62192.97</v>
      </c>
      <c r="Z120" s="43">
        <f t="shared" ref="Z120:Z123" si="100">SUM(E120:P120)</f>
        <v>97146.96</v>
      </c>
    </row>
    <row r="121" spans="1:26">
      <c r="A121" s="55" t="str">
        <f t="shared" si="46"/>
        <v>FY22</v>
      </c>
      <c r="C121" s="53" t="s">
        <v>149</v>
      </c>
      <c r="D121" s="17" t="s">
        <v>139</v>
      </c>
      <c r="E121" s="43"/>
      <c r="F121" s="43"/>
      <c r="G121" s="43"/>
      <c r="H121" s="43"/>
      <c r="I121" s="43"/>
      <c r="J121" s="43"/>
      <c r="K121" s="43"/>
      <c r="L121" s="43"/>
      <c r="M121" s="43"/>
      <c r="N121" s="43"/>
      <c r="O121" s="43"/>
      <c r="P121" s="43"/>
      <c r="R121" s="43">
        <f t="shared" si="94"/>
        <v>0</v>
      </c>
      <c r="S121" s="43">
        <f t="shared" si="95"/>
        <v>0</v>
      </c>
      <c r="T121" s="43">
        <f t="shared" si="96"/>
        <v>0</v>
      </c>
      <c r="U121" s="43">
        <f t="shared" si="97"/>
        <v>0</v>
      </c>
      <c r="W121" s="43">
        <f t="shared" si="98"/>
        <v>0</v>
      </c>
      <c r="X121" s="43">
        <f t="shared" si="99"/>
        <v>0</v>
      </c>
      <c r="Z121" s="43">
        <f t="shared" si="100"/>
        <v>0</v>
      </c>
    </row>
    <row r="122" spans="1:26">
      <c r="A122" s="55" t="str">
        <f t="shared" si="46"/>
        <v>FY22</v>
      </c>
      <c r="C122" s="53" t="s">
        <v>148</v>
      </c>
      <c r="D122" s="17" t="s">
        <v>137</v>
      </c>
      <c r="E122" s="43">
        <v>6267</v>
      </c>
      <c r="F122" s="43">
        <v>5955</v>
      </c>
      <c r="G122" s="43">
        <v>7963</v>
      </c>
      <c r="H122" s="43">
        <v>7586</v>
      </c>
      <c r="I122" s="43">
        <v>7788</v>
      </c>
      <c r="J122" s="43">
        <v>9670.83</v>
      </c>
      <c r="K122" s="43">
        <v>7062.18</v>
      </c>
      <c r="L122" s="43">
        <v>8561.8700000000008</v>
      </c>
      <c r="M122" s="43">
        <v>13577.81</v>
      </c>
      <c r="N122" s="43">
        <v>7604.46</v>
      </c>
      <c r="O122" s="43">
        <v>6853</v>
      </c>
      <c r="P122" s="43">
        <v>9859.0400000000009</v>
      </c>
      <c r="R122" s="43">
        <f t="shared" si="94"/>
        <v>20185</v>
      </c>
      <c r="S122" s="43">
        <f t="shared" si="95"/>
        <v>25044.83</v>
      </c>
      <c r="T122" s="43">
        <f t="shared" si="96"/>
        <v>29201.86</v>
      </c>
      <c r="U122" s="43">
        <f t="shared" si="97"/>
        <v>24316.5</v>
      </c>
      <c r="W122" s="43">
        <f t="shared" si="98"/>
        <v>45229.83</v>
      </c>
      <c r="X122" s="43">
        <f t="shared" si="99"/>
        <v>53518.36</v>
      </c>
      <c r="Z122" s="43">
        <f t="shared" si="100"/>
        <v>98748.19</v>
      </c>
    </row>
    <row r="123" spans="1:26">
      <c r="A123" s="55" t="str">
        <f t="shared" si="46"/>
        <v>FY22</v>
      </c>
      <c r="C123" s="53" t="s">
        <v>147</v>
      </c>
      <c r="D123" s="17" t="s">
        <v>136</v>
      </c>
      <c r="E123" s="43">
        <v>3897</v>
      </c>
      <c r="F123" s="43">
        <v>4325</v>
      </c>
      <c r="G123" s="43">
        <v>8577</v>
      </c>
      <c r="H123" s="43">
        <v>6594</v>
      </c>
      <c r="I123" s="43">
        <v>3418</v>
      </c>
      <c r="J123" s="43">
        <v>5939.89</v>
      </c>
      <c r="K123" s="43">
        <v>5389.36</v>
      </c>
      <c r="L123" s="43">
        <v>6583.9000000000005</v>
      </c>
      <c r="M123" s="43">
        <v>12794.94</v>
      </c>
      <c r="N123" s="43">
        <v>6219.83</v>
      </c>
      <c r="O123" s="43">
        <v>4568</v>
      </c>
      <c r="P123" s="43">
        <v>5177.78</v>
      </c>
      <c r="R123" s="43">
        <f t="shared" si="94"/>
        <v>16799</v>
      </c>
      <c r="S123" s="43">
        <f t="shared" si="95"/>
        <v>15951.89</v>
      </c>
      <c r="T123" s="43">
        <f t="shared" si="96"/>
        <v>24768.2</v>
      </c>
      <c r="U123" s="43">
        <f t="shared" si="97"/>
        <v>15965.61</v>
      </c>
      <c r="W123" s="43">
        <f t="shared" si="98"/>
        <v>32750.89</v>
      </c>
      <c r="X123" s="43">
        <f t="shared" si="99"/>
        <v>40733.81</v>
      </c>
      <c r="Z123" s="43">
        <f t="shared" si="100"/>
        <v>73484.700000000012</v>
      </c>
    </row>
    <row r="124" spans="1:26">
      <c r="A124" s="55" t="str">
        <f t="shared" si="46"/>
        <v>FY22</v>
      </c>
      <c r="C124" s="53" t="s">
        <v>147</v>
      </c>
      <c r="D124" s="17" t="s">
        <v>135</v>
      </c>
      <c r="E124" s="43">
        <v>13282</v>
      </c>
      <c r="F124" s="43">
        <v>11247</v>
      </c>
      <c r="G124" s="43">
        <v>12996</v>
      </c>
      <c r="H124" s="43">
        <v>10063</v>
      </c>
      <c r="I124" s="43">
        <v>11496</v>
      </c>
      <c r="J124" s="43">
        <v>14559.630000000001</v>
      </c>
      <c r="K124" s="43">
        <v>12136.03</v>
      </c>
      <c r="L124" s="43">
        <v>20930.73</v>
      </c>
      <c r="M124" s="43">
        <v>38372.559999999998</v>
      </c>
      <c r="N124" s="43">
        <v>14506.09</v>
      </c>
      <c r="O124" s="43">
        <v>10759</v>
      </c>
      <c r="P124" s="43">
        <v>11431.5</v>
      </c>
      <c r="R124" s="43">
        <f t="shared" si="87"/>
        <v>37525</v>
      </c>
      <c r="S124" s="43">
        <f t="shared" si="88"/>
        <v>36118.630000000005</v>
      </c>
      <c r="T124" s="43">
        <f t="shared" si="89"/>
        <v>71439.320000000007</v>
      </c>
      <c r="U124" s="43">
        <f t="shared" si="90"/>
        <v>36696.589999999997</v>
      </c>
      <c r="W124" s="43">
        <f t="shared" si="91"/>
        <v>73643.63</v>
      </c>
      <c r="X124" s="43">
        <f t="shared" si="92"/>
        <v>108135.91</v>
      </c>
      <c r="Z124" s="43">
        <f t="shared" si="93"/>
        <v>181779.54</v>
      </c>
    </row>
    <row r="125" spans="1:26">
      <c r="A125" s="55" t="str">
        <f t="shared" si="46"/>
        <v>FY22</v>
      </c>
      <c r="C125" s="54" t="s">
        <v>146</v>
      </c>
      <c r="D125" s="17" t="s">
        <v>134</v>
      </c>
      <c r="E125" s="43">
        <v>16884</v>
      </c>
      <c r="F125" s="43">
        <v>15413</v>
      </c>
      <c r="G125" s="43">
        <v>20894</v>
      </c>
      <c r="H125" s="43">
        <v>16172</v>
      </c>
      <c r="I125" s="43">
        <v>14239</v>
      </c>
      <c r="J125" s="43">
        <v>17267.670000000002</v>
      </c>
      <c r="K125" s="43">
        <v>13978.33</v>
      </c>
      <c r="L125" s="43">
        <v>17141.55</v>
      </c>
      <c r="M125" s="43">
        <v>31060.68</v>
      </c>
      <c r="N125" s="43">
        <v>13858.26</v>
      </c>
      <c r="O125" s="43">
        <v>13410</v>
      </c>
      <c r="P125" s="43">
        <v>19792.61</v>
      </c>
      <c r="R125" s="43">
        <f t="shared" si="87"/>
        <v>53191</v>
      </c>
      <c r="S125" s="43">
        <f t="shared" si="88"/>
        <v>47678.67</v>
      </c>
      <c r="T125" s="43">
        <f t="shared" si="89"/>
        <v>62180.56</v>
      </c>
      <c r="U125" s="43">
        <f t="shared" si="90"/>
        <v>47060.87</v>
      </c>
      <c r="W125" s="43">
        <f t="shared" si="91"/>
        <v>100869.67</v>
      </c>
      <c r="X125" s="43">
        <f t="shared" si="92"/>
        <v>109241.43</v>
      </c>
      <c r="Z125" s="43">
        <f t="shared" si="93"/>
        <v>210111.09999999998</v>
      </c>
    </row>
    <row r="126" spans="1:26">
      <c r="A126" s="55" t="str">
        <f t="shared" si="46"/>
        <v>FY23 (EPM/OB)</v>
      </c>
      <c r="D126" s="38" t="s">
        <v>181</v>
      </c>
      <c r="E126" s="42" t="e">
        <f>SUM(E127:E134)</f>
        <v>#REF!</v>
      </c>
      <c r="F126" s="42" t="e">
        <f t="shared" ref="F126:P126" si="101">SUM(F127:F134)</f>
        <v>#REF!</v>
      </c>
      <c r="G126" s="42" t="e">
        <f t="shared" si="101"/>
        <v>#REF!</v>
      </c>
      <c r="H126" s="42" t="e">
        <f t="shared" si="101"/>
        <v>#REF!</v>
      </c>
      <c r="I126" s="42" t="e">
        <f t="shared" si="101"/>
        <v>#REF!</v>
      </c>
      <c r="J126" s="42" t="e">
        <f t="shared" si="101"/>
        <v>#REF!</v>
      </c>
      <c r="K126" s="42" t="e">
        <f t="shared" si="101"/>
        <v>#REF!</v>
      </c>
      <c r="L126" s="42" t="e">
        <f t="shared" si="101"/>
        <v>#REF!</v>
      </c>
      <c r="M126" s="42" t="e">
        <f t="shared" si="101"/>
        <v>#REF!</v>
      </c>
      <c r="N126" s="42" t="e">
        <f t="shared" si="101"/>
        <v>#REF!</v>
      </c>
      <c r="O126" s="42" t="e">
        <f t="shared" si="101"/>
        <v>#REF!</v>
      </c>
      <c r="P126" s="42" t="e">
        <f t="shared" si="101"/>
        <v>#REF!</v>
      </c>
      <c r="R126" s="42" t="e">
        <f>SUM(E126:G126)</f>
        <v>#REF!</v>
      </c>
      <c r="S126" s="42" t="e">
        <f>SUM(H126:J126)</f>
        <v>#REF!</v>
      </c>
      <c r="T126" s="42" t="e">
        <f>SUM(K126:M126)</f>
        <v>#REF!</v>
      </c>
      <c r="U126" s="42" t="e">
        <f>SUM(N126:P126)</f>
        <v>#REF!</v>
      </c>
      <c r="W126" s="42" t="e">
        <f>SUM(E126:J126)</f>
        <v>#REF!</v>
      </c>
      <c r="X126" s="42" t="e">
        <f>SUM(K126:P126)</f>
        <v>#REF!</v>
      </c>
      <c r="Z126" s="42" t="e">
        <f>SUM(E126:P126)</f>
        <v>#REF!</v>
      </c>
    </row>
    <row r="127" spans="1:26">
      <c r="A127" s="55" t="str">
        <f t="shared" si="46"/>
        <v>FY23 (EPM/OB)</v>
      </c>
      <c r="B127" s="62">
        <v>0.83</v>
      </c>
      <c r="C127" s="52" t="s">
        <v>149</v>
      </c>
      <c r="D127" s="17" t="s">
        <v>141</v>
      </c>
      <c r="E127" s="43" t="e">
        <f>SUMIFS(#REF!,#REF!,$D127,#REF!,"OB")*$B127</f>
        <v>#REF!</v>
      </c>
      <c r="F127" s="43" t="e">
        <f>SUMIFS(#REF!,#REF!,$D127,#REF!,"OB")*$B127</f>
        <v>#REF!</v>
      </c>
      <c r="G127" s="43" t="e">
        <f>SUMIFS(#REF!,#REF!,$D127,#REF!,"OB")*$B127</f>
        <v>#REF!</v>
      </c>
      <c r="H127" s="43" t="e">
        <f>SUMIFS(#REF!,#REF!,$D127,#REF!,"OB")*$B127</f>
        <v>#REF!</v>
      </c>
      <c r="I127" s="43" t="e">
        <f>SUMIFS(#REF!,#REF!,$D127,#REF!,"OB")*$B127</f>
        <v>#REF!</v>
      </c>
      <c r="J127" s="43" t="e">
        <f>SUMIFS(#REF!,#REF!,$D127,#REF!,"OB")*$B127</f>
        <v>#REF!</v>
      </c>
      <c r="K127" s="43" t="e">
        <f>SUMIFS(#REF!,#REF!,$D127,#REF!,"OB")*$B127</f>
        <v>#REF!</v>
      </c>
      <c r="L127" s="43" t="e">
        <f>SUMIFS(#REF!,#REF!,$D127,#REF!,"OB")*$B127</f>
        <v>#REF!</v>
      </c>
      <c r="M127" s="43" t="e">
        <f>SUMIFS(#REF!,#REF!,$D127,#REF!,"OB")*$B127</f>
        <v>#REF!</v>
      </c>
      <c r="N127" s="43" t="e">
        <f>SUMIFS(#REF!,#REF!,$D127,#REF!,"OB")*$B127</f>
        <v>#REF!</v>
      </c>
      <c r="O127" s="43" t="e">
        <f>SUMIFS(#REF!,#REF!,$D127,#REF!,"OB")*$B127</f>
        <v>#REF!</v>
      </c>
      <c r="P127" s="43" t="e">
        <f>SUMIFS(#REF!,#REF!,$D127,#REF!,"OB")*$B127</f>
        <v>#REF!</v>
      </c>
      <c r="R127" s="43" t="e">
        <f t="shared" ref="R127:R134" si="102">SUM(E127:G127)</f>
        <v>#REF!</v>
      </c>
      <c r="S127" s="43" t="e">
        <f t="shared" ref="S127:S134" si="103">SUM(H127:J127)</f>
        <v>#REF!</v>
      </c>
      <c r="T127" s="43" t="e">
        <f t="shared" ref="T127:T134" si="104">SUM(K127:M127)</f>
        <v>#REF!</v>
      </c>
      <c r="U127" s="43" t="e">
        <f t="shared" ref="U127:U134" si="105">SUM(N127:P127)</f>
        <v>#REF!</v>
      </c>
      <c r="W127" s="43" t="e">
        <f t="shared" ref="W127:W134" si="106">SUM(E127:J127)</f>
        <v>#REF!</v>
      </c>
      <c r="X127" s="43" t="e">
        <f t="shared" ref="X127:X134" si="107">SUM(K127:P127)</f>
        <v>#REF!</v>
      </c>
      <c r="Z127" s="43" t="e">
        <f t="shared" ref="Z127:Z134" si="108">SUM(E127:P127)</f>
        <v>#REF!</v>
      </c>
    </row>
    <row r="128" spans="1:26">
      <c r="A128" s="55" t="str">
        <f t="shared" si="46"/>
        <v>FY23 (EPM/OB)</v>
      </c>
      <c r="B128" s="62">
        <v>0.83</v>
      </c>
      <c r="C128" s="53" t="s">
        <v>149</v>
      </c>
      <c r="D128" s="17" t="s">
        <v>140</v>
      </c>
      <c r="E128" s="43" t="e">
        <f>SUMIFS(#REF!,#REF!,$D128,#REF!,"OB")*$B128</f>
        <v>#REF!</v>
      </c>
      <c r="F128" s="43" t="e">
        <f>SUMIFS(#REF!,#REF!,$D128,#REF!,"OB")*$B128</f>
        <v>#REF!</v>
      </c>
      <c r="G128" s="43" t="e">
        <f>SUMIFS(#REF!,#REF!,$D128,#REF!,"OB")*$B128</f>
        <v>#REF!</v>
      </c>
      <c r="H128" s="43" t="e">
        <f>SUMIFS(#REF!,#REF!,$D128,#REF!,"OB")*$B128</f>
        <v>#REF!</v>
      </c>
      <c r="I128" s="43" t="e">
        <f>SUMIFS(#REF!,#REF!,$D128,#REF!,"OB")*$B128</f>
        <v>#REF!</v>
      </c>
      <c r="J128" s="43" t="e">
        <f>SUMIFS(#REF!,#REF!,$D128,#REF!,"OB")*$B128</f>
        <v>#REF!</v>
      </c>
      <c r="K128" s="43" t="e">
        <f>SUMIFS(#REF!,#REF!,$D128,#REF!,"OB")*$B128</f>
        <v>#REF!</v>
      </c>
      <c r="L128" s="43" t="e">
        <f>SUMIFS(#REF!,#REF!,$D128,#REF!,"OB")*$B128</f>
        <v>#REF!</v>
      </c>
      <c r="M128" s="43" t="e">
        <f>SUMIFS(#REF!,#REF!,$D128,#REF!,"OB")*$B128</f>
        <v>#REF!</v>
      </c>
      <c r="N128" s="43" t="e">
        <f>SUMIFS(#REF!,#REF!,$D128,#REF!,"OB")*$B128</f>
        <v>#REF!</v>
      </c>
      <c r="O128" s="43" t="e">
        <f>SUMIFS(#REF!,#REF!,$D128,#REF!,"OB")*$B128</f>
        <v>#REF!</v>
      </c>
      <c r="P128" s="43" t="e">
        <f>SUMIFS(#REF!,#REF!,$D128,#REF!,"OB")*$B128</f>
        <v>#REF!</v>
      </c>
      <c r="R128" s="43" t="e">
        <f t="shared" si="102"/>
        <v>#REF!</v>
      </c>
      <c r="S128" s="43" t="e">
        <f t="shared" si="103"/>
        <v>#REF!</v>
      </c>
      <c r="T128" s="43" t="e">
        <f t="shared" si="104"/>
        <v>#REF!</v>
      </c>
      <c r="U128" s="43" t="e">
        <f t="shared" si="105"/>
        <v>#REF!</v>
      </c>
      <c r="W128" s="43" t="e">
        <f t="shared" si="106"/>
        <v>#REF!</v>
      </c>
      <c r="X128" s="43" t="e">
        <f t="shared" si="107"/>
        <v>#REF!</v>
      </c>
      <c r="Z128" s="43" t="e">
        <f t="shared" si="108"/>
        <v>#REF!</v>
      </c>
    </row>
    <row r="129" spans="1:26">
      <c r="A129" s="55" t="str">
        <f t="shared" si="46"/>
        <v>FY23 (EPM/OB)</v>
      </c>
      <c r="B129" s="62">
        <v>0.83</v>
      </c>
      <c r="C129" s="53" t="s">
        <v>149</v>
      </c>
      <c r="D129" s="17" t="s">
        <v>138</v>
      </c>
      <c r="E129" s="43" t="e">
        <f>(SUMIFS(#REF!,#REF!,$D129,#REF!,"OB")*$B129)+(SUMIFS(#REF!,#REF!,$D130,#REF!,"OB")*$B130)</f>
        <v>#REF!</v>
      </c>
      <c r="F129" s="43" t="e">
        <f>(SUMIFS(#REF!,#REF!,$D129,#REF!,"OB")*$B129)+(SUMIFS(#REF!,#REF!,$D130,#REF!,"OB")*$B130)</f>
        <v>#REF!</v>
      </c>
      <c r="G129" s="43" t="e">
        <f>(SUMIFS(#REF!,#REF!,$D129,#REF!,"OB")*$B129)+(SUMIFS(#REF!,#REF!,$D130,#REF!,"OB")*$B130)</f>
        <v>#REF!</v>
      </c>
      <c r="H129" s="43" t="e">
        <f>(SUMIFS(#REF!,#REF!,$D129,#REF!,"OB")*$B129)+(SUMIFS(#REF!,#REF!,$D130,#REF!,"OB")*$B130)</f>
        <v>#REF!</v>
      </c>
      <c r="I129" s="43" t="e">
        <f>(SUMIFS(#REF!,#REF!,$D129,#REF!,"OB")*$B129)+(SUMIFS(#REF!,#REF!,$D130,#REF!,"OB")*$B130)</f>
        <v>#REF!</v>
      </c>
      <c r="J129" s="43" t="e">
        <f>(SUMIFS(#REF!,#REF!,$D129,#REF!,"OB")*$B129)+(SUMIFS(#REF!,#REF!,$D130,#REF!,"OB")*$B130)</f>
        <v>#REF!</v>
      </c>
      <c r="K129" s="43" t="e">
        <f>(SUMIFS(#REF!,#REF!,$D129,#REF!,"OB")*$B129)+(SUMIFS(#REF!,#REF!,$D130,#REF!,"OB")*$B130)</f>
        <v>#REF!</v>
      </c>
      <c r="L129" s="43" t="e">
        <f>(SUMIFS(#REF!,#REF!,$D129,#REF!,"OB")*$B129)+(SUMIFS(#REF!,#REF!,$D130,#REF!,"OB")*$B130)</f>
        <v>#REF!</v>
      </c>
      <c r="M129" s="43" t="e">
        <f>(SUMIFS(#REF!,#REF!,$D129,#REF!,"OB")*$B129)+(SUMIFS(#REF!,#REF!,$D130,#REF!,"OB")*$B130)</f>
        <v>#REF!</v>
      </c>
      <c r="N129" s="43" t="e">
        <f>(SUMIFS(#REF!,#REF!,$D129,#REF!,"OB")*$B129)+(SUMIFS(#REF!,#REF!,$D130,#REF!,"OB")*$B130)</f>
        <v>#REF!</v>
      </c>
      <c r="O129" s="43" t="e">
        <f>(SUMIFS(#REF!,#REF!,$D129,#REF!,"OB")*$B129)+(SUMIFS(#REF!,#REF!,$D130,#REF!,"OB")*$B130)</f>
        <v>#REF!</v>
      </c>
      <c r="P129" s="43" t="e">
        <f>(SUMIFS(#REF!,#REF!,$D129,#REF!,"OB")*$B129)+(SUMIFS(#REF!,#REF!,$D130,#REF!,"OB")*$B130)</f>
        <v>#REF!</v>
      </c>
      <c r="R129" s="43" t="e">
        <f t="shared" ref="R129:R132" si="109">SUM(E129:G129)</f>
        <v>#REF!</v>
      </c>
      <c r="S129" s="43" t="e">
        <f t="shared" ref="S129:S132" si="110">SUM(H129:J129)</f>
        <v>#REF!</v>
      </c>
      <c r="T129" s="43" t="e">
        <f t="shared" ref="T129:T132" si="111">SUM(K129:M129)</f>
        <v>#REF!</v>
      </c>
      <c r="U129" s="43" t="e">
        <f t="shared" ref="U129:U132" si="112">SUM(N129:P129)</f>
        <v>#REF!</v>
      </c>
      <c r="W129" s="43" t="e">
        <f t="shared" ref="W129:W132" si="113">SUM(E129:J129)</f>
        <v>#REF!</v>
      </c>
      <c r="X129" s="43" t="e">
        <f t="shared" ref="X129:X132" si="114">SUM(K129:P129)</f>
        <v>#REF!</v>
      </c>
      <c r="Z129" s="43" t="e">
        <f t="shared" ref="Z129:Z132" si="115">SUM(E129:P129)</f>
        <v>#REF!</v>
      </c>
    </row>
    <row r="130" spans="1:26">
      <c r="A130" s="55" t="str">
        <f t="shared" si="46"/>
        <v>FY23 (EPM/OB)</v>
      </c>
      <c r="B130" s="62">
        <v>0.83</v>
      </c>
      <c r="C130" s="53" t="s">
        <v>149</v>
      </c>
      <c r="D130" s="17" t="s">
        <v>139</v>
      </c>
      <c r="E130" s="43" t="e">
        <f>(SUMIFS(#REF!,#REF!,$D130,#REF!,"OB")*$B130)+(SUMIFS(#REF!,#REF!,$D131,#REF!,"OB")*$B131)</f>
        <v>#REF!</v>
      </c>
      <c r="F130" s="43" t="e">
        <f>(SUMIFS(#REF!,#REF!,$D130,#REF!,"OB")*$B130)+(SUMIFS(#REF!,#REF!,$D131,#REF!,"OB")*$B131)</f>
        <v>#REF!</v>
      </c>
      <c r="G130" s="43" t="e">
        <f>(SUMIFS(#REF!,#REF!,$D130,#REF!,"OB")*$B130)+(SUMIFS(#REF!,#REF!,$D131,#REF!,"OB")*$B131)</f>
        <v>#REF!</v>
      </c>
      <c r="H130" s="43" t="e">
        <f>(SUMIFS(#REF!,#REF!,$D130,#REF!,"OB")*$B130)+(SUMIFS(#REF!,#REF!,$D131,#REF!,"OB")*$B131)</f>
        <v>#REF!</v>
      </c>
      <c r="I130" s="43" t="e">
        <f>(SUMIFS(#REF!,#REF!,$D130,#REF!,"OB")*$B130)+(SUMIFS(#REF!,#REF!,$D131,#REF!,"OB")*$B131)</f>
        <v>#REF!</v>
      </c>
      <c r="J130" s="43" t="e">
        <f>(SUMIFS(#REF!,#REF!,$D130,#REF!,"OB")*$B130)+(SUMIFS(#REF!,#REF!,$D131,#REF!,"OB")*$B131)</f>
        <v>#REF!</v>
      </c>
      <c r="K130" s="43" t="e">
        <f>(SUMIFS(#REF!,#REF!,$D130,#REF!,"OB")*$B130)+(SUMIFS(#REF!,#REF!,$D131,#REF!,"OB")*$B131)</f>
        <v>#REF!</v>
      </c>
      <c r="L130" s="43" t="e">
        <f>(SUMIFS(#REF!,#REF!,$D130,#REF!,"OB")*$B130)+(SUMIFS(#REF!,#REF!,$D131,#REF!,"OB")*$B131)</f>
        <v>#REF!</v>
      </c>
      <c r="M130" s="43" t="e">
        <f>(SUMIFS(#REF!,#REF!,$D130,#REF!,"OB")*$B130)+(SUMIFS(#REF!,#REF!,$D131,#REF!,"OB")*$B131)</f>
        <v>#REF!</v>
      </c>
      <c r="N130" s="43" t="e">
        <f>(SUMIFS(#REF!,#REF!,$D130,#REF!,"OB")*$B130)+(SUMIFS(#REF!,#REF!,$D131,#REF!,"OB")*$B131)</f>
        <v>#REF!</v>
      </c>
      <c r="O130" s="43" t="e">
        <f>(SUMIFS(#REF!,#REF!,$D130,#REF!,"OB")*$B130)+(SUMIFS(#REF!,#REF!,$D131,#REF!,"OB")*$B131)</f>
        <v>#REF!</v>
      </c>
      <c r="P130" s="43" t="e">
        <f>(SUMIFS(#REF!,#REF!,$D130,#REF!,"OB")*$B130)+(SUMIFS(#REF!,#REF!,$D131,#REF!,"OB")*$B131)</f>
        <v>#REF!</v>
      </c>
      <c r="R130" s="43" t="e">
        <f t="shared" si="109"/>
        <v>#REF!</v>
      </c>
      <c r="S130" s="43" t="e">
        <f t="shared" si="110"/>
        <v>#REF!</v>
      </c>
      <c r="T130" s="43" t="e">
        <f t="shared" si="111"/>
        <v>#REF!</v>
      </c>
      <c r="U130" s="43" t="e">
        <f t="shared" si="112"/>
        <v>#REF!</v>
      </c>
      <c r="W130" s="43" t="e">
        <f t="shared" si="113"/>
        <v>#REF!</v>
      </c>
      <c r="X130" s="43" t="e">
        <f t="shared" si="114"/>
        <v>#REF!</v>
      </c>
      <c r="Z130" s="43" t="e">
        <f t="shared" si="115"/>
        <v>#REF!</v>
      </c>
    </row>
    <row r="131" spans="1:26">
      <c r="A131" s="55" t="str">
        <f t="shared" si="46"/>
        <v>FY23 (EPM/OB)</v>
      </c>
      <c r="B131" s="62">
        <v>0.9</v>
      </c>
      <c r="C131" s="53" t="s">
        <v>148</v>
      </c>
      <c r="D131" s="17" t="s">
        <v>137</v>
      </c>
      <c r="E131" s="43" t="e">
        <f>SUMIFS(#REF!,#REF!,$D131,#REF!,"OB")*$B131</f>
        <v>#REF!</v>
      </c>
      <c r="F131" s="43" t="e">
        <f>SUMIFS(#REF!,#REF!,$D131,#REF!,"OB")*$B131</f>
        <v>#REF!</v>
      </c>
      <c r="G131" s="43" t="e">
        <f>SUMIFS(#REF!,#REF!,$D131,#REF!,"OB")*$B131</f>
        <v>#REF!</v>
      </c>
      <c r="H131" s="43" t="e">
        <f>SUMIFS(#REF!,#REF!,$D131,#REF!,"OB")*$B131</f>
        <v>#REF!</v>
      </c>
      <c r="I131" s="43" t="e">
        <f>SUMIFS(#REF!,#REF!,$D131,#REF!,"OB")*$B131</f>
        <v>#REF!</v>
      </c>
      <c r="J131" s="43" t="e">
        <f>SUMIFS(#REF!,#REF!,$D131,#REF!,"OB")*$B131</f>
        <v>#REF!</v>
      </c>
      <c r="K131" s="43" t="e">
        <f>SUMIFS(#REF!,#REF!,$D131,#REF!,"OB")*$B131</f>
        <v>#REF!</v>
      </c>
      <c r="L131" s="43" t="e">
        <f>SUMIFS(#REF!,#REF!,$D131,#REF!,"OB")*$B131</f>
        <v>#REF!</v>
      </c>
      <c r="M131" s="43" t="e">
        <f>SUMIFS(#REF!,#REF!,$D131,#REF!,"OB")*$B131</f>
        <v>#REF!</v>
      </c>
      <c r="N131" s="43" t="e">
        <f>SUMIFS(#REF!,#REF!,$D131,#REF!,"OB")*$B131</f>
        <v>#REF!</v>
      </c>
      <c r="O131" s="43" t="e">
        <f>SUMIFS(#REF!,#REF!,$D131,#REF!,"OB")*$B131</f>
        <v>#REF!</v>
      </c>
      <c r="P131" s="43" t="e">
        <f>SUMIFS(#REF!,#REF!,$D131,#REF!,"OB")*$B131</f>
        <v>#REF!</v>
      </c>
      <c r="R131" s="43" t="e">
        <f t="shared" si="109"/>
        <v>#REF!</v>
      </c>
      <c r="S131" s="43" t="e">
        <f t="shared" si="110"/>
        <v>#REF!</v>
      </c>
      <c r="T131" s="43" t="e">
        <f t="shared" si="111"/>
        <v>#REF!</v>
      </c>
      <c r="U131" s="43" t="e">
        <f t="shared" si="112"/>
        <v>#REF!</v>
      </c>
      <c r="W131" s="43" t="e">
        <f t="shared" si="113"/>
        <v>#REF!</v>
      </c>
      <c r="X131" s="43" t="e">
        <f t="shared" si="114"/>
        <v>#REF!</v>
      </c>
      <c r="Z131" s="43" t="e">
        <f t="shared" si="115"/>
        <v>#REF!</v>
      </c>
    </row>
    <row r="132" spans="1:26">
      <c r="A132" s="55" t="str">
        <f t="shared" si="46"/>
        <v>FY23 (EPM/OB)</v>
      </c>
      <c r="B132" s="62">
        <v>0.9</v>
      </c>
      <c r="C132" s="53" t="s">
        <v>147</v>
      </c>
      <c r="D132" s="17" t="s">
        <v>136</v>
      </c>
      <c r="E132" s="43" t="e">
        <f>SUMIFS(#REF!,#REF!,$D132,#REF!,"OB")*$B132</f>
        <v>#REF!</v>
      </c>
      <c r="F132" s="43" t="e">
        <f>SUMIFS(#REF!,#REF!,$D132,#REF!,"OB")*$B132</f>
        <v>#REF!</v>
      </c>
      <c r="G132" s="43" t="e">
        <f>SUMIFS(#REF!,#REF!,$D132,#REF!,"OB")*$B132</f>
        <v>#REF!</v>
      </c>
      <c r="H132" s="43" t="e">
        <f>SUMIFS(#REF!,#REF!,$D132,#REF!,"OB")*$B132</f>
        <v>#REF!</v>
      </c>
      <c r="I132" s="43" t="e">
        <f>SUMIFS(#REF!,#REF!,$D132,#REF!,"OB")*$B132</f>
        <v>#REF!</v>
      </c>
      <c r="J132" s="43" t="e">
        <f>SUMIFS(#REF!,#REF!,$D132,#REF!,"OB")*$B132</f>
        <v>#REF!</v>
      </c>
      <c r="K132" s="43" t="e">
        <f>SUMIFS(#REF!,#REF!,$D132,#REF!,"OB")*$B132</f>
        <v>#REF!</v>
      </c>
      <c r="L132" s="43" t="e">
        <f>SUMIFS(#REF!,#REF!,$D132,#REF!,"OB")*$B132</f>
        <v>#REF!</v>
      </c>
      <c r="M132" s="43" t="e">
        <f>SUMIFS(#REF!,#REF!,$D132,#REF!,"OB")*$B132</f>
        <v>#REF!</v>
      </c>
      <c r="N132" s="43" t="e">
        <f>SUMIFS(#REF!,#REF!,$D132,#REF!,"OB")*$B132</f>
        <v>#REF!</v>
      </c>
      <c r="O132" s="43" t="e">
        <f>SUMIFS(#REF!,#REF!,$D132,#REF!,"OB")*$B132</f>
        <v>#REF!</v>
      </c>
      <c r="P132" s="43" t="e">
        <f>SUMIFS(#REF!,#REF!,$D132,#REF!,"OB")*$B132</f>
        <v>#REF!</v>
      </c>
      <c r="R132" s="43" t="e">
        <f t="shared" si="109"/>
        <v>#REF!</v>
      </c>
      <c r="S132" s="43" t="e">
        <f t="shared" si="110"/>
        <v>#REF!</v>
      </c>
      <c r="T132" s="43" t="e">
        <f t="shared" si="111"/>
        <v>#REF!</v>
      </c>
      <c r="U132" s="43" t="e">
        <f t="shared" si="112"/>
        <v>#REF!</v>
      </c>
      <c r="W132" s="43" t="e">
        <f t="shared" si="113"/>
        <v>#REF!</v>
      </c>
      <c r="X132" s="43" t="e">
        <f t="shared" si="114"/>
        <v>#REF!</v>
      </c>
      <c r="Z132" s="43" t="e">
        <f t="shared" si="115"/>
        <v>#REF!</v>
      </c>
    </row>
    <row r="133" spans="1:26">
      <c r="A133" s="55" t="str">
        <f t="shared" si="46"/>
        <v>FY23 (EPM/OB)</v>
      </c>
      <c r="B133" s="62">
        <v>0.9</v>
      </c>
      <c r="C133" s="53" t="s">
        <v>147</v>
      </c>
      <c r="D133" s="17" t="s">
        <v>135</v>
      </c>
      <c r="E133" s="43" t="e">
        <f>SUMIFS(#REF!,#REF!,$D133,#REF!,"OB")*$B133</f>
        <v>#REF!</v>
      </c>
      <c r="F133" s="43" t="e">
        <f>SUMIFS(#REF!,#REF!,$D133,#REF!,"OB")*$B133</f>
        <v>#REF!</v>
      </c>
      <c r="G133" s="43" t="e">
        <f>SUMIFS(#REF!,#REF!,$D133,#REF!,"OB")*$B133</f>
        <v>#REF!</v>
      </c>
      <c r="H133" s="43" t="e">
        <f>SUMIFS(#REF!,#REF!,$D133,#REF!,"OB")*$B133</f>
        <v>#REF!</v>
      </c>
      <c r="I133" s="43" t="e">
        <f>SUMIFS(#REF!,#REF!,$D133,#REF!,"OB")*$B133</f>
        <v>#REF!</v>
      </c>
      <c r="J133" s="43" t="e">
        <f>SUMIFS(#REF!,#REF!,$D133,#REF!,"OB")*$B133</f>
        <v>#REF!</v>
      </c>
      <c r="K133" s="43" t="e">
        <f>SUMIFS(#REF!,#REF!,$D133,#REF!,"OB")*$B133</f>
        <v>#REF!</v>
      </c>
      <c r="L133" s="43" t="e">
        <f>SUMIFS(#REF!,#REF!,$D133,#REF!,"OB")*$B133</f>
        <v>#REF!</v>
      </c>
      <c r="M133" s="43" t="e">
        <f>SUMIFS(#REF!,#REF!,$D133,#REF!,"OB")*$B133</f>
        <v>#REF!</v>
      </c>
      <c r="N133" s="43" t="e">
        <f>SUMIFS(#REF!,#REF!,$D133,#REF!,"OB")*$B133</f>
        <v>#REF!</v>
      </c>
      <c r="O133" s="43" t="e">
        <f>SUMIFS(#REF!,#REF!,$D133,#REF!,"OB")*$B133</f>
        <v>#REF!</v>
      </c>
      <c r="P133" s="43" t="e">
        <f>SUMIFS(#REF!,#REF!,$D133,#REF!,"OB")*$B133</f>
        <v>#REF!</v>
      </c>
      <c r="R133" s="43" t="e">
        <f t="shared" si="102"/>
        <v>#REF!</v>
      </c>
      <c r="S133" s="43" t="e">
        <f t="shared" si="103"/>
        <v>#REF!</v>
      </c>
      <c r="T133" s="43" t="e">
        <f t="shared" si="104"/>
        <v>#REF!</v>
      </c>
      <c r="U133" s="43" t="e">
        <f t="shared" si="105"/>
        <v>#REF!</v>
      </c>
      <c r="W133" s="43" t="e">
        <f t="shared" si="106"/>
        <v>#REF!</v>
      </c>
      <c r="X133" s="43" t="e">
        <f t="shared" si="107"/>
        <v>#REF!</v>
      </c>
      <c r="Z133" s="43" t="e">
        <f t="shared" si="108"/>
        <v>#REF!</v>
      </c>
    </row>
    <row r="134" spans="1:26">
      <c r="A134" s="55" t="str">
        <f t="shared" si="46"/>
        <v>FY23 (EPM/OB)</v>
      </c>
      <c r="B134" s="62">
        <v>0.9</v>
      </c>
      <c r="C134" s="54" t="s">
        <v>146</v>
      </c>
      <c r="D134" s="17" t="s">
        <v>134</v>
      </c>
      <c r="E134" s="43" t="e">
        <f>SUMIFS(#REF!,#REF!,$D134,#REF!,"OB")*$B134</f>
        <v>#REF!</v>
      </c>
      <c r="F134" s="43" t="e">
        <f>SUMIFS(#REF!,#REF!,$D134,#REF!,"OB")*$B134</f>
        <v>#REF!</v>
      </c>
      <c r="G134" s="43" t="e">
        <f>SUMIFS(#REF!,#REF!,$D134,#REF!,"OB")*$B134</f>
        <v>#REF!</v>
      </c>
      <c r="H134" s="43" t="e">
        <f>SUMIFS(#REF!,#REF!,$D134,#REF!,"OB")*$B134</f>
        <v>#REF!</v>
      </c>
      <c r="I134" s="43" t="e">
        <f>SUMIFS(#REF!,#REF!,$D134,#REF!,"OB")*$B134</f>
        <v>#REF!</v>
      </c>
      <c r="J134" s="43" t="e">
        <f>SUMIFS(#REF!,#REF!,$D134,#REF!,"OB")*$B134</f>
        <v>#REF!</v>
      </c>
      <c r="K134" s="43" t="e">
        <f>SUMIFS(#REF!,#REF!,$D134,#REF!,"OB")*$B134</f>
        <v>#REF!</v>
      </c>
      <c r="L134" s="43" t="e">
        <f>SUMIFS(#REF!,#REF!,$D134,#REF!,"OB")*$B134</f>
        <v>#REF!</v>
      </c>
      <c r="M134" s="43" t="e">
        <f>SUMIFS(#REF!,#REF!,$D134,#REF!,"OB")*$B134</f>
        <v>#REF!</v>
      </c>
      <c r="N134" s="43" t="e">
        <f>SUMIFS(#REF!,#REF!,$D134,#REF!,"OB")*$B134</f>
        <v>#REF!</v>
      </c>
      <c r="O134" s="43" t="e">
        <f>SUMIFS(#REF!,#REF!,$D134,#REF!,"OB")*$B134</f>
        <v>#REF!</v>
      </c>
      <c r="P134" s="43" t="e">
        <f>SUMIFS(#REF!,#REF!,$D134,#REF!,"OB")*$B134</f>
        <v>#REF!</v>
      </c>
      <c r="R134" s="43" t="e">
        <f t="shared" si="102"/>
        <v>#REF!</v>
      </c>
      <c r="S134" s="43" t="e">
        <f t="shared" si="103"/>
        <v>#REF!</v>
      </c>
      <c r="T134" s="43" t="e">
        <f t="shared" si="104"/>
        <v>#REF!</v>
      </c>
      <c r="U134" s="43" t="e">
        <f t="shared" si="105"/>
        <v>#REF!</v>
      </c>
      <c r="W134" s="43" t="e">
        <f t="shared" si="106"/>
        <v>#REF!</v>
      </c>
      <c r="X134" s="43" t="e">
        <f t="shared" si="107"/>
        <v>#REF!</v>
      </c>
      <c r="Z134" s="43" t="e">
        <f t="shared" si="108"/>
        <v>#REF!</v>
      </c>
    </row>
    <row r="135" spans="1:26">
      <c r="A135" s="55" t="str">
        <f>IF(LEFT(D135,2)="FY",D135,A125)</f>
        <v>FY23 PF</v>
      </c>
      <c r="D135" s="58" t="s">
        <v>182</v>
      </c>
      <c r="E135" s="42" t="e">
        <f>SUM(E136:E143)</f>
        <v>#REF!</v>
      </c>
      <c r="F135" s="42" t="e">
        <f t="shared" ref="F135:P135" si="116">SUM(F136:F143)</f>
        <v>#REF!</v>
      </c>
      <c r="G135" s="42" t="e">
        <f t="shared" si="116"/>
        <v>#REF!</v>
      </c>
      <c r="H135" s="42" t="e">
        <f t="shared" si="116"/>
        <v>#REF!</v>
      </c>
      <c r="I135" s="42" t="e">
        <f t="shared" si="116"/>
        <v>#REF!</v>
      </c>
      <c r="J135" s="42" t="e">
        <f t="shared" si="116"/>
        <v>#REF!</v>
      </c>
      <c r="K135" s="42" t="e">
        <f t="shared" si="116"/>
        <v>#REF!</v>
      </c>
      <c r="L135" s="42" t="e">
        <f t="shared" si="116"/>
        <v>#REF!</v>
      </c>
      <c r="M135" s="42" t="e">
        <f t="shared" si="116"/>
        <v>#REF!</v>
      </c>
      <c r="N135" s="42" t="e">
        <f t="shared" si="116"/>
        <v>#REF!</v>
      </c>
      <c r="O135" s="42" t="e">
        <f t="shared" si="116"/>
        <v>#REF!</v>
      </c>
      <c r="P135" s="42" t="e">
        <f t="shared" si="116"/>
        <v>#REF!</v>
      </c>
      <c r="R135" s="42" t="e">
        <f>SUM(E135:G135)</f>
        <v>#REF!</v>
      </c>
      <c r="S135" s="42" t="e">
        <f>SUM(H135:J135)</f>
        <v>#REF!</v>
      </c>
      <c r="T135" s="42" t="e">
        <f>SUM(K135:M135)</f>
        <v>#REF!</v>
      </c>
      <c r="U135" s="42" t="e">
        <f>SUM(N135:P135)</f>
        <v>#REF!</v>
      </c>
      <c r="W135" s="42" t="e">
        <f>SUM(E135:J135)</f>
        <v>#REF!</v>
      </c>
      <c r="X135" s="42" t="e">
        <f>SUM(K135:P135)</f>
        <v>#REF!</v>
      </c>
      <c r="Z135" s="42" t="e">
        <f>SUM(E135:P135)</f>
        <v>#REF!</v>
      </c>
    </row>
    <row r="136" spans="1:26">
      <c r="A136" s="55" t="str">
        <f t="shared" ref="A136:A143" si="117">IF(LEFT(D136,2)="FY",D136,A135)</f>
        <v>FY23 PF</v>
      </c>
      <c r="B136" s="62">
        <v>0.83</v>
      </c>
      <c r="C136" s="52" t="s">
        <v>149</v>
      </c>
      <c r="D136" s="17" t="s">
        <v>141</v>
      </c>
      <c r="E136" s="49" t="e">
        <f>SUMIFS(#REF!,#REF!,$D136,#REF!,"PF")*$B136</f>
        <v>#REF!</v>
      </c>
      <c r="F136" s="49" t="e">
        <f>SUMIFS(#REF!,#REF!,$D136,#REF!,"PF")*$B136</f>
        <v>#REF!</v>
      </c>
      <c r="G136" s="49" t="e">
        <f>SUMIFS(#REF!,#REF!,$D136,#REF!,"PF")*$B136</f>
        <v>#REF!</v>
      </c>
      <c r="H136" s="49" t="e">
        <f>SUMIFS(#REF!,#REF!,$D136,#REF!,"PF")*$B136</f>
        <v>#REF!</v>
      </c>
      <c r="I136" s="49" t="e">
        <f>SUMIFS(#REF!,#REF!,$D136,#REF!,"PF")*$B136</f>
        <v>#REF!</v>
      </c>
      <c r="J136" s="49" t="e">
        <f>SUMIFS(#REF!,#REF!,$D136,#REF!,"PF")*$B136</f>
        <v>#REF!</v>
      </c>
      <c r="K136" s="49" t="e">
        <f>SUMIFS(#REF!,#REF!,$D136,#REF!,"PF")*$B136</f>
        <v>#REF!</v>
      </c>
      <c r="L136" s="49" t="e">
        <f>SUMIFS(#REF!,#REF!,$D136,#REF!,"PF")*$B136</f>
        <v>#REF!</v>
      </c>
      <c r="M136" s="49" t="e">
        <f>SUMIFS(#REF!,#REF!,$D136,#REF!,"PF")*$B136</f>
        <v>#REF!</v>
      </c>
      <c r="N136" s="49" t="e">
        <f>SUMIFS(#REF!,#REF!,$D136,#REF!,"PF")*$B136</f>
        <v>#REF!</v>
      </c>
      <c r="O136" s="49" t="e">
        <f>SUMIFS(#REF!,#REF!,$D136,#REF!,"PF")*$B136</f>
        <v>#REF!</v>
      </c>
      <c r="P136" s="49" t="e">
        <f>SUMIFS(#REF!,#REF!,$D136,#REF!,"PF")*$B136</f>
        <v>#REF!</v>
      </c>
      <c r="R136" s="43" t="e">
        <f t="shared" ref="R136:R143" si="118">SUM(E136:G136)</f>
        <v>#REF!</v>
      </c>
      <c r="S136" s="43" t="e">
        <f t="shared" ref="S136:S143" si="119">SUM(H136:J136)</f>
        <v>#REF!</v>
      </c>
      <c r="T136" s="43" t="e">
        <f t="shared" ref="T136:T143" si="120">SUM(K136:M136)</f>
        <v>#REF!</v>
      </c>
      <c r="U136" s="43" t="e">
        <f t="shared" ref="U136:U143" si="121">SUM(N136:P136)</f>
        <v>#REF!</v>
      </c>
      <c r="W136" s="43" t="e">
        <f t="shared" ref="W136:W143" si="122">SUM(E136:J136)</f>
        <v>#REF!</v>
      </c>
      <c r="X136" s="43" t="e">
        <f t="shared" ref="X136:X143" si="123">SUM(K136:P136)</f>
        <v>#REF!</v>
      </c>
      <c r="Z136" s="43" t="e">
        <f t="shared" ref="Z136:Z143" si="124">SUM(E136:P136)</f>
        <v>#REF!</v>
      </c>
    </row>
    <row r="137" spans="1:26">
      <c r="A137" s="55" t="str">
        <f t="shared" si="117"/>
        <v>FY23 PF</v>
      </c>
      <c r="B137" s="62">
        <v>0.83</v>
      </c>
      <c r="C137" s="53" t="s">
        <v>149</v>
      </c>
      <c r="D137" s="17" t="s">
        <v>140</v>
      </c>
      <c r="E137" s="49" t="e">
        <f>SUMIFS(#REF!,#REF!,$D137,#REF!,"PF")*$B137</f>
        <v>#REF!</v>
      </c>
      <c r="F137" s="49" t="e">
        <f>SUMIFS(#REF!,#REF!,$D137,#REF!,"PF")*$B137</f>
        <v>#REF!</v>
      </c>
      <c r="G137" s="49" t="e">
        <f>SUMIFS(#REF!,#REF!,$D137,#REF!,"PF")*$B137</f>
        <v>#REF!</v>
      </c>
      <c r="H137" s="49" t="e">
        <f>SUMIFS(#REF!,#REF!,$D137,#REF!,"PF")*$B137</f>
        <v>#REF!</v>
      </c>
      <c r="I137" s="49" t="e">
        <f>SUMIFS(#REF!,#REF!,$D137,#REF!,"PF")*$B137</f>
        <v>#REF!</v>
      </c>
      <c r="J137" s="49" t="e">
        <f>SUMIFS(#REF!,#REF!,$D137,#REF!,"PF")*$B137</f>
        <v>#REF!</v>
      </c>
      <c r="K137" s="49" t="e">
        <f>SUMIFS(#REF!,#REF!,$D137,#REF!,"PF")*$B137</f>
        <v>#REF!</v>
      </c>
      <c r="L137" s="49" t="e">
        <f>SUMIFS(#REF!,#REF!,$D137,#REF!,"PF")*$B137</f>
        <v>#REF!</v>
      </c>
      <c r="M137" s="49" t="e">
        <f>SUMIFS(#REF!,#REF!,$D137,#REF!,"PF")*$B137</f>
        <v>#REF!</v>
      </c>
      <c r="N137" s="49" t="e">
        <f>SUMIFS(#REF!,#REF!,$D137,#REF!,"PF")*$B137</f>
        <v>#REF!</v>
      </c>
      <c r="O137" s="49" t="e">
        <f>SUMIFS(#REF!,#REF!,$D137,#REF!,"PF")*$B137</f>
        <v>#REF!</v>
      </c>
      <c r="P137" s="49" t="e">
        <f>SUMIFS(#REF!,#REF!,$D137,#REF!,"PF")*$B137</f>
        <v>#REF!</v>
      </c>
      <c r="R137" s="43" t="e">
        <f t="shared" si="118"/>
        <v>#REF!</v>
      </c>
      <c r="S137" s="43" t="e">
        <f t="shared" si="119"/>
        <v>#REF!</v>
      </c>
      <c r="T137" s="43" t="e">
        <f t="shared" si="120"/>
        <v>#REF!</v>
      </c>
      <c r="U137" s="43" t="e">
        <f t="shared" si="121"/>
        <v>#REF!</v>
      </c>
      <c r="W137" s="43" t="e">
        <f t="shared" si="122"/>
        <v>#REF!</v>
      </c>
      <c r="X137" s="43" t="e">
        <f t="shared" si="123"/>
        <v>#REF!</v>
      </c>
      <c r="Z137" s="43" t="e">
        <f t="shared" si="124"/>
        <v>#REF!</v>
      </c>
    </row>
    <row r="138" spans="1:26">
      <c r="A138" s="55" t="str">
        <f t="shared" si="117"/>
        <v>FY23 PF</v>
      </c>
      <c r="B138" s="62">
        <v>0.83</v>
      </c>
      <c r="C138" s="53" t="s">
        <v>149</v>
      </c>
      <c r="D138" s="17" t="s">
        <v>138</v>
      </c>
      <c r="E138" s="49" t="e">
        <f>(SUMIFS(#REF!,#REF!,$D138,#REF!,"PF")*$B138)+(SUMIFS(#REF!,#REF!,$D139,#REF!,"PF")*$B139)</f>
        <v>#REF!</v>
      </c>
      <c r="F138" s="49" t="e">
        <f>(SUMIFS(#REF!,#REF!,$D138,#REF!,"PF")*$B138)+(SUMIFS(#REF!,#REF!,$D139,#REF!,"PF")*$B139)</f>
        <v>#REF!</v>
      </c>
      <c r="G138" s="49" t="e">
        <f>(SUMIFS(#REF!,#REF!,$D138,#REF!,"PF")*$B138)+(SUMIFS(#REF!,#REF!,$D139,#REF!,"PF")*$B139)</f>
        <v>#REF!</v>
      </c>
      <c r="H138" s="49" t="e">
        <f>(SUMIFS(#REF!,#REF!,$D138,#REF!,"PF")*$B138)+(SUMIFS(#REF!,#REF!,$D139,#REF!,"PF")*$B139)</f>
        <v>#REF!</v>
      </c>
      <c r="I138" s="49" t="e">
        <f>(SUMIFS(#REF!,#REF!,$D138,#REF!,"PF")*$B138)+(SUMIFS(#REF!,#REF!,$D139,#REF!,"PF")*$B139)</f>
        <v>#REF!</v>
      </c>
      <c r="J138" s="49" t="e">
        <f>(SUMIFS(#REF!,#REF!,$D138,#REF!,"PF")*$B138)+(SUMIFS(#REF!,#REF!,$D139,#REF!,"PF")*$B139)</f>
        <v>#REF!</v>
      </c>
      <c r="K138" s="49" t="e">
        <f>(SUMIFS(#REF!,#REF!,$D138,#REF!,"PF")*$B138)+(SUMIFS(#REF!,#REF!,$D139,#REF!,"PF")*$B139)</f>
        <v>#REF!</v>
      </c>
      <c r="L138" s="49" t="e">
        <f>(SUMIFS(#REF!,#REF!,$D138,#REF!,"PF")*$B138)+(SUMIFS(#REF!,#REF!,$D139,#REF!,"PF")*$B139)</f>
        <v>#REF!</v>
      </c>
      <c r="M138" s="49" t="e">
        <f>(SUMIFS(#REF!,#REF!,$D138,#REF!,"PF")*$B138)+(SUMIFS(#REF!,#REF!,$D139,#REF!,"PF")*$B139)</f>
        <v>#REF!</v>
      </c>
      <c r="N138" s="49" t="e">
        <f>(SUMIFS(#REF!,#REF!,$D138,#REF!,"PF")*$B138)+(SUMIFS(#REF!,#REF!,$D139,#REF!,"PF")*$B139)</f>
        <v>#REF!</v>
      </c>
      <c r="O138" s="49" t="e">
        <f>(SUMIFS(#REF!,#REF!,$D138,#REF!,"PF")*$B138)+(SUMIFS(#REF!,#REF!,$D139,#REF!,"PF")*$B139)</f>
        <v>#REF!</v>
      </c>
      <c r="P138" s="49" t="e">
        <f>(SUMIFS(#REF!,#REF!,$D138,#REF!,"PF")*$B138)+(SUMIFS(#REF!,#REF!,$D139,#REF!,"PF")*$B139)</f>
        <v>#REF!</v>
      </c>
      <c r="R138" s="43" t="e">
        <f t="shared" si="118"/>
        <v>#REF!</v>
      </c>
      <c r="S138" s="43" t="e">
        <f t="shared" si="119"/>
        <v>#REF!</v>
      </c>
      <c r="T138" s="43" t="e">
        <f t="shared" si="120"/>
        <v>#REF!</v>
      </c>
      <c r="U138" s="43" t="e">
        <f t="shared" si="121"/>
        <v>#REF!</v>
      </c>
      <c r="W138" s="43" t="e">
        <f t="shared" si="122"/>
        <v>#REF!</v>
      </c>
      <c r="X138" s="43" t="e">
        <f t="shared" si="123"/>
        <v>#REF!</v>
      </c>
      <c r="Z138" s="43" t="e">
        <f t="shared" si="124"/>
        <v>#REF!</v>
      </c>
    </row>
    <row r="139" spans="1:26">
      <c r="A139" s="55" t="str">
        <f t="shared" si="117"/>
        <v>FY23 PF</v>
      </c>
      <c r="B139" s="62">
        <v>0.83</v>
      </c>
      <c r="C139" s="53" t="s">
        <v>149</v>
      </c>
      <c r="D139" s="17" t="s">
        <v>139</v>
      </c>
      <c r="E139" s="49" t="e">
        <f>(SUMIFS(#REF!,#REF!,$D139,#REF!,"PF")*$B139)+(SUMIFS(#REF!,#REF!,$D140,#REF!,"PF")*$B140)</f>
        <v>#REF!</v>
      </c>
      <c r="F139" s="49" t="e">
        <f>(SUMIFS(#REF!,#REF!,$D139,#REF!,"PF")*$B139)+(SUMIFS(#REF!,#REF!,$D140,#REF!,"PF")*$B140)</f>
        <v>#REF!</v>
      </c>
      <c r="G139" s="49" t="e">
        <f>(SUMIFS(#REF!,#REF!,$D139,#REF!,"PF")*$B139)+(SUMIFS(#REF!,#REF!,$D140,#REF!,"PF")*$B140)</f>
        <v>#REF!</v>
      </c>
      <c r="H139" s="49" t="e">
        <f>(SUMIFS(#REF!,#REF!,$D139,#REF!,"PF")*$B139)+(SUMIFS(#REF!,#REF!,$D140,#REF!,"PF")*$B140)</f>
        <v>#REF!</v>
      </c>
      <c r="I139" s="49" t="e">
        <f>(SUMIFS(#REF!,#REF!,$D139,#REF!,"PF")*$B139)+(SUMIFS(#REF!,#REF!,$D140,#REF!,"PF")*$B140)</f>
        <v>#REF!</v>
      </c>
      <c r="J139" s="49" t="e">
        <f>(SUMIFS(#REF!,#REF!,$D139,#REF!,"PF")*$B139)+(SUMIFS(#REF!,#REF!,$D140,#REF!,"PF")*$B140)</f>
        <v>#REF!</v>
      </c>
      <c r="K139" s="49" t="e">
        <f>(SUMIFS(#REF!,#REF!,$D139,#REF!,"PF")*$B139)+(SUMIFS(#REF!,#REF!,$D140,#REF!,"PF")*$B140)</f>
        <v>#REF!</v>
      </c>
      <c r="L139" s="49" t="e">
        <f>(SUMIFS(#REF!,#REF!,$D139,#REF!,"PF")*$B139)+(SUMIFS(#REF!,#REF!,$D140,#REF!,"PF")*$B140)</f>
        <v>#REF!</v>
      </c>
      <c r="M139" s="49" t="e">
        <f>(SUMIFS(#REF!,#REF!,$D139,#REF!,"PF")*$B139)+(SUMIFS(#REF!,#REF!,$D140,#REF!,"PF")*$B140)</f>
        <v>#REF!</v>
      </c>
      <c r="N139" s="49" t="e">
        <f>(SUMIFS(#REF!,#REF!,$D139,#REF!,"PF")*$B139)+(SUMIFS(#REF!,#REF!,$D140,#REF!,"PF")*$B140)</f>
        <v>#REF!</v>
      </c>
      <c r="O139" s="49" t="e">
        <f>(SUMIFS(#REF!,#REF!,$D139,#REF!,"PF")*$B139)+(SUMIFS(#REF!,#REF!,$D140,#REF!,"PF")*$B140)</f>
        <v>#REF!</v>
      </c>
      <c r="P139" s="49" t="e">
        <f>(SUMIFS(#REF!,#REF!,$D139,#REF!,"PF")*$B139)+(SUMIFS(#REF!,#REF!,$D140,#REF!,"PF")*$B140)</f>
        <v>#REF!</v>
      </c>
      <c r="R139" s="43" t="e">
        <f t="shared" si="118"/>
        <v>#REF!</v>
      </c>
      <c r="S139" s="43" t="e">
        <f t="shared" si="119"/>
        <v>#REF!</v>
      </c>
      <c r="T139" s="43" t="e">
        <f t="shared" si="120"/>
        <v>#REF!</v>
      </c>
      <c r="U139" s="43" t="e">
        <f t="shared" si="121"/>
        <v>#REF!</v>
      </c>
      <c r="W139" s="43" t="e">
        <f t="shared" si="122"/>
        <v>#REF!</v>
      </c>
      <c r="X139" s="43" t="e">
        <f t="shared" si="123"/>
        <v>#REF!</v>
      </c>
      <c r="Z139" s="43" t="e">
        <f t="shared" si="124"/>
        <v>#REF!</v>
      </c>
    </row>
    <row r="140" spans="1:26">
      <c r="A140" s="55" t="str">
        <f t="shared" si="117"/>
        <v>FY23 PF</v>
      </c>
      <c r="B140" s="62">
        <v>0.9</v>
      </c>
      <c r="C140" s="53" t="s">
        <v>148</v>
      </c>
      <c r="D140" s="17" t="s">
        <v>137</v>
      </c>
      <c r="E140" s="49" t="e">
        <f>SUMIFS(#REF!,#REF!,$D140,#REF!,"PF")*$B140</f>
        <v>#REF!</v>
      </c>
      <c r="F140" s="49" t="e">
        <f>SUMIFS(#REF!,#REF!,$D140,#REF!,"PF")*$B140</f>
        <v>#REF!</v>
      </c>
      <c r="G140" s="49" t="e">
        <f>SUMIFS(#REF!,#REF!,$D140,#REF!,"PF")*$B140</f>
        <v>#REF!</v>
      </c>
      <c r="H140" s="49" t="e">
        <f>SUMIFS(#REF!,#REF!,$D140,#REF!,"PF")*$B140</f>
        <v>#REF!</v>
      </c>
      <c r="I140" s="49" t="e">
        <f>SUMIFS(#REF!,#REF!,$D140,#REF!,"PF")*$B140</f>
        <v>#REF!</v>
      </c>
      <c r="J140" s="49" t="e">
        <f>SUMIFS(#REF!,#REF!,$D140,#REF!,"PF")*$B140</f>
        <v>#REF!</v>
      </c>
      <c r="K140" s="49" t="e">
        <f>SUMIFS(#REF!,#REF!,$D140,#REF!,"PF")*$B140</f>
        <v>#REF!</v>
      </c>
      <c r="L140" s="49" t="e">
        <f>SUMIFS(#REF!,#REF!,$D140,#REF!,"PF")*$B140</f>
        <v>#REF!</v>
      </c>
      <c r="M140" s="49" t="e">
        <f>SUMIFS(#REF!,#REF!,$D140,#REF!,"PF")*$B140</f>
        <v>#REF!</v>
      </c>
      <c r="N140" s="49" t="e">
        <f>SUMIFS(#REF!,#REF!,$D140,#REF!,"PF")*$B140</f>
        <v>#REF!</v>
      </c>
      <c r="O140" s="49" t="e">
        <f>SUMIFS(#REF!,#REF!,$D140,#REF!,"PF")*$B140</f>
        <v>#REF!</v>
      </c>
      <c r="P140" s="49" t="e">
        <f>SUMIFS(#REF!,#REF!,$D140,#REF!,"PF")*$B140</f>
        <v>#REF!</v>
      </c>
      <c r="R140" s="43" t="e">
        <f t="shared" si="118"/>
        <v>#REF!</v>
      </c>
      <c r="S140" s="43" t="e">
        <f t="shared" si="119"/>
        <v>#REF!</v>
      </c>
      <c r="T140" s="43" t="e">
        <f t="shared" si="120"/>
        <v>#REF!</v>
      </c>
      <c r="U140" s="43" t="e">
        <f t="shared" si="121"/>
        <v>#REF!</v>
      </c>
      <c r="W140" s="43" t="e">
        <f t="shared" si="122"/>
        <v>#REF!</v>
      </c>
      <c r="X140" s="43" t="e">
        <f t="shared" si="123"/>
        <v>#REF!</v>
      </c>
      <c r="Z140" s="43" t="e">
        <f t="shared" si="124"/>
        <v>#REF!</v>
      </c>
    </row>
    <row r="141" spans="1:26">
      <c r="A141" s="55" t="str">
        <f t="shared" si="117"/>
        <v>FY23 PF</v>
      </c>
      <c r="B141" s="62">
        <v>0.9</v>
      </c>
      <c r="C141" s="53" t="s">
        <v>147</v>
      </c>
      <c r="D141" s="17" t="s">
        <v>136</v>
      </c>
      <c r="E141" s="49" t="e">
        <f>SUMIFS(#REF!,#REF!,$D141,#REF!,"PF")*$B141</f>
        <v>#REF!</v>
      </c>
      <c r="F141" s="49" t="e">
        <f>SUMIFS(#REF!,#REF!,$D141,#REF!,"PF")*$B141</f>
        <v>#REF!</v>
      </c>
      <c r="G141" s="49" t="e">
        <f>SUMIFS(#REF!,#REF!,$D141,#REF!,"PF")*$B141</f>
        <v>#REF!</v>
      </c>
      <c r="H141" s="49" t="e">
        <f>SUMIFS(#REF!,#REF!,$D141,#REF!,"PF")*$B141</f>
        <v>#REF!</v>
      </c>
      <c r="I141" s="49" t="e">
        <f>SUMIFS(#REF!,#REF!,$D141,#REF!,"PF")*$B141</f>
        <v>#REF!</v>
      </c>
      <c r="J141" s="49" t="e">
        <f>SUMIFS(#REF!,#REF!,$D141,#REF!,"PF")*$B141</f>
        <v>#REF!</v>
      </c>
      <c r="K141" s="49" t="e">
        <f>SUMIFS(#REF!,#REF!,$D141,#REF!,"PF")*$B141</f>
        <v>#REF!</v>
      </c>
      <c r="L141" s="49" t="e">
        <f>SUMIFS(#REF!,#REF!,$D141,#REF!,"PF")*$B141</f>
        <v>#REF!</v>
      </c>
      <c r="M141" s="49" t="e">
        <f>SUMIFS(#REF!,#REF!,$D141,#REF!,"PF")*$B141</f>
        <v>#REF!</v>
      </c>
      <c r="N141" s="49" t="e">
        <f>SUMIFS(#REF!,#REF!,$D141,#REF!,"PF")*$B141</f>
        <v>#REF!</v>
      </c>
      <c r="O141" s="49" t="e">
        <f>SUMIFS(#REF!,#REF!,$D141,#REF!,"PF")*$B141</f>
        <v>#REF!</v>
      </c>
      <c r="P141" s="49" t="e">
        <f>SUMIFS(#REF!,#REF!,$D141,#REF!,"PF")*$B141</f>
        <v>#REF!</v>
      </c>
      <c r="R141" s="43" t="e">
        <f t="shared" si="118"/>
        <v>#REF!</v>
      </c>
      <c r="S141" s="43" t="e">
        <f t="shared" si="119"/>
        <v>#REF!</v>
      </c>
      <c r="T141" s="43" t="e">
        <f t="shared" si="120"/>
        <v>#REF!</v>
      </c>
      <c r="U141" s="43" t="e">
        <f t="shared" si="121"/>
        <v>#REF!</v>
      </c>
      <c r="W141" s="43" t="e">
        <f t="shared" si="122"/>
        <v>#REF!</v>
      </c>
      <c r="X141" s="43" t="e">
        <f t="shared" si="123"/>
        <v>#REF!</v>
      </c>
      <c r="Z141" s="43" t="e">
        <f t="shared" si="124"/>
        <v>#REF!</v>
      </c>
    </row>
    <row r="142" spans="1:26">
      <c r="A142" s="55" t="str">
        <f t="shared" si="117"/>
        <v>FY23 PF</v>
      </c>
      <c r="B142" s="62">
        <v>0.9</v>
      </c>
      <c r="C142" s="53" t="s">
        <v>147</v>
      </c>
      <c r="D142" s="17" t="s">
        <v>135</v>
      </c>
      <c r="E142" s="49" t="e">
        <f>SUMIFS(#REF!,#REF!,$D142,#REF!,"PF")*$B142</f>
        <v>#REF!</v>
      </c>
      <c r="F142" s="49" t="e">
        <f>SUMIFS(#REF!,#REF!,$D142,#REF!,"PF")*$B142</f>
        <v>#REF!</v>
      </c>
      <c r="G142" s="49" t="e">
        <f>SUMIFS(#REF!,#REF!,$D142,#REF!,"PF")*$B142</f>
        <v>#REF!</v>
      </c>
      <c r="H142" s="49" t="e">
        <f>SUMIFS(#REF!,#REF!,$D142,#REF!,"PF")*$B142</f>
        <v>#REF!</v>
      </c>
      <c r="I142" s="49" t="e">
        <f>SUMIFS(#REF!,#REF!,$D142,#REF!,"PF")*$B142</f>
        <v>#REF!</v>
      </c>
      <c r="J142" s="49" t="e">
        <f>SUMIFS(#REF!,#REF!,$D142,#REF!,"PF")*$B142</f>
        <v>#REF!</v>
      </c>
      <c r="K142" s="49" t="e">
        <f>SUMIFS(#REF!,#REF!,$D142,#REF!,"PF")*$B142</f>
        <v>#REF!</v>
      </c>
      <c r="L142" s="49" t="e">
        <f>SUMIFS(#REF!,#REF!,$D142,#REF!,"PF")*$B142</f>
        <v>#REF!</v>
      </c>
      <c r="M142" s="49" t="e">
        <f>SUMIFS(#REF!,#REF!,$D142,#REF!,"PF")*$B142</f>
        <v>#REF!</v>
      </c>
      <c r="N142" s="49" t="e">
        <f>SUMIFS(#REF!,#REF!,$D142,#REF!,"PF")*$B142</f>
        <v>#REF!</v>
      </c>
      <c r="O142" s="49" t="e">
        <f>SUMIFS(#REF!,#REF!,$D142,#REF!,"PF")*$B142</f>
        <v>#REF!</v>
      </c>
      <c r="P142" s="49" t="e">
        <f>SUMIFS(#REF!,#REF!,$D142,#REF!,"PF")*$B142</f>
        <v>#REF!</v>
      </c>
      <c r="R142" s="43" t="e">
        <f t="shared" si="118"/>
        <v>#REF!</v>
      </c>
      <c r="S142" s="43" t="e">
        <f t="shared" si="119"/>
        <v>#REF!</v>
      </c>
      <c r="T142" s="43" t="e">
        <f t="shared" si="120"/>
        <v>#REF!</v>
      </c>
      <c r="U142" s="43" t="e">
        <f t="shared" si="121"/>
        <v>#REF!</v>
      </c>
      <c r="W142" s="43" t="e">
        <f t="shared" si="122"/>
        <v>#REF!</v>
      </c>
      <c r="X142" s="43" t="e">
        <f t="shared" si="123"/>
        <v>#REF!</v>
      </c>
      <c r="Z142" s="43" t="e">
        <f t="shared" si="124"/>
        <v>#REF!</v>
      </c>
    </row>
    <row r="143" spans="1:26">
      <c r="A143" s="55" t="str">
        <f t="shared" si="117"/>
        <v>FY23 PF</v>
      </c>
      <c r="B143" s="62">
        <v>0.9</v>
      </c>
      <c r="C143" s="54" t="s">
        <v>146</v>
      </c>
      <c r="D143" s="17" t="s">
        <v>134</v>
      </c>
      <c r="E143" s="49" t="e">
        <f>SUMIFS(#REF!,#REF!,$D143,#REF!,"PF")*$B143</f>
        <v>#REF!</v>
      </c>
      <c r="F143" s="49" t="e">
        <f>SUMIFS(#REF!,#REF!,$D143,#REF!,"PF")*$B143</f>
        <v>#REF!</v>
      </c>
      <c r="G143" s="49" t="e">
        <f>SUMIFS(#REF!,#REF!,$D143,#REF!,"PF")*$B143</f>
        <v>#REF!</v>
      </c>
      <c r="H143" s="49" t="e">
        <f>SUMIFS(#REF!,#REF!,$D143,#REF!,"PF")*$B143</f>
        <v>#REF!</v>
      </c>
      <c r="I143" s="49" t="e">
        <f>SUMIFS(#REF!,#REF!,$D143,#REF!,"PF")*$B143</f>
        <v>#REF!</v>
      </c>
      <c r="J143" s="49" t="e">
        <f>SUMIFS(#REF!,#REF!,$D143,#REF!,"PF")*$B143</f>
        <v>#REF!</v>
      </c>
      <c r="K143" s="49" t="e">
        <f>SUMIFS(#REF!,#REF!,$D143,#REF!,"PF")*$B143</f>
        <v>#REF!</v>
      </c>
      <c r="L143" s="49" t="e">
        <f>SUMIFS(#REF!,#REF!,$D143,#REF!,"PF")*$B143</f>
        <v>#REF!</v>
      </c>
      <c r="M143" s="49" t="e">
        <f>SUMIFS(#REF!,#REF!,$D143,#REF!,"PF")*$B143</f>
        <v>#REF!</v>
      </c>
      <c r="N143" s="49" t="e">
        <f>SUMIFS(#REF!,#REF!,$D143,#REF!,"PF")*$B143</f>
        <v>#REF!</v>
      </c>
      <c r="O143" s="49" t="e">
        <f>SUMIFS(#REF!,#REF!,$D143,#REF!,"PF")*$B143</f>
        <v>#REF!</v>
      </c>
      <c r="P143" s="49" t="e">
        <f>SUMIFS(#REF!,#REF!,$D143,#REF!,"PF")*$B143</f>
        <v>#REF!</v>
      </c>
      <c r="R143" s="43" t="e">
        <f t="shared" si="118"/>
        <v>#REF!</v>
      </c>
      <c r="S143" s="43" t="e">
        <f t="shared" si="119"/>
        <v>#REF!</v>
      </c>
      <c r="T143" s="43" t="e">
        <f t="shared" si="120"/>
        <v>#REF!</v>
      </c>
      <c r="U143" s="43" t="e">
        <f t="shared" si="121"/>
        <v>#REF!</v>
      </c>
      <c r="W143" s="43" t="e">
        <f t="shared" si="122"/>
        <v>#REF!</v>
      </c>
      <c r="X143" s="43" t="e">
        <f t="shared" si="123"/>
        <v>#REF!</v>
      </c>
      <c r="Z143" s="43" t="e">
        <f t="shared" si="124"/>
        <v>#REF!</v>
      </c>
    </row>
    <row r="144" spans="1:26">
      <c r="A144" s="55" t="str">
        <f>IF(LEFT(D144,2)="FY",D144,A134)</f>
        <v>FY23 LE</v>
      </c>
      <c r="D144" s="38" t="s">
        <v>183</v>
      </c>
      <c r="E144" s="42" t="e">
        <f>SUM(E145:E152)</f>
        <v>#REF!</v>
      </c>
      <c r="F144" s="42" t="e">
        <f t="shared" ref="F144:P144" si="125">SUM(F145:F152)</f>
        <v>#REF!</v>
      </c>
      <c r="G144" s="42" t="e">
        <f t="shared" si="125"/>
        <v>#REF!</v>
      </c>
      <c r="H144" s="42" t="e">
        <f t="shared" si="125"/>
        <v>#REF!</v>
      </c>
      <c r="I144" s="42" t="e">
        <f t="shared" si="125"/>
        <v>#REF!</v>
      </c>
      <c r="J144" s="42" t="e">
        <f t="shared" si="125"/>
        <v>#REF!</v>
      </c>
      <c r="K144" s="42" t="e">
        <f t="shared" si="125"/>
        <v>#REF!</v>
      </c>
      <c r="L144" s="42" t="e">
        <f t="shared" si="125"/>
        <v>#REF!</v>
      </c>
      <c r="M144" s="42" t="e">
        <f t="shared" si="125"/>
        <v>#REF!</v>
      </c>
      <c r="N144" s="42" t="e">
        <f t="shared" si="125"/>
        <v>#REF!</v>
      </c>
      <c r="O144" s="42" t="e">
        <f t="shared" si="125"/>
        <v>#REF!</v>
      </c>
      <c r="P144" s="42" t="e">
        <f t="shared" si="125"/>
        <v>#REF!</v>
      </c>
      <c r="R144" s="42" t="e">
        <f>SUM(E144:G144)</f>
        <v>#REF!</v>
      </c>
      <c r="S144" s="42" t="e">
        <f>SUM(H144:J144)</f>
        <v>#REF!</v>
      </c>
      <c r="T144" s="42" t="e">
        <f>SUM(K144:M144)</f>
        <v>#REF!</v>
      </c>
      <c r="U144" s="42" t="e">
        <f>SUM(N144:P144)</f>
        <v>#REF!</v>
      </c>
      <c r="W144" s="42" t="e">
        <f>SUM(E144:J144)</f>
        <v>#REF!</v>
      </c>
      <c r="X144" s="42" t="e">
        <f>SUM(K144:P144)</f>
        <v>#REF!</v>
      </c>
      <c r="Z144" s="42" t="e">
        <f>SUM(E144:P144)</f>
        <v>#REF!</v>
      </c>
    </row>
    <row r="145" spans="1:26">
      <c r="A145" s="55" t="str">
        <f t="shared" si="46"/>
        <v>FY23 LE</v>
      </c>
      <c r="B145" s="62">
        <v>0.83</v>
      </c>
      <c r="C145" s="52" t="s">
        <v>149</v>
      </c>
      <c r="D145" s="17" t="s">
        <v>141</v>
      </c>
      <c r="E145" s="49" t="e">
        <f>SUMIFS(#REF!,#REF!,$D145,#REF!,"LE")*$B145</f>
        <v>#REF!</v>
      </c>
      <c r="F145" s="49" t="e">
        <f>SUMIFS(#REF!,#REF!,$D145,#REF!,"LE")*$B145</f>
        <v>#REF!</v>
      </c>
      <c r="G145" s="49" t="e">
        <f>SUMIFS(#REF!,#REF!,$D145,#REF!,"LE")*$B145</f>
        <v>#REF!</v>
      </c>
      <c r="H145" s="49" t="e">
        <f>SUMIFS(#REF!,#REF!,$D145,#REF!,"LE")*$B145</f>
        <v>#REF!</v>
      </c>
      <c r="I145" s="49" t="e">
        <f>SUMIFS(#REF!,#REF!,$D145,#REF!,"LE")*$B145</f>
        <v>#REF!</v>
      </c>
      <c r="J145" s="49" t="e">
        <f>SUMIFS(#REF!,#REF!,$D145,#REF!,"LE")*$B145</f>
        <v>#REF!</v>
      </c>
      <c r="K145" s="49" t="e">
        <f>SUMIFS(#REF!,#REF!,$D145,#REF!,"LE")*$B145</f>
        <v>#REF!</v>
      </c>
      <c r="L145" s="49" t="e">
        <f>SUMIFS(#REF!,#REF!,$D145,#REF!,"LE")*$B145</f>
        <v>#REF!</v>
      </c>
      <c r="M145" s="49" t="e">
        <f>SUMIFS(#REF!,#REF!,$D145,#REF!,"LE")*$B145</f>
        <v>#REF!</v>
      </c>
      <c r="N145" s="49" t="e">
        <f>SUMIFS(#REF!,#REF!,$D145,#REF!,"LE")*$B145</f>
        <v>#REF!</v>
      </c>
      <c r="O145" s="49" t="e">
        <f>SUMIFS(#REF!,#REF!,$D145,#REF!,"LE")*$B145</f>
        <v>#REF!</v>
      </c>
      <c r="P145" s="49" t="e">
        <f>SUMIFS(#REF!,#REF!,$D145,#REF!,"LE")*$B145</f>
        <v>#REF!</v>
      </c>
      <c r="R145" s="43" t="e">
        <f>SUM(E145:G145)</f>
        <v>#REF!</v>
      </c>
      <c r="S145" s="43" t="e">
        <f t="shared" ref="S145:S152" si="126">SUM(H145:J145)</f>
        <v>#REF!</v>
      </c>
      <c r="T145" s="43" t="e">
        <f t="shared" ref="T145:T152" si="127">SUM(K145:M145)</f>
        <v>#REF!</v>
      </c>
      <c r="U145" s="43" t="e">
        <f t="shared" ref="U145:U152" si="128">SUM(N145:P145)</f>
        <v>#REF!</v>
      </c>
      <c r="W145" s="43" t="e">
        <f>SUM(E145:J145)</f>
        <v>#REF!</v>
      </c>
      <c r="X145" s="43" t="e">
        <f t="shared" ref="X145:X152" si="129">SUM(K145:P145)</f>
        <v>#REF!</v>
      </c>
      <c r="Z145" s="43" t="e">
        <f>SUM(E145:P145)</f>
        <v>#REF!</v>
      </c>
    </row>
    <row r="146" spans="1:26">
      <c r="A146" s="55" t="str">
        <f t="shared" si="46"/>
        <v>FY23 LE</v>
      </c>
      <c r="B146" s="62">
        <v>0.83</v>
      </c>
      <c r="C146" s="53" t="s">
        <v>149</v>
      </c>
      <c r="D146" s="17" t="s">
        <v>140</v>
      </c>
      <c r="E146" s="43">
        <v>1690.02</v>
      </c>
      <c r="F146" s="43">
        <v>1503.27</v>
      </c>
      <c r="G146" s="43">
        <v>2118.89</v>
      </c>
      <c r="H146" s="49" t="e">
        <f>SUMIFS(#REF!,#REF!,$D146,#REF!,"LE")*$B146</f>
        <v>#REF!</v>
      </c>
      <c r="I146" s="49" t="e">
        <f>SUMIFS(#REF!,#REF!,$D146,#REF!,"LE")*$B146</f>
        <v>#REF!</v>
      </c>
      <c r="J146" s="49" t="e">
        <f>SUMIFS(#REF!,#REF!,$D146,#REF!,"LE")*$B146</f>
        <v>#REF!</v>
      </c>
      <c r="K146" s="49" t="e">
        <f>SUMIFS(#REF!,#REF!,$D146,#REF!,"LE")*$B146</f>
        <v>#REF!</v>
      </c>
      <c r="L146" s="49" t="e">
        <f>SUMIFS(#REF!,#REF!,$D146,#REF!,"LE")*$B146</f>
        <v>#REF!</v>
      </c>
      <c r="M146" s="49" t="e">
        <f>SUMIFS(#REF!,#REF!,$D146,#REF!,"LE")*$B146</f>
        <v>#REF!</v>
      </c>
      <c r="N146" s="49" t="e">
        <f>SUMIFS(#REF!,#REF!,$D146,#REF!,"LE")*$B146</f>
        <v>#REF!</v>
      </c>
      <c r="O146" s="49" t="e">
        <f>SUMIFS(#REF!,#REF!,$D146,#REF!,"LE")*$B146</f>
        <v>#REF!</v>
      </c>
      <c r="P146" s="49" t="e">
        <f>SUMIFS(#REF!,#REF!,$D146,#REF!,"LE")*$B146</f>
        <v>#REF!</v>
      </c>
      <c r="R146" s="43">
        <f t="shared" ref="R146:R152" si="130">SUM(E146:G146)</f>
        <v>5312.18</v>
      </c>
      <c r="S146" s="43" t="e">
        <f t="shared" si="126"/>
        <v>#REF!</v>
      </c>
      <c r="T146" s="43" t="e">
        <f t="shared" si="127"/>
        <v>#REF!</v>
      </c>
      <c r="U146" s="43" t="e">
        <f t="shared" si="128"/>
        <v>#REF!</v>
      </c>
      <c r="W146" s="43" t="e">
        <f t="shared" ref="W146:W152" si="131">SUM(E146:J146)</f>
        <v>#REF!</v>
      </c>
      <c r="X146" s="43" t="e">
        <f t="shared" si="129"/>
        <v>#REF!</v>
      </c>
      <c r="Z146" s="43" t="e">
        <f t="shared" ref="Z146:Z152" si="132">SUM(E146:P146)</f>
        <v>#REF!</v>
      </c>
    </row>
    <row r="147" spans="1:26">
      <c r="A147" s="55" t="str">
        <f t="shared" si="46"/>
        <v>FY23 LE</v>
      </c>
      <c r="B147" s="62">
        <v>0.83</v>
      </c>
      <c r="C147" s="53" t="s">
        <v>149</v>
      </c>
      <c r="D147" s="17" t="s">
        <v>138</v>
      </c>
      <c r="E147" s="43">
        <v>2850.5</v>
      </c>
      <c r="F147" s="43">
        <v>3717.56</v>
      </c>
      <c r="G147" s="43">
        <v>5606.4400000000005</v>
      </c>
      <c r="H147" s="49" t="e">
        <f>(SUMIFS(#REF!,#REF!,$D147,#REF!,"LE")*$B147)+(SUMIFS(#REF!,#REF!,$D148,#REF!,"LE")*$B148)</f>
        <v>#REF!</v>
      </c>
      <c r="I147" s="49" t="e">
        <f>(SUMIFS(#REF!,#REF!,$D147,#REF!,"LE")*$B147)+(SUMIFS(#REF!,#REF!,$D148,#REF!,"LE")*$B148)</f>
        <v>#REF!</v>
      </c>
      <c r="J147" s="49" t="e">
        <f>(SUMIFS(#REF!,#REF!,$D147,#REF!,"LE")*$B147)+(SUMIFS(#REF!,#REF!,$D148,#REF!,"LE")*$B148)</f>
        <v>#REF!</v>
      </c>
      <c r="K147" s="49" t="e">
        <f>(SUMIFS(#REF!,#REF!,$D147,#REF!,"LE")*$B147)+(SUMIFS(#REF!,#REF!,$D148,#REF!,"LE")*$B148)</f>
        <v>#REF!</v>
      </c>
      <c r="L147" s="49" t="e">
        <f>(SUMIFS(#REF!,#REF!,$D147,#REF!,"LE")*$B147)+(SUMIFS(#REF!,#REF!,$D148,#REF!,"LE")*$B148)</f>
        <v>#REF!</v>
      </c>
      <c r="M147" s="49" t="e">
        <f>(SUMIFS(#REF!,#REF!,$D147,#REF!,"LE")*$B147)+(SUMIFS(#REF!,#REF!,$D148,#REF!,"LE")*$B148)</f>
        <v>#REF!</v>
      </c>
      <c r="N147" s="49" t="e">
        <f>(SUMIFS(#REF!,#REF!,$D147,#REF!,"LE")*$B147)+(SUMIFS(#REF!,#REF!,$D148,#REF!,"LE")*$B148)</f>
        <v>#REF!</v>
      </c>
      <c r="O147" s="49" t="e">
        <f>(SUMIFS(#REF!,#REF!,$D147,#REF!,"LE")*$B147)+(SUMIFS(#REF!,#REF!,$D148,#REF!,"LE")*$B148)</f>
        <v>#REF!</v>
      </c>
      <c r="P147" s="49" t="e">
        <f>(SUMIFS(#REF!,#REF!,$D147,#REF!,"LE")*$B147)+(SUMIFS(#REF!,#REF!,$D148,#REF!,"LE")*$B148)</f>
        <v>#REF!</v>
      </c>
      <c r="R147" s="43">
        <f t="shared" ref="R147:R150" si="133">SUM(E147:G147)</f>
        <v>12174.5</v>
      </c>
      <c r="S147" s="43" t="e">
        <f t="shared" ref="S147:S150" si="134">SUM(H147:J147)</f>
        <v>#REF!</v>
      </c>
      <c r="T147" s="43" t="e">
        <f t="shared" ref="T147:T150" si="135">SUM(K147:M147)</f>
        <v>#REF!</v>
      </c>
      <c r="U147" s="43" t="e">
        <f t="shared" ref="U147:U150" si="136">SUM(N147:P147)</f>
        <v>#REF!</v>
      </c>
      <c r="W147" s="43" t="e">
        <f t="shared" ref="W147:W150" si="137">SUM(E147:J147)</f>
        <v>#REF!</v>
      </c>
      <c r="X147" s="43" t="e">
        <f t="shared" ref="X147:X150" si="138">SUM(K147:P147)</f>
        <v>#REF!</v>
      </c>
      <c r="Z147" s="43" t="e">
        <f t="shared" ref="Z147:Z150" si="139">SUM(E147:P147)</f>
        <v>#REF!</v>
      </c>
    </row>
    <row r="148" spans="1:26">
      <c r="A148" s="55" t="str">
        <f t="shared" si="46"/>
        <v>FY23 LE</v>
      </c>
      <c r="B148" s="62">
        <v>0.83</v>
      </c>
      <c r="C148" s="53" t="s">
        <v>149</v>
      </c>
      <c r="D148" s="17" t="s">
        <v>139</v>
      </c>
      <c r="E148" s="49" t="e">
        <f>(SUMIFS(#REF!,#REF!,$D148,#REF!,"LE")*$B148)+(SUMIFS(#REF!,#REF!,$D149,#REF!,"LE")*$B149)</f>
        <v>#REF!</v>
      </c>
      <c r="F148" s="49" t="e">
        <f>(SUMIFS(#REF!,#REF!,$D148,#REF!,"LE")*$B148)+(SUMIFS(#REF!,#REF!,$D149,#REF!,"LE")*$B149)</f>
        <v>#REF!</v>
      </c>
      <c r="G148" s="49" t="e">
        <f>(SUMIFS(#REF!,#REF!,$D148,#REF!,"LE")*$B148)+(SUMIFS(#REF!,#REF!,$D149,#REF!,"LE")*$B149)</f>
        <v>#REF!</v>
      </c>
      <c r="H148" s="49" t="e">
        <f>(SUMIFS(#REF!,#REF!,$D148,#REF!,"LE")*$B148)+(SUMIFS(#REF!,#REF!,$D149,#REF!,"LE")*$B149)</f>
        <v>#REF!</v>
      </c>
      <c r="I148" s="49" t="e">
        <f>(SUMIFS(#REF!,#REF!,$D148,#REF!,"LE")*$B148)+(SUMIFS(#REF!,#REF!,$D149,#REF!,"LE")*$B149)</f>
        <v>#REF!</v>
      </c>
      <c r="J148" s="49" t="e">
        <f>(SUMIFS(#REF!,#REF!,$D148,#REF!,"LE")*$B148)+(SUMIFS(#REF!,#REF!,$D149,#REF!,"LE")*$B149)</f>
        <v>#REF!</v>
      </c>
      <c r="K148" s="49" t="e">
        <f>(SUMIFS(#REF!,#REF!,$D148,#REF!,"LE")*$B148)+(SUMIFS(#REF!,#REF!,$D149,#REF!,"LE")*$B149)</f>
        <v>#REF!</v>
      </c>
      <c r="L148" s="49" t="e">
        <f>(SUMIFS(#REF!,#REF!,$D148,#REF!,"LE")*$B148)+(SUMIFS(#REF!,#REF!,$D149,#REF!,"LE")*$B149)</f>
        <v>#REF!</v>
      </c>
      <c r="M148" s="49" t="e">
        <f>(SUMIFS(#REF!,#REF!,$D148,#REF!,"LE")*$B148)+(SUMIFS(#REF!,#REF!,$D149,#REF!,"LE")*$B149)</f>
        <v>#REF!</v>
      </c>
      <c r="N148" s="49" t="e">
        <f>(SUMIFS(#REF!,#REF!,$D148,#REF!,"LE")*$B148)+(SUMIFS(#REF!,#REF!,$D149,#REF!,"LE")*$B149)</f>
        <v>#REF!</v>
      </c>
      <c r="O148" s="49" t="e">
        <f>(SUMIFS(#REF!,#REF!,$D148,#REF!,"LE")*$B148)+(SUMIFS(#REF!,#REF!,$D149,#REF!,"LE")*$B149)</f>
        <v>#REF!</v>
      </c>
      <c r="P148" s="49" t="e">
        <f>(SUMIFS(#REF!,#REF!,$D148,#REF!,"LE")*$B148)+(SUMIFS(#REF!,#REF!,$D149,#REF!,"LE")*$B149)</f>
        <v>#REF!</v>
      </c>
      <c r="R148" s="43" t="e">
        <f t="shared" si="133"/>
        <v>#REF!</v>
      </c>
      <c r="S148" s="43" t="e">
        <f t="shared" si="134"/>
        <v>#REF!</v>
      </c>
      <c r="T148" s="43" t="e">
        <f t="shared" si="135"/>
        <v>#REF!</v>
      </c>
      <c r="U148" s="43" t="e">
        <f t="shared" si="136"/>
        <v>#REF!</v>
      </c>
      <c r="W148" s="43" t="e">
        <f t="shared" si="137"/>
        <v>#REF!</v>
      </c>
      <c r="X148" s="43" t="e">
        <f t="shared" si="138"/>
        <v>#REF!</v>
      </c>
      <c r="Z148" s="43" t="e">
        <f t="shared" si="139"/>
        <v>#REF!</v>
      </c>
    </row>
    <row r="149" spans="1:26">
      <c r="A149" s="55" t="str">
        <f t="shared" si="46"/>
        <v>FY23 LE</v>
      </c>
      <c r="B149" s="62">
        <v>0.9</v>
      </c>
      <c r="C149" s="53" t="s">
        <v>148</v>
      </c>
      <c r="D149" s="17" t="s">
        <v>137</v>
      </c>
      <c r="E149" s="43">
        <v>6773.1</v>
      </c>
      <c r="F149" s="43">
        <v>5867.17</v>
      </c>
      <c r="G149" s="43">
        <v>7589.1900000000005</v>
      </c>
      <c r="H149" s="49" t="e">
        <f>SUMIFS(#REF!,#REF!,$D149,#REF!,"LE")*$B149</f>
        <v>#REF!</v>
      </c>
      <c r="I149" s="49" t="e">
        <f>SUMIFS(#REF!,#REF!,$D149,#REF!,"LE")*$B149</f>
        <v>#REF!</v>
      </c>
      <c r="J149" s="49" t="e">
        <f>SUMIFS(#REF!,#REF!,$D149,#REF!,"LE")*$B149</f>
        <v>#REF!</v>
      </c>
      <c r="K149" s="49" t="e">
        <f>SUMIFS(#REF!,#REF!,$D149,#REF!,"LE")*$B149</f>
        <v>#REF!</v>
      </c>
      <c r="L149" s="49" t="e">
        <f>SUMIFS(#REF!,#REF!,$D149,#REF!,"LE")*$B149</f>
        <v>#REF!</v>
      </c>
      <c r="M149" s="49" t="e">
        <f>SUMIFS(#REF!,#REF!,$D149,#REF!,"LE")*$B149</f>
        <v>#REF!</v>
      </c>
      <c r="N149" s="49" t="e">
        <f>SUMIFS(#REF!,#REF!,$D149,#REF!,"LE")*$B149</f>
        <v>#REF!</v>
      </c>
      <c r="O149" s="49" t="e">
        <f>SUMIFS(#REF!,#REF!,$D149,#REF!,"LE")*$B149</f>
        <v>#REF!</v>
      </c>
      <c r="P149" s="49" t="e">
        <f>SUMIFS(#REF!,#REF!,$D149,#REF!,"LE")*$B149</f>
        <v>#REF!</v>
      </c>
      <c r="R149" s="43">
        <f t="shared" si="133"/>
        <v>20229.46</v>
      </c>
      <c r="S149" s="43" t="e">
        <f t="shared" si="134"/>
        <v>#REF!</v>
      </c>
      <c r="T149" s="43" t="e">
        <f t="shared" si="135"/>
        <v>#REF!</v>
      </c>
      <c r="U149" s="43" t="e">
        <f t="shared" si="136"/>
        <v>#REF!</v>
      </c>
      <c r="W149" s="43" t="e">
        <f t="shared" si="137"/>
        <v>#REF!</v>
      </c>
      <c r="X149" s="43" t="e">
        <f t="shared" si="138"/>
        <v>#REF!</v>
      </c>
      <c r="Z149" s="43" t="e">
        <f t="shared" si="139"/>
        <v>#REF!</v>
      </c>
    </row>
    <row r="150" spans="1:26">
      <c r="A150" s="55" t="str">
        <f t="shared" si="46"/>
        <v>FY23 LE</v>
      </c>
      <c r="B150" s="62">
        <v>0.9</v>
      </c>
      <c r="C150" s="53" t="s">
        <v>147</v>
      </c>
      <c r="D150" s="17" t="s">
        <v>136</v>
      </c>
      <c r="E150" s="43">
        <v>2735.31</v>
      </c>
      <c r="F150" s="43">
        <v>8646.9600000000009</v>
      </c>
      <c r="G150" s="43">
        <v>12169.61</v>
      </c>
      <c r="H150" s="49" t="e">
        <f>SUMIFS(#REF!,#REF!,$D150,#REF!,"LE")*$B150</f>
        <v>#REF!</v>
      </c>
      <c r="I150" s="49" t="e">
        <f>SUMIFS(#REF!,#REF!,$D150,#REF!,"LE")*$B150</f>
        <v>#REF!</v>
      </c>
      <c r="J150" s="49" t="e">
        <f>SUMIFS(#REF!,#REF!,$D150,#REF!,"LE")*$B150</f>
        <v>#REF!</v>
      </c>
      <c r="K150" s="49" t="e">
        <f>SUMIFS(#REF!,#REF!,$D150,#REF!,"LE")*$B150</f>
        <v>#REF!</v>
      </c>
      <c r="L150" s="49" t="e">
        <f>SUMIFS(#REF!,#REF!,$D150,#REF!,"LE")*$B150</f>
        <v>#REF!</v>
      </c>
      <c r="M150" s="49" t="e">
        <f>SUMIFS(#REF!,#REF!,$D150,#REF!,"LE")*$B150</f>
        <v>#REF!</v>
      </c>
      <c r="N150" s="49" t="e">
        <f>SUMIFS(#REF!,#REF!,$D150,#REF!,"LE")*$B150</f>
        <v>#REF!</v>
      </c>
      <c r="O150" s="49" t="e">
        <f>SUMIFS(#REF!,#REF!,$D150,#REF!,"LE")*$B150</f>
        <v>#REF!</v>
      </c>
      <c r="P150" s="49" t="e">
        <f>SUMIFS(#REF!,#REF!,$D150,#REF!,"LE")*$B150</f>
        <v>#REF!</v>
      </c>
      <c r="R150" s="43">
        <f t="shared" si="133"/>
        <v>23551.88</v>
      </c>
      <c r="S150" s="43" t="e">
        <f t="shared" si="134"/>
        <v>#REF!</v>
      </c>
      <c r="T150" s="43" t="e">
        <f t="shared" si="135"/>
        <v>#REF!</v>
      </c>
      <c r="U150" s="43" t="e">
        <f t="shared" si="136"/>
        <v>#REF!</v>
      </c>
      <c r="W150" s="43" t="e">
        <f t="shared" si="137"/>
        <v>#REF!</v>
      </c>
      <c r="X150" s="43" t="e">
        <f t="shared" si="138"/>
        <v>#REF!</v>
      </c>
      <c r="Z150" s="43" t="e">
        <f t="shared" si="139"/>
        <v>#REF!</v>
      </c>
    </row>
    <row r="151" spans="1:26">
      <c r="A151" s="55" t="str">
        <f t="shared" si="46"/>
        <v>FY23 LE</v>
      </c>
      <c r="B151" s="62">
        <v>0.9</v>
      </c>
      <c r="C151" s="53" t="s">
        <v>147</v>
      </c>
      <c r="D151" s="17" t="s">
        <v>135</v>
      </c>
      <c r="E151" s="43">
        <v>7414.1</v>
      </c>
      <c r="F151" s="43">
        <v>3400.15</v>
      </c>
      <c r="G151" s="43">
        <v>5236.83</v>
      </c>
      <c r="H151" s="49" t="e">
        <f>SUMIFS(#REF!,#REF!,$D151,#REF!,"LE")*$B151</f>
        <v>#REF!</v>
      </c>
      <c r="I151" s="49" t="e">
        <f>SUMIFS(#REF!,#REF!,$D151,#REF!,"LE")*$B151</f>
        <v>#REF!</v>
      </c>
      <c r="J151" s="49" t="e">
        <f>SUMIFS(#REF!,#REF!,$D151,#REF!,"LE")*$B151</f>
        <v>#REF!</v>
      </c>
      <c r="K151" s="49" t="e">
        <f>SUMIFS(#REF!,#REF!,$D151,#REF!,"LE")*$B151</f>
        <v>#REF!</v>
      </c>
      <c r="L151" s="49" t="e">
        <f>SUMIFS(#REF!,#REF!,$D151,#REF!,"LE")*$B151</f>
        <v>#REF!</v>
      </c>
      <c r="M151" s="49" t="e">
        <f>SUMIFS(#REF!,#REF!,$D151,#REF!,"LE")*$B151</f>
        <v>#REF!</v>
      </c>
      <c r="N151" s="49" t="e">
        <f>SUMIFS(#REF!,#REF!,$D151,#REF!,"LE")*$B151</f>
        <v>#REF!</v>
      </c>
      <c r="O151" s="49" t="e">
        <f>SUMIFS(#REF!,#REF!,$D151,#REF!,"LE")*$B151</f>
        <v>#REF!</v>
      </c>
      <c r="P151" s="49" t="e">
        <f>SUMIFS(#REF!,#REF!,$D151,#REF!,"LE")*$B151</f>
        <v>#REF!</v>
      </c>
      <c r="R151" s="43">
        <f t="shared" si="130"/>
        <v>16051.08</v>
      </c>
      <c r="S151" s="43" t="e">
        <f t="shared" si="126"/>
        <v>#REF!</v>
      </c>
      <c r="T151" s="43" t="e">
        <f t="shared" si="127"/>
        <v>#REF!</v>
      </c>
      <c r="U151" s="43" t="e">
        <f t="shared" si="128"/>
        <v>#REF!</v>
      </c>
      <c r="W151" s="43" t="e">
        <f t="shared" si="131"/>
        <v>#REF!</v>
      </c>
      <c r="X151" s="43" t="e">
        <f t="shared" si="129"/>
        <v>#REF!</v>
      </c>
      <c r="Z151" s="43" t="e">
        <f t="shared" si="132"/>
        <v>#REF!</v>
      </c>
    </row>
    <row r="152" spans="1:26">
      <c r="A152" s="55" t="str">
        <f t="shared" si="46"/>
        <v>FY23 LE</v>
      </c>
      <c r="B152" s="62">
        <v>0.9</v>
      </c>
      <c r="C152" s="54" t="s">
        <v>146</v>
      </c>
      <c r="D152" s="17" t="s">
        <v>134</v>
      </c>
      <c r="E152" s="43">
        <v>13704.69</v>
      </c>
      <c r="F152" s="43">
        <v>11049.76</v>
      </c>
      <c r="G152" s="43">
        <v>14592.900000000001</v>
      </c>
      <c r="H152" s="49" t="e">
        <f>SUMIFS(#REF!,#REF!,$D152,#REF!,"LE")*$B152</f>
        <v>#REF!</v>
      </c>
      <c r="I152" s="49" t="e">
        <f>SUMIFS(#REF!,#REF!,$D152,#REF!,"LE")*$B152</f>
        <v>#REF!</v>
      </c>
      <c r="J152" s="49" t="e">
        <f>SUMIFS(#REF!,#REF!,$D152,#REF!,"LE")*$B152</f>
        <v>#REF!</v>
      </c>
      <c r="K152" s="49" t="e">
        <f>SUMIFS(#REF!,#REF!,$D152,#REF!,"LE")*$B152</f>
        <v>#REF!</v>
      </c>
      <c r="L152" s="49" t="e">
        <f>SUMIFS(#REF!,#REF!,$D152,#REF!,"LE")*$B152</f>
        <v>#REF!</v>
      </c>
      <c r="M152" s="49" t="e">
        <f>SUMIFS(#REF!,#REF!,$D152,#REF!,"LE")*$B152</f>
        <v>#REF!</v>
      </c>
      <c r="N152" s="49" t="e">
        <f>SUMIFS(#REF!,#REF!,$D152,#REF!,"LE")*$B152</f>
        <v>#REF!</v>
      </c>
      <c r="O152" s="49" t="e">
        <f>SUMIFS(#REF!,#REF!,$D152,#REF!,"LE")*$B152</f>
        <v>#REF!</v>
      </c>
      <c r="P152" s="49" t="e">
        <f>SUMIFS(#REF!,#REF!,$D152,#REF!,"LE")*$B152</f>
        <v>#REF!</v>
      </c>
      <c r="R152" s="43">
        <f t="shared" si="130"/>
        <v>39347.350000000006</v>
      </c>
      <c r="S152" s="43" t="e">
        <f t="shared" si="126"/>
        <v>#REF!</v>
      </c>
      <c r="T152" s="43" t="e">
        <f t="shared" si="127"/>
        <v>#REF!</v>
      </c>
      <c r="U152" s="43" t="e">
        <f t="shared" si="128"/>
        <v>#REF!</v>
      </c>
      <c r="W152" s="43" t="e">
        <f t="shared" si="131"/>
        <v>#REF!</v>
      </c>
      <c r="X152" s="43" t="e">
        <f t="shared" si="129"/>
        <v>#REF!</v>
      </c>
      <c r="Z152" s="43" t="e">
        <f t="shared" si="132"/>
        <v>#REF!</v>
      </c>
    </row>
    <row r="155" spans="1:26">
      <c r="D155" s="34" t="s">
        <v>185</v>
      </c>
    </row>
    <row r="156" spans="1:26">
      <c r="A156" s="55" t="str">
        <f>IF(LEFT(D156,2)="FY",D156,A155)</f>
        <v>FY18</v>
      </c>
      <c r="B156" s="55"/>
      <c r="D156" s="38" t="s">
        <v>176</v>
      </c>
      <c r="E156" s="42">
        <f>Market_Share!E92</f>
        <v>262444.18900832091</v>
      </c>
      <c r="F156" s="42">
        <f>Market_Share!F92</f>
        <v>269600.31277010479</v>
      </c>
      <c r="G156" s="42">
        <f>Market_Share!G92</f>
        <v>323733.45285750157</v>
      </c>
      <c r="H156" s="42">
        <f>Market_Share!H92</f>
        <v>259362.06213630253</v>
      </c>
      <c r="I156" s="42">
        <f>Market_Share!I92</f>
        <v>270262.55654273916</v>
      </c>
      <c r="J156" s="42">
        <f>Market_Share!J92</f>
        <v>309023.30031446792</v>
      </c>
      <c r="K156" s="42">
        <f>Market_Share!K92</f>
        <v>221221.57088556071</v>
      </c>
      <c r="L156" s="42">
        <f>Market_Share!L92</f>
        <v>518374.26574756019</v>
      </c>
      <c r="M156" s="42">
        <f>Market_Share!M92</f>
        <v>595658.8893486429</v>
      </c>
      <c r="N156" s="42">
        <f>Market_Share!N92</f>
        <v>236243.55358299063</v>
      </c>
      <c r="O156" s="42">
        <f>Market_Share!O92</f>
        <v>261250</v>
      </c>
      <c r="P156" s="42">
        <f>Market_Share!P92</f>
        <v>297680.08695504908</v>
      </c>
      <c r="Q156" s="46"/>
      <c r="R156" s="42">
        <f>SUM(E156:G156)</f>
        <v>855777.95463592722</v>
      </c>
      <c r="S156" s="42">
        <f>SUM(H156:J156)</f>
        <v>838647.91899350961</v>
      </c>
      <c r="T156" s="42">
        <f>SUM(K156:M156)</f>
        <v>1335254.7259817638</v>
      </c>
      <c r="U156" s="42">
        <f>SUM(N156:P156)</f>
        <v>795173.64053803973</v>
      </c>
      <c r="W156" s="42">
        <f>SUM(E156:J156)</f>
        <v>1694425.8736294368</v>
      </c>
      <c r="X156" s="42">
        <f>SUM(K156:P156)</f>
        <v>2130428.3665198032</v>
      </c>
      <c r="Z156" s="42">
        <f>SUM(E156:P156)</f>
        <v>3824854.24014924</v>
      </c>
    </row>
    <row r="157" spans="1:26">
      <c r="A157" s="55" t="str">
        <f t="shared" ref="A157:A195" si="140">IF(LEFT(D157,2)="FY",D157,A156)</f>
        <v>FY18</v>
      </c>
      <c r="B157" s="55"/>
      <c r="D157" s="17" t="s">
        <v>149</v>
      </c>
      <c r="E157" s="43">
        <f>Market_Share!E93</f>
        <v>37178</v>
      </c>
      <c r="F157" s="43">
        <f>Market_Share!F93</f>
        <v>40288</v>
      </c>
      <c r="G157" s="43">
        <f>Market_Share!G93</f>
        <v>47336</v>
      </c>
      <c r="H157" s="43">
        <f>Market_Share!H93</f>
        <v>35992</v>
      </c>
      <c r="I157" s="43">
        <f>Market_Share!I93</f>
        <v>36186</v>
      </c>
      <c r="J157" s="43">
        <f>Market_Share!J93</f>
        <v>41791</v>
      </c>
      <c r="K157" s="43">
        <f>Market_Share!K93</f>
        <v>31151</v>
      </c>
      <c r="L157" s="43">
        <f>Market_Share!L93</f>
        <v>116447</v>
      </c>
      <c r="M157" s="43">
        <f>Market_Share!M93</f>
        <v>108546</v>
      </c>
      <c r="N157" s="43">
        <f>Market_Share!N93</f>
        <v>43699</v>
      </c>
      <c r="O157" s="43">
        <f>Market_Share!O93</f>
        <v>38013</v>
      </c>
      <c r="P157" s="43">
        <f>Market_Share!P93</f>
        <v>49521</v>
      </c>
      <c r="R157" s="43">
        <f t="shared" ref="R157:R160" si="141">SUM(E157:G157)</f>
        <v>124802</v>
      </c>
      <c r="S157" s="43">
        <f t="shared" ref="S157:S160" si="142">SUM(H157:J157)</f>
        <v>113969</v>
      </c>
      <c r="T157" s="43">
        <f t="shared" ref="T157:T160" si="143">SUM(K157:M157)</f>
        <v>256144</v>
      </c>
      <c r="U157" s="43">
        <f t="shared" ref="U157:U160" si="144">SUM(N157:P157)</f>
        <v>131233</v>
      </c>
      <c r="W157" s="43">
        <f t="shared" ref="W157:W160" si="145">SUM(E157:J157)</f>
        <v>238771</v>
      </c>
      <c r="X157" s="43">
        <f t="shared" ref="X157:X160" si="146">SUM(K157:P157)</f>
        <v>387377</v>
      </c>
      <c r="Z157" s="43">
        <f t="shared" ref="Z157:Z160" si="147">SUM(E157:P157)</f>
        <v>626148</v>
      </c>
    </row>
    <row r="158" spans="1:26">
      <c r="A158" s="55" t="str">
        <f t="shared" si="140"/>
        <v>FY18</v>
      </c>
      <c r="B158" s="55"/>
      <c r="D158" s="17" t="s">
        <v>148</v>
      </c>
      <c r="E158" s="43">
        <f>Market_Share!E94</f>
        <v>24375.189008320936</v>
      </c>
      <c r="F158" s="43">
        <f>Market_Share!F94</f>
        <v>26017.312770104774</v>
      </c>
      <c r="G158" s="43">
        <f>Market_Share!G94</f>
        <v>25208.452857501539</v>
      </c>
      <c r="H158" s="43">
        <f>Market_Share!H94</f>
        <v>17068.062136302517</v>
      </c>
      <c r="I158" s="43">
        <f>Market_Share!I94</f>
        <v>19003.556542739159</v>
      </c>
      <c r="J158" s="43">
        <f>Market_Share!J94</f>
        <v>22424.300314467939</v>
      </c>
      <c r="K158" s="43">
        <f>Market_Share!K94</f>
        <v>16427.570885560694</v>
      </c>
      <c r="L158" s="43">
        <f>Market_Share!L94</f>
        <v>25954.265747560199</v>
      </c>
      <c r="M158" s="43">
        <f>Market_Share!M94</f>
        <v>36148.889348642871</v>
      </c>
      <c r="N158" s="43">
        <f>Market_Share!N94</f>
        <v>16766.553582990637</v>
      </c>
      <c r="O158" s="43">
        <f>Market_Share!O94</f>
        <v>18790</v>
      </c>
      <c r="P158" s="43">
        <f>Market_Share!P94</f>
        <v>22220.086955049097</v>
      </c>
      <c r="R158" s="43">
        <f t="shared" si="141"/>
        <v>75600.95463592725</v>
      </c>
      <c r="S158" s="43">
        <f t="shared" si="142"/>
        <v>58495.918993509615</v>
      </c>
      <c r="T158" s="43">
        <f t="shared" si="143"/>
        <v>78530.725981763768</v>
      </c>
      <c r="U158" s="43">
        <f t="shared" si="144"/>
        <v>57776.640538039734</v>
      </c>
      <c r="W158" s="43">
        <f t="shared" si="145"/>
        <v>134096.87362943686</v>
      </c>
      <c r="X158" s="43">
        <f t="shared" si="146"/>
        <v>136307.3665198035</v>
      </c>
      <c r="Z158" s="43">
        <f t="shared" si="147"/>
        <v>270404.2401492403</v>
      </c>
    </row>
    <row r="159" spans="1:26">
      <c r="A159" s="55" t="str">
        <f t="shared" si="140"/>
        <v>FY18</v>
      </c>
      <c r="B159" s="55"/>
      <c r="D159" s="17" t="s">
        <v>147</v>
      </c>
      <c r="E159" s="43">
        <f>Market_Share!E95</f>
        <v>94000</v>
      </c>
      <c r="F159" s="43">
        <f>Market_Share!F95</f>
        <v>105276</v>
      </c>
      <c r="G159" s="43">
        <f>Market_Share!G95</f>
        <v>136594</v>
      </c>
      <c r="H159" s="43">
        <f>Market_Share!H95</f>
        <v>125214</v>
      </c>
      <c r="I159" s="43">
        <f>Market_Share!I95</f>
        <v>129523</v>
      </c>
      <c r="J159" s="43">
        <f>Market_Share!J95</f>
        <v>134488</v>
      </c>
      <c r="K159" s="43">
        <f>Market_Share!K95</f>
        <v>85517</v>
      </c>
      <c r="L159" s="43">
        <f>Market_Share!L95</f>
        <v>214976</v>
      </c>
      <c r="M159" s="43">
        <f>Market_Share!M95</f>
        <v>237873</v>
      </c>
      <c r="N159" s="43">
        <f>Market_Share!N95</f>
        <v>92993</v>
      </c>
      <c r="O159" s="43">
        <f>Market_Share!O95</f>
        <v>103373</v>
      </c>
      <c r="P159" s="43">
        <f>Market_Share!P95</f>
        <v>126548</v>
      </c>
      <c r="R159" s="43">
        <f t="shared" si="141"/>
        <v>335870</v>
      </c>
      <c r="S159" s="43">
        <f t="shared" si="142"/>
        <v>389225</v>
      </c>
      <c r="T159" s="43">
        <f t="shared" si="143"/>
        <v>538366</v>
      </c>
      <c r="U159" s="43">
        <f t="shared" si="144"/>
        <v>322914</v>
      </c>
      <c r="W159" s="43">
        <f t="shared" si="145"/>
        <v>725095</v>
      </c>
      <c r="X159" s="43">
        <f t="shared" si="146"/>
        <v>861280</v>
      </c>
      <c r="Z159" s="43">
        <f t="shared" si="147"/>
        <v>1586375</v>
      </c>
    </row>
    <row r="160" spans="1:26">
      <c r="A160" s="55" t="str">
        <f t="shared" si="140"/>
        <v>FY18</v>
      </c>
      <c r="B160" s="55"/>
      <c r="D160" s="17" t="s">
        <v>146</v>
      </c>
      <c r="E160" s="43">
        <f>Market_Share!E96</f>
        <v>106891</v>
      </c>
      <c r="F160" s="43">
        <f>Market_Share!F96</f>
        <v>98019</v>
      </c>
      <c r="G160" s="43">
        <f>Market_Share!G96</f>
        <v>114595</v>
      </c>
      <c r="H160" s="43">
        <f>Market_Share!H96</f>
        <v>81088</v>
      </c>
      <c r="I160" s="43">
        <f>Market_Share!I96</f>
        <v>85550</v>
      </c>
      <c r="J160" s="43">
        <f>Market_Share!J96</f>
        <v>110320</v>
      </c>
      <c r="K160" s="43">
        <f>Market_Share!K96</f>
        <v>88126</v>
      </c>
      <c r="L160" s="43">
        <f>Market_Share!L96</f>
        <v>160997</v>
      </c>
      <c r="M160" s="43">
        <f>Market_Share!M96</f>
        <v>213091</v>
      </c>
      <c r="N160" s="43">
        <f>Market_Share!N96</f>
        <v>82785</v>
      </c>
      <c r="O160" s="43">
        <f>Market_Share!O96</f>
        <v>101074</v>
      </c>
      <c r="P160" s="43">
        <f>Market_Share!P96</f>
        <v>99391</v>
      </c>
      <c r="R160" s="43">
        <f t="shared" si="141"/>
        <v>319505</v>
      </c>
      <c r="S160" s="43">
        <f t="shared" si="142"/>
        <v>276958</v>
      </c>
      <c r="T160" s="43">
        <f t="shared" si="143"/>
        <v>462214</v>
      </c>
      <c r="U160" s="43">
        <f t="shared" si="144"/>
        <v>283250</v>
      </c>
      <c r="W160" s="43">
        <f t="shared" si="145"/>
        <v>596463</v>
      </c>
      <c r="X160" s="43">
        <f t="shared" si="146"/>
        <v>745464</v>
      </c>
      <c r="Z160" s="43">
        <f t="shared" si="147"/>
        <v>1341927</v>
      </c>
    </row>
    <row r="161" spans="1:34">
      <c r="A161" s="55" t="str">
        <f t="shared" si="140"/>
        <v>FY19</v>
      </c>
      <c r="B161" s="55"/>
      <c r="D161" s="38" t="s">
        <v>177</v>
      </c>
      <c r="E161" s="42">
        <f>Market_Share!E97</f>
        <v>188147.28410907061</v>
      </c>
      <c r="F161" s="42">
        <f>Market_Share!F97</f>
        <v>191075.00286402396</v>
      </c>
      <c r="G161" s="42">
        <f>Market_Share!G97</f>
        <v>228719.06100012804</v>
      </c>
      <c r="H161" s="42">
        <f>Market_Share!H97</f>
        <v>170022.04918032786</v>
      </c>
      <c r="I161" s="42">
        <f>Market_Share!I97</f>
        <v>185002.6318678465</v>
      </c>
      <c r="J161" s="42">
        <f>Market_Share!J97</f>
        <v>216400.14285714284</v>
      </c>
      <c r="K161" s="42">
        <f>Market_Share!K97</f>
        <v>155965</v>
      </c>
      <c r="L161" s="42">
        <f>Market_Share!L97</f>
        <v>330506</v>
      </c>
      <c r="M161" s="42">
        <f>Market_Share!M97</f>
        <v>443361.125</v>
      </c>
      <c r="N161" s="42">
        <f>Market_Share!N97</f>
        <v>171248</v>
      </c>
      <c r="O161" s="42">
        <f>Market_Share!O97</f>
        <v>181668</v>
      </c>
      <c r="P161" s="42">
        <f>Market_Share!P97</f>
        <v>245399.19562233222</v>
      </c>
      <c r="R161" s="42">
        <f>SUM(E161:G161)</f>
        <v>607941.34797322261</v>
      </c>
      <c r="S161" s="42">
        <f>SUM(H161:J161)</f>
        <v>571424.82390531723</v>
      </c>
      <c r="T161" s="42">
        <f>SUM(K161:M161)</f>
        <v>929832.125</v>
      </c>
      <c r="U161" s="42">
        <f>SUM(N161:P161)</f>
        <v>598315.19562233216</v>
      </c>
      <c r="W161" s="42">
        <f>SUM(E161:J161)</f>
        <v>1179366.17187854</v>
      </c>
      <c r="X161" s="42">
        <f>SUM(K161:P161)</f>
        <v>1528147.3206223322</v>
      </c>
      <c r="Z161" s="42">
        <f>SUM(E161:P161)</f>
        <v>2707513.4925008724</v>
      </c>
      <c r="AB161"/>
      <c r="AC161" s="43"/>
      <c r="AF161" s="43"/>
    </row>
    <row r="162" spans="1:34">
      <c r="A162" s="55" t="str">
        <f t="shared" si="140"/>
        <v>FY19</v>
      </c>
      <c r="B162" s="55"/>
      <c r="D162" s="17" t="s">
        <v>149</v>
      </c>
      <c r="E162" s="43">
        <f>Market_Share!E98</f>
        <v>24941</v>
      </c>
      <c r="F162" s="43">
        <f>Market_Share!F98</f>
        <v>27266</v>
      </c>
      <c r="G162" s="43">
        <f>Market_Share!G98</f>
        <v>34452</v>
      </c>
      <c r="H162" s="43">
        <f>Market_Share!H98</f>
        <v>26479</v>
      </c>
      <c r="I162" s="43">
        <f>Market_Share!I98</f>
        <v>32006</v>
      </c>
      <c r="J162" s="43">
        <f>Market_Share!J98</f>
        <v>31965</v>
      </c>
      <c r="K162" s="43">
        <f>Market_Share!K98</f>
        <v>22219</v>
      </c>
      <c r="L162" s="43">
        <f>Market_Share!L98</f>
        <v>78293</v>
      </c>
      <c r="M162" s="43">
        <f>Market_Share!M98</f>
        <v>97123</v>
      </c>
      <c r="N162" s="43">
        <f>Market_Share!N98</f>
        <v>31129</v>
      </c>
      <c r="O162" s="43">
        <f>Market_Share!O98</f>
        <v>26290</v>
      </c>
      <c r="P162" s="43">
        <f>Market_Share!P98</f>
        <v>30628</v>
      </c>
      <c r="R162" s="43">
        <f t="shared" ref="R162:R165" si="148">SUM(E162:G162)</f>
        <v>86659</v>
      </c>
      <c r="S162" s="43">
        <f t="shared" ref="S162:S165" si="149">SUM(H162:J162)</f>
        <v>90450</v>
      </c>
      <c r="T162" s="43">
        <f t="shared" ref="T162:T165" si="150">SUM(K162:M162)</f>
        <v>197635</v>
      </c>
      <c r="U162" s="43">
        <f t="shared" ref="U162:U165" si="151">SUM(N162:P162)</f>
        <v>88047</v>
      </c>
      <c r="W162" s="43">
        <f t="shared" ref="W162:W165" si="152">SUM(E162:J162)</f>
        <v>177109</v>
      </c>
      <c r="X162" s="43">
        <f t="shared" ref="X162:X165" si="153">SUM(K162:P162)</f>
        <v>285682</v>
      </c>
      <c r="Z162" s="43">
        <f t="shared" ref="Z162:Z165" si="154">SUM(E162:P162)</f>
        <v>462791</v>
      </c>
      <c r="AB162"/>
      <c r="AC162" s="43"/>
      <c r="AF162" s="43"/>
    </row>
    <row r="163" spans="1:34">
      <c r="A163" s="55" t="str">
        <f t="shared" si="140"/>
        <v>FY19</v>
      </c>
      <c r="B163" s="55"/>
      <c r="D163" s="17" t="s">
        <v>148</v>
      </c>
      <c r="E163" s="43">
        <f>Market_Share!E99</f>
        <v>14277.284109070593</v>
      </c>
      <c r="F163" s="43">
        <f>Market_Share!F99</f>
        <v>15504.002864023954</v>
      </c>
      <c r="G163" s="43">
        <f>Market_Share!G99</f>
        <v>17152.061000128037</v>
      </c>
      <c r="H163" s="43">
        <f>Market_Share!H99</f>
        <v>13662.049180327869</v>
      </c>
      <c r="I163" s="43">
        <f>Market_Share!I99</f>
        <v>13822.631867846501</v>
      </c>
      <c r="J163" s="43">
        <f>Market_Share!J99</f>
        <v>17889.142857142859</v>
      </c>
      <c r="K163" s="43">
        <f>Market_Share!K99</f>
        <v>14686</v>
      </c>
      <c r="L163" s="43">
        <f>Market_Share!L99</f>
        <v>19483</v>
      </c>
      <c r="M163" s="43">
        <f>Market_Share!M99</f>
        <v>30266.125</v>
      </c>
      <c r="N163" s="43">
        <f>Market_Share!N99</f>
        <v>11570</v>
      </c>
      <c r="O163" s="43">
        <f>Market_Share!O99</f>
        <v>12532</v>
      </c>
      <c r="P163" s="43">
        <f>Market_Share!P99</f>
        <v>17372.195622332223</v>
      </c>
      <c r="R163" s="43">
        <f t="shared" si="148"/>
        <v>46933.347973222582</v>
      </c>
      <c r="S163" s="43">
        <f t="shared" si="149"/>
        <v>45373.823905317229</v>
      </c>
      <c r="T163" s="43">
        <f t="shared" si="150"/>
        <v>64435.125</v>
      </c>
      <c r="U163" s="43">
        <f t="shared" si="151"/>
        <v>41474.19562233222</v>
      </c>
      <c r="W163" s="43">
        <f t="shared" si="152"/>
        <v>92307.171878539812</v>
      </c>
      <c r="X163" s="43">
        <f t="shared" si="153"/>
        <v>105909.32062233222</v>
      </c>
      <c r="Z163" s="43">
        <f t="shared" si="154"/>
        <v>198216.49250087203</v>
      </c>
      <c r="AB163"/>
      <c r="AC163" s="43"/>
      <c r="AF163" s="43"/>
    </row>
    <row r="164" spans="1:34">
      <c r="A164" s="55" t="str">
        <f t="shared" si="140"/>
        <v>FY19</v>
      </c>
      <c r="B164" s="55"/>
      <c r="D164" s="17" t="s">
        <v>147</v>
      </c>
      <c r="E164" s="43">
        <f>Market_Share!E100</f>
        <v>72831</v>
      </c>
      <c r="F164" s="43">
        <f>Market_Share!F100</f>
        <v>62535</v>
      </c>
      <c r="G164" s="43">
        <f>Market_Share!G100</f>
        <v>79304</v>
      </c>
      <c r="H164" s="43">
        <f>Market_Share!H100</f>
        <v>61092</v>
      </c>
      <c r="I164" s="43">
        <f>Market_Share!I100</f>
        <v>64737</v>
      </c>
      <c r="J164" s="43">
        <f>Market_Share!J100</f>
        <v>72517</v>
      </c>
      <c r="K164" s="43">
        <f>Market_Share!K100</f>
        <v>52476</v>
      </c>
      <c r="L164" s="43">
        <f>Market_Share!L100</f>
        <v>138208</v>
      </c>
      <c r="M164" s="43">
        <f>Market_Share!M100</f>
        <v>152366</v>
      </c>
      <c r="N164" s="43">
        <f>Market_Share!N100</f>
        <v>58198</v>
      </c>
      <c r="O164" s="43">
        <f>Market_Share!O100</f>
        <v>55399</v>
      </c>
      <c r="P164" s="43">
        <f>Market_Share!P100</f>
        <v>79406</v>
      </c>
      <c r="R164" s="43">
        <f t="shared" si="148"/>
        <v>214670</v>
      </c>
      <c r="S164" s="43">
        <f t="shared" si="149"/>
        <v>198346</v>
      </c>
      <c r="T164" s="43">
        <f t="shared" si="150"/>
        <v>343050</v>
      </c>
      <c r="U164" s="43">
        <f t="shared" si="151"/>
        <v>193003</v>
      </c>
      <c r="W164" s="43">
        <f t="shared" si="152"/>
        <v>413016</v>
      </c>
      <c r="X164" s="43">
        <f t="shared" si="153"/>
        <v>536053</v>
      </c>
      <c r="Z164" s="43">
        <f t="shared" si="154"/>
        <v>949069</v>
      </c>
      <c r="AB164"/>
      <c r="AC164" s="43"/>
      <c r="AF164" s="43"/>
    </row>
    <row r="165" spans="1:34">
      <c r="A165" s="55" t="str">
        <f t="shared" si="140"/>
        <v>FY19</v>
      </c>
      <c r="B165" s="55"/>
      <c r="D165" s="17" t="s">
        <v>146</v>
      </c>
      <c r="E165" s="43">
        <f>Market_Share!E101</f>
        <v>76098</v>
      </c>
      <c r="F165" s="43">
        <f>Market_Share!F101</f>
        <v>85770</v>
      </c>
      <c r="G165" s="43">
        <f>Market_Share!G101</f>
        <v>97811</v>
      </c>
      <c r="H165" s="43">
        <f>Market_Share!H101</f>
        <v>68789</v>
      </c>
      <c r="I165" s="43">
        <f>Market_Share!I101</f>
        <v>74437</v>
      </c>
      <c r="J165" s="43">
        <f>Market_Share!J101</f>
        <v>94029</v>
      </c>
      <c r="K165" s="43">
        <f>Market_Share!K101</f>
        <v>66584</v>
      </c>
      <c r="L165" s="43">
        <f>Market_Share!L101</f>
        <v>94522</v>
      </c>
      <c r="M165" s="43">
        <f>Market_Share!M101</f>
        <v>163606</v>
      </c>
      <c r="N165" s="43">
        <f>Market_Share!N101</f>
        <v>70351</v>
      </c>
      <c r="O165" s="43">
        <f>Market_Share!O101</f>
        <v>87447</v>
      </c>
      <c r="P165" s="43">
        <f>Market_Share!P101</f>
        <v>117993</v>
      </c>
      <c r="R165" s="43">
        <f t="shared" si="148"/>
        <v>259679</v>
      </c>
      <c r="S165" s="43">
        <f t="shared" si="149"/>
        <v>237255</v>
      </c>
      <c r="T165" s="43">
        <f t="shared" si="150"/>
        <v>324712</v>
      </c>
      <c r="U165" s="43">
        <f t="shared" si="151"/>
        <v>275791</v>
      </c>
      <c r="W165" s="43">
        <f t="shared" si="152"/>
        <v>496934</v>
      </c>
      <c r="X165" s="43">
        <f t="shared" si="153"/>
        <v>600503</v>
      </c>
      <c r="Z165" s="43">
        <f t="shared" si="154"/>
        <v>1097437</v>
      </c>
      <c r="AB165"/>
      <c r="AC165" s="43"/>
      <c r="AF165" s="43"/>
    </row>
    <row r="166" spans="1:34">
      <c r="A166" s="55" t="str">
        <f t="shared" si="140"/>
        <v xml:space="preserve">FY20 </v>
      </c>
      <c r="B166" s="55"/>
      <c r="D166" s="38" t="s">
        <v>178</v>
      </c>
      <c r="E166" s="42">
        <f>Market_Share!E102</f>
        <v>224040.34777303506</v>
      </c>
      <c r="F166" s="42">
        <f>Market_Share!F102</f>
        <v>174194.19562233222</v>
      </c>
      <c r="G166" s="42">
        <f>Market_Share!G102</f>
        <v>163320</v>
      </c>
      <c r="H166" s="42">
        <f>Market_Share!H102</f>
        <v>137864</v>
      </c>
      <c r="I166" s="42">
        <f>Market_Share!I102</f>
        <v>157081</v>
      </c>
      <c r="J166" s="42">
        <f>Market_Share!J102</f>
        <v>194229</v>
      </c>
      <c r="K166" s="42">
        <f>Market_Share!K102</f>
        <v>157237</v>
      </c>
      <c r="L166" s="42">
        <f>Market_Share!L102</f>
        <v>248516</v>
      </c>
      <c r="M166" s="42">
        <f>Market_Share!M102</f>
        <v>420846</v>
      </c>
      <c r="N166" s="42">
        <f>Market_Share!N102</f>
        <v>199267</v>
      </c>
      <c r="O166" s="42">
        <f>Market_Share!O102</f>
        <v>159815</v>
      </c>
      <c r="P166" s="42">
        <f>Market_Share!P102</f>
        <v>220891</v>
      </c>
      <c r="Q166" s="42"/>
      <c r="R166" s="42">
        <f>SUM(E166:G166)</f>
        <v>561554.54339536722</v>
      </c>
      <c r="S166" s="42">
        <f>SUM(H166:J166)</f>
        <v>489174</v>
      </c>
      <c r="T166" s="42">
        <f>SUM(K166:M166)</f>
        <v>826599</v>
      </c>
      <c r="U166" s="42">
        <f>SUM(N166:P166)</f>
        <v>579973</v>
      </c>
      <c r="W166" s="42">
        <f>SUM(E166:J166)</f>
        <v>1050728.5433953672</v>
      </c>
      <c r="X166" s="42">
        <f>SUM(K166:P166)</f>
        <v>1406572</v>
      </c>
      <c r="Z166" s="42">
        <f>SUM(E166:P166)</f>
        <v>2457300.5433953675</v>
      </c>
      <c r="AB166"/>
      <c r="AC166" s="43"/>
      <c r="AD166" s="40"/>
      <c r="AF166" s="43"/>
      <c r="AG166" s="40"/>
    </row>
    <row r="167" spans="1:34">
      <c r="A167" s="55" t="str">
        <f t="shared" si="140"/>
        <v xml:space="preserve">FY20 </v>
      </c>
      <c r="B167" s="55"/>
      <c r="D167" s="17" t="s">
        <v>149</v>
      </c>
      <c r="E167" s="43">
        <f>Market_Share!E103</f>
        <v>21157</v>
      </c>
      <c r="F167" s="43">
        <f>Market_Share!F103</f>
        <v>25217</v>
      </c>
      <c r="G167" s="43">
        <f>Market_Share!G103</f>
        <v>38523</v>
      </c>
      <c r="H167" s="43">
        <f>Market_Share!H103</f>
        <v>22584</v>
      </c>
      <c r="I167" s="43">
        <f>Market_Share!I103</f>
        <v>23033</v>
      </c>
      <c r="J167" s="43">
        <f>Market_Share!J103</f>
        <v>24870</v>
      </c>
      <c r="K167" s="43">
        <f>Market_Share!K103</f>
        <v>24020</v>
      </c>
      <c r="L167" s="43">
        <f>Market_Share!L103</f>
        <v>54350</v>
      </c>
      <c r="M167" s="43">
        <f>Market_Share!M103</f>
        <v>80198</v>
      </c>
      <c r="N167" s="43">
        <f>Market_Share!N103</f>
        <v>26217</v>
      </c>
      <c r="O167" s="43">
        <f>Market_Share!O103</f>
        <v>23485</v>
      </c>
      <c r="P167" s="43">
        <f>Market_Share!P103</f>
        <v>30288</v>
      </c>
      <c r="Q167" s="44"/>
      <c r="R167" s="43">
        <f t="shared" ref="R167:R170" si="155">SUM(E167:G167)</f>
        <v>84897</v>
      </c>
      <c r="S167" s="43">
        <f t="shared" ref="S167:S170" si="156">SUM(H167:J167)</f>
        <v>70487</v>
      </c>
      <c r="T167" s="43">
        <f t="shared" ref="T167:T170" si="157">SUM(K167:M167)</f>
        <v>158568</v>
      </c>
      <c r="U167" s="43">
        <f t="shared" ref="U167:U170" si="158">SUM(N167:P167)</f>
        <v>79990</v>
      </c>
      <c r="W167" s="43">
        <f t="shared" ref="W167:W170" si="159">SUM(E167:J167)</f>
        <v>155384</v>
      </c>
      <c r="X167" s="43">
        <f t="shared" ref="X167:X170" si="160">SUM(K167:P167)</f>
        <v>238558</v>
      </c>
      <c r="Z167" s="43">
        <f t="shared" ref="Z167:Z170" si="161">SUM(E167:P167)</f>
        <v>393942</v>
      </c>
      <c r="AB167"/>
      <c r="AC167" s="43"/>
      <c r="AD167" s="40"/>
      <c r="AF167" s="43"/>
      <c r="AG167" s="40"/>
      <c r="AH167" s="31">
        <f>AC167*1.09</f>
        <v>0</v>
      </c>
    </row>
    <row r="168" spans="1:34">
      <c r="A168" s="55" t="str">
        <f t="shared" si="140"/>
        <v xml:space="preserve">FY20 </v>
      </c>
      <c r="B168" s="55"/>
      <c r="D168" s="17" t="s">
        <v>148</v>
      </c>
      <c r="E168" s="43">
        <f>Market_Share!E104</f>
        <v>16740.347773035064</v>
      </c>
      <c r="F168" s="43">
        <f>Market_Share!F104</f>
        <v>17440.195622332223</v>
      </c>
      <c r="G168" s="43">
        <f>Market_Share!G104</f>
        <v>18123</v>
      </c>
      <c r="H168" s="43">
        <f>Market_Share!H104</f>
        <v>16058</v>
      </c>
      <c r="I168" s="43">
        <f>Market_Share!I104</f>
        <v>15823</v>
      </c>
      <c r="J168" s="43">
        <f>Market_Share!J104</f>
        <v>16093</v>
      </c>
      <c r="K168" s="43">
        <f>Market_Share!K104</f>
        <v>13869</v>
      </c>
      <c r="L168" s="43">
        <f>Market_Share!L104</f>
        <v>19020</v>
      </c>
      <c r="M168" s="43">
        <f>Market_Share!M104</f>
        <v>32037</v>
      </c>
      <c r="N168" s="43">
        <f>Market_Share!N104</f>
        <v>16530</v>
      </c>
      <c r="O168" s="43">
        <f>Market_Share!O104</f>
        <v>13044</v>
      </c>
      <c r="P168" s="43">
        <f>Market_Share!P104</f>
        <v>19971</v>
      </c>
      <c r="Q168" s="44"/>
      <c r="R168" s="43">
        <f t="shared" si="155"/>
        <v>52303.543395367291</v>
      </c>
      <c r="S168" s="43">
        <f t="shared" si="156"/>
        <v>47974</v>
      </c>
      <c r="T168" s="43">
        <f t="shared" si="157"/>
        <v>64926</v>
      </c>
      <c r="U168" s="43">
        <f t="shared" si="158"/>
        <v>49545</v>
      </c>
      <c r="W168" s="43">
        <f t="shared" si="159"/>
        <v>100277.54339536729</v>
      </c>
      <c r="X168" s="43">
        <f t="shared" si="160"/>
        <v>114471</v>
      </c>
      <c r="Z168" s="43">
        <f t="shared" si="161"/>
        <v>214748.54339536728</v>
      </c>
      <c r="AB168"/>
      <c r="AC168" s="43"/>
      <c r="AD168" s="40"/>
      <c r="AF168" s="43"/>
      <c r="AG168" s="40"/>
      <c r="AH168" s="31">
        <f t="shared" ref="AH168:AH170" si="162">AC168*1.09</f>
        <v>0</v>
      </c>
    </row>
    <row r="169" spans="1:34">
      <c r="A169" s="55" t="str">
        <f t="shared" si="140"/>
        <v xml:space="preserve">FY20 </v>
      </c>
      <c r="B169" s="55"/>
      <c r="D169" s="17" t="s">
        <v>147</v>
      </c>
      <c r="E169" s="43">
        <f>Market_Share!E105</f>
        <v>76196</v>
      </c>
      <c r="F169" s="43">
        <f>Market_Share!F105</f>
        <v>69614</v>
      </c>
      <c r="G169" s="43">
        <f>Market_Share!G105</f>
        <v>60078</v>
      </c>
      <c r="H169" s="43">
        <f>Market_Share!H105</f>
        <v>45993</v>
      </c>
      <c r="I169" s="43">
        <f>Market_Share!I105</f>
        <v>52149</v>
      </c>
      <c r="J169" s="43">
        <f>Market_Share!J105</f>
        <v>61199</v>
      </c>
      <c r="K169" s="43">
        <f>Market_Share!K105</f>
        <v>50092</v>
      </c>
      <c r="L169" s="43">
        <f>Market_Share!L105</f>
        <v>67428</v>
      </c>
      <c r="M169" s="43">
        <f>Market_Share!M105</f>
        <v>141312</v>
      </c>
      <c r="N169" s="43">
        <f>Market_Share!N105</f>
        <v>69718</v>
      </c>
      <c r="O169" s="43">
        <f>Market_Share!O105</f>
        <v>58768</v>
      </c>
      <c r="P169" s="43">
        <f>Market_Share!P105</f>
        <v>87208</v>
      </c>
      <c r="Q169" s="44"/>
      <c r="R169" s="43">
        <f t="shared" si="155"/>
        <v>205888</v>
      </c>
      <c r="S169" s="43">
        <f t="shared" si="156"/>
        <v>159341</v>
      </c>
      <c r="T169" s="43">
        <f t="shared" si="157"/>
        <v>258832</v>
      </c>
      <c r="U169" s="43">
        <f t="shared" si="158"/>
        <v>215694</v>
      </c>
      <c r="W169" s="43">
        <f t="shared" si="159"/>
        <v>365229</v>
      </c>
      <c r="X169" s="43">
        <f t="shared" si="160"/>
        <v>474526</v>
      </c>
      <c r="Z169" s="43">
        <f t="shared" si="161"/>
        <v>839755</v>
      </c>
      <c r="AB169"/>
      <c r="AC169" s="43"/>
      <c r="AD169" s="40"/>
      <c r="AF169" s="43"/>
      <c r="AG169" s="40"/>
      <c r="AH169" s="31">
        <f t="shared" si="162"/>
        <v>0</v>
      </c>
    </row>
    <row r="170" spans="1:34">
      <c r="A170" s="55" t="str">
        <f t="shared" si="140"/>
        <v xml:space="preserve">FY20 </v>
      </c>
      <c r="B170" s="55"/>
      <c r="D170" s="17" t="s">
        <v>146</v>
      </c>
      <c r="E170" s="43">
        <f>Market_Share!E106</f>
        <v>109947</v>
      </c>
      <c r="F170" s="43">
        <f>Market_Share!F106</f>
        <v>61923</v>
      </c>
      <c r="G170" s="43">
        <f>Market_Share!G106</f>
        <v>46596</v>
      </c>
      <c r="H170" s="43">
        <f>Market_Share!H106</f>
        <v>53229</v>
      </c>
      <c r="I170" s="43">
        <f>Market_Share!I106</f>
        <v>66076</v>
      </c>
      <c r="J170" s="43">
        <f>Market_Share!J106</f>
        <v>92067</v>
      </c>
      <c r="K170" s="43">
        <f>Market_Share!K106</f>
        <v>69256</v>
      </c>
      <c r="L170" s="43">
        <f>Market_Share!L106</f>
        <v>107718</v>
      </c>
      <c r="M170" s="43">
        <f>Market_Share!M106</f>
        <v>167299</v>
      </c>
      <c r="N170" s="43">
        <f>Market_Share!N106</f>
        <v>86802</v>
      </c>
      <c r="O170" s="43">
        <f>Market_Share!O106</f>
        <v>64518</v>
      </c>
      <c r="P170" s="43">
        <f>Market_Share!P106</f>
        <v>83424</v>
      </c>
      <c r="Q170" s="44"/>
      <c r="R170" s="43">
        <f t="shared" si="155"/>
        <v>218466</v>
      </c>
      <c r="S170" s="43">
        <f t="shared" si="156"/>
        <v>211372</v>
      </c>
      <c r="T170" s="43">
        <f t="shared" si="157"/>
        <v>344273</v>
      </c>
      <c r="U170" s="43">
        <f t="shared" si="158"/>
        <v>234744</v>
      </c>
      <c r="W170" s="43">
        <f t="shared" si="159"/>
        <v>429838</v>
      </c>
      <c r="X170" s="43">
        <f t="shared" si="160"/>
        <v>579017</v>
      </c>
      <c r="Z170" s="43">
        <f t="shared" si="161"/>
        <v>1008855</v>
      </c>
      <c r="AB170"/>
      <c r="AC170" s="43"/>
      <c r="AD170" s="40"/>
      <c r="AF170" s="43"/>
      <c r="AG170" s="40"/>
      <c r="AH170" s="31">
        <f t="shared" si="162"/>
        <v>0</v>
      </c>
    </row>
    <row r="171" spans="1:34">
      <c r="A171" s="55" t="str">
        <f t="shared" si="140"/>
        <v>FY21</v>
      </c>
      <c r="B171" s="55"/>
      <c r="D171" s="38" t="s">
        <v>179</v>
      </c>
      <c r="E171" s="42">
        <f>Market_Share!E107</f>
        <v>155669</v>
      </c>
      <c r="F171" s="42">
        <f>Market_Share!F107</f>
        <v>129808</v>
      </c>
      <c r="G171" s="42">
        <f>Market_Share!G107</f>
        <v>172987</v>
      </c>
      <c r="H171" s="42">
        <f>Market_Share!H107</f>
        <v>125993</v>
      </c>
      <c r="I171" s="42">
        <f>Market_Share!I107</f>
        <v>119014</v>
      </c>
      <c r="J171" s="42">
        <f>Market_Share!J107</f>
        <v>144414</v>
      </c>
      <c r="K171" s="42">
        <f>Market_Share!K107</f>
        <v>119863</v>
      </c>
      <c r="L171" s="42">
        <f>Market_Share!L107</f>
        <v>186563</v>
      </c>
      <c r="M171" s="42">
        <f>Market_Share!M107</f>
        <v>282848</v>
      </c>
      <c r="N171" s="42">
        <f>Market_Share!N107</f>
        <v>126875</v>
      </c>
      <c r="O171" s="42">
        <f>Market_Share!O107</f>
        <v>114418</v>
      </c>
      <c r="P171" s="42">
        <f>Market_Share!P107</f>
        <v>122436</v>
      </c>
      <c r="R171" s="42">
        <f>SUM(E171:G171)</f>
        <v>458464</v>
      </c>
      <c r="S171" s="42">
        <f>SUM(H171:J171)</f>
        <v>389421</v>
      </c>
      <c r="T171" s="42">
        <f>SUM(K171:M171)</f>
        <v>589274</v>
      </c>
      <c r="U171" s="42">
        <f>SUM(N171:P171)</f>
        <v>363729</v>
      </c>
      <c r="W171" s="42">
        <f>SUM(E171:J171)</f>
        <v>847885</v>
      </c>
      <c r="X171" s="42">
        <f>SUM(K171:P171)</f>
        <v>953003</v>
      </c>
      <c r="Z171" s="42">
        <f>SUM(E171:P171)</f>
        <v>1800888</v>
      </c>
      <c r="AB171"/>
    </row>
    <row r="172" spans="1:34">
      <c r="A172" s="55" t="str">
        <f t="shared" si="140"/>
        <v>FY21</v>
      </c>
      <c r="B172" s="55"/>
      <c r="D172" s="17" t="s">
        <v>149</v>
      </c>
      <c r="E172" s="43">
        <f>Market_Share!E108</f>
        <v>17653</v>
      </c>
      <c r="F172" s="43">
        <f>Market_Share!F108</f>
        <v>16553</v>
      </c>
      <c r="G172" s="43">
        <f>Market_Share!G108</f>
        <v>24712</v>
      </c>
      <c r="H172" s="43">
        <f>Market_Share!H108</f>
        <v>16810</v>
      </c>
      <c r="I172" s="43">
        <f>Market_Share!I108</f>
        <v>15136</v>
      </c>
      <c r="J172" s="43">
        <f>Market_Share!J108</f>
        <v>19535</v>
      </c>
      <c r="K172" s="43">
        <f>Market_Share!K108</f>
        <v>19308</v>
      </c>
      <c r="L172" s="43">
        <f>Market_Share!L108</f>
        <v>40883</v>
      </c>
      <c r="M172" s="43">
        <f>Market_Share!M108</f>
        <v>45718</v>
      </c>
      <c r="N172" s="43">
        <f>Market_Share!N108</f>
        <v>19916</v>
      </c>
      <c r="O172" s="43">
        <f>Market_Share!O108</f>
        <v>15294</v>
      </c>
      <c r="P172" s="43">
        <f>Market_Share!P108</f>
        <v>17148</v>
      </c>
      <c r="R172" s="43">
        <f t="shared" ref="R172:R175" si="163">SUM(E172:G172)</f>
        <v>58918</v>
      </c>
      <c r="S172" s="43">
        <f t="shared" ref="S172:S175" si="164">SUM(H172:J172)</f>
        <v>51481</v>
      </c>
      <c r="T172" s="43">
        <f t="shared" ref="T172:T175" si="165">SUM(K172:M172)</f>
        <v>105909</v>
      </c>
      <c r="U172" s="43">
        <f t="shared" ref="U172:U175" si="166">SUM(N172:P172)</f>
        <v>52358</v>
      </c>
      <c r="W172" s="43">
        <f t="shared" ref="W172:W175" si="167">SUM(E172:J172)</f>
        <v>110399</v>
      </c>
      <c r="X172" s="43">
        <f t="shared" ref="X172:X175" si="168">SUM(K172:P172)</f>
        <v>158267</v>
      </c>
      <c r="Z172" s="43">
        <f t="shared" ref="Z172:Z175" si="169">SUM(E172:P172)</f>
        <v>268666</v>
      </c>
      <c r="AB172"/>
    </row>
    <row r="173" spans="1:34">
      <c r="A173" s="55" t="str">
        <f t="shared" si="140"/>
        <v>FY21</v>
      </c>
      <c r="B173" s="55"/>
      <c r="D173" s="17" t="s">
        <v>148</v>
      </c>
      <c r="E173" s="43">
        <f>Market_Share!E109</f>
        <v>12430</v>
      </c>
      <c r="F173" s="43">
        <f>Market_Share!F109</f>
        <v>13275</v>
      </c>
      <c r="G173" s="43">
        <f>Market_Share!G109</f>
        <v>15948</v>
      </c>
      <c r="H173" s="43">
        <f>Market_Share!H109</f>
        <v>12083</v>
      </c>
      <c r="I173" s="43">
        <f>Market_Share!I109</f>
        <v>12055</v>
      </c>
      <c r="J173" s="43">
        <f>Market_Share!J109</f>
        <v>14765</v>
      </c>
      <c r="K173" s="43">
        <f>Market_Share!K109</f>
        <v>11803</v>
      </c>
      <c r="L173" s="43">
        <f>Market_Share!L109</f>
        <v>14074</v>
      </c>
      <c r="M173" s="43">
        <f>Market_Share!M109</f>
        <v>17636</v>
      </c>
      <c r="N173" s="43">
        <f>Market_Share!N109</f>
        <v>7989</v>
      </c>
      <c r="O173" s="43">
        <f>Market_Share!O109</f>
        <v>5876</v>
      </c>
      <c r="P173" s="43">
        <f>Market_Share!P109</f>
        <v>5821</v>
      </c>
      <c r="R173" s="43">
        <f t="shared" si="163"/>
        <v>41653</v>
      </c>
      <c r="S173" s="43">
        <f t="shared" si="164"/>
        <v>38903</v>
      </c>
      <c r="T173" s="43">
        <f t="shared" si="165"/>
        <v>43513</v>
      </c>
      <c r="U173" s="43">
        <f t="shared" si="166"/>
        <v>19686</v>
      </c>
      <c r="W173" s="43">
        <f t="shared" si="167"/>
        <v>80556</v>
      </c>
      <c r="X173" s="43">
        <f t="shared" si="168"/>
        <v>63199</v>
      </c>
      <c r="Z173" s="43">
        <f t="shared" si="169"/>
        <v>143755</v>
      </c>
      <c r="AB173"/>
    </row>
    <row r="174" spans="1:34">
      <c r="A174" s="55" t="str">
        <f t="shared" si="140"/>
        <v>FY21</v>
      </c>
      <c r="B174" s="55"/>
      <c r="D174" s="17" t="s">
        <v>147</v>
      </c>
      <c r="E174" s="43">
        <f>Market_Share!E110</f>
        <v>46254</v>
      </c>
      <c r="F174" s="43">
        <f>Market_Share!F110</f>
        <v>34763</v>
      </c>
      <c r="G174" s="43">
        <f>Market_Share!G110</f>
        <v>41832</v>
      </c>
      <c r="H174" s="43">
        <f>Market_Share!H110</f>
        <v>29991</v>
      </c>
      <c r="I174" s="43">
        <f>Market_Share!I110</f>
        <v>27492</v>
      </c>
      <c r="J174" s="43">
        <f>Market_Share!J110</f>
        <v>34368</v>
      </c>
      <c r="K174" s="43">
        <f>Market_Share!K110</f>
        <v>29497</v>
      </c>
      <c r="L174" s="43">
        <f>Market_Share!L110</f>
        <v>53924</v>
      </c>
      <c r="M174" s="43">
        <f>Market_Share!M110</f>
        <v>74221</v>
      </c>
      <c r="N174" s="43">
        <f>Market_Share!N110</f>
        <v>32815</v>
      </c>
      <c r="O174" s="43">
        <f>Market_Share!O110</f>
        <v>26222</v>
      </c>
      <c r="P174" s="43">
        <f>Market_Share!P110</f>
        <v>30194</v>
      </c>
      <c r="R174" s="43">
        <f t="shared" si="163"/>
        <v>122849</v>
      </c>
      <c r="S174" s="43">
        <f t="shared" si="164"/>
        <v>91851</v>
      </c>
      <c r="T174" s="43">
        <f t="shared" si="165"/>
        <v>157642</v>
      </c>
      <c r="U174" s="43">
        <f t="shared" si="166"/>
        <v>89231</v>
      </c>
      <c r="W174" s="43">
        <f t="shared" si="167"/>
        <v>214700</v>
      </c>
      <c r="X174" s="43">
        <f t="shared" si="168"/>
        <v>246873</v>
      </c>
      <c r="Z174" s="43">
        <f t="shared" si="169"/>
        <v>461573</v>
      </c>
      <c r="AB174"/>
    </row>
    <row r="175" spans="1:34">
      <c r="A175" s="55" t="str">
        <f t="shared" si="140"/>
        <v>FY21</v>
      </c>
      <c r="B175" s="55"/>
      <c r="D175" s="17" t="s">
        <v>146</v>
      </c>
      <c r="E175" s="43">
        <f>Market_Share!E111</f>
        <v>79332</v>
      </c>
      <c r="F175" s="43">
        <f>Market_Share!F111</f>
        <v>65217</v>
      </c>
      <c r="G175" s="43">
        <f>Market_Share!G111</f>
        <v>90495</v>
      </c>
      <c r="H175" s="43">
        <f>Market_Share!H111</f>
        <v>67109</v>
      </c>
      <c r="I175" s="43">
        <f>Market_Share!I111</f>
        <v>64331</v>
      </c>
      <c r="J175" s="43">
        <f>Market_Share!J111</f>
        <v>75746</v>
      </c>
      <c r="K175" s="43">
        <f>Market_Share!K111</f>
        <v>59255</v>
      </c>
      <c r="L175" s="43">
        <f>Market_Share!L111</f>
        <v>77682</v>
      </c>
      <c r="M175" s="43">
        <f>Market_Share!M111</f>
        <v>145273</v>
      </c>
      <c r="N175" s="43">
        <f>Market_Share!N111</f>
        <v>66155</v>
      </c>
      <c r="O175" s="43">
        <f>Market_Share!O111</f>
        <v>67026</v>
      </c>
      <c r="P175" s="43">
        <f>Market_Share!P111</f>
        <v>69273</v>
      </c>
      <c r="R175" s="43">
        <f t="shared" si="163"/>
        <v>235044</v>
      </c>
      <c r="S175" s="43">
        <f t="shared" si="164"/>
        <v>207186</v>
      </c>
      <c r="T175" s="43">
        <f t="shared" si="165"/>
        <v>282210</v>
      </c>
      <c r="U175" s="43">
        <f t="shared" si="166"/>
        <v>202454</v>
      </c>
      <c r="W175" s="43">
        <f t="shared" si="167"/>
        <v>442230</v>
      </c>
      <c r="X175" s="43">
        <f t="shared" si="168"/>
        <v>484664</v>
      </c>
      <c r="Z175" s="43">
        <f t="shared" si="169"/>
        <v>926894</v>
      </c>
      <c r="AB175"/>
    </row>
    <row r="176" spans="1:34">
      <c r="A176" s="55" t="str">
        <f t="shared" si="140"/>
        <v>FY22</v>
      </c>
      <c r="B176" s="55"/>
      <c r="D176" s="38" t="s">
        <v>180</v>
      </c>
      <c r="E176" s="42">
        <f>Market_Share!E112</f>
        <v>98692</v>
      </c>
      <c r="F176" s="42">
        <f>Market_Share!F112</f>
        <v>90312</v>
      </c>
      <c r="G176" s="42">
        <f>Market_Share!G112</f>
        <v>116990</v>
      </c>
      <c r="H176" s="42">
        <f>Market_Share!H112</f>
        <v>94421</v>
      </c>
      <c r="I176" s="42">
        <f>Market_Share!I112</f>
        <v>85447</v>
      </c>
      <c r="J176" s="42">
        <f>Market_Share!J112</f>
        <v>104418.59999999999</v>
      </c>
      <c r="K176" s="42">
        <f>Market_Share!K112</f>
        <v>83061.42</v>
      </c>
      <c r="L176" s="42">
        <f>Market_Share!L112</f>
        <v>120560.28000000001</v>
      </c>
      <c r="M176" s="42">
        <f>Market_Share!M112</f>
        <v>202046.95</v>
      </c>
      <c r="N176" s="42">
        <f>Market_Share!N112</f>
        <v>88798.87</v>
      </c>
      <c r="O176" s="42">
        <f>Market_Share!O112</f>
        <v>83465</v>
      </c>
      <c r="P176" s="42">
        <f>Market_Share!P112</f>
        <v>95288.48</v>
      </c>
      <c r="R176" s="42">
        <f>SUM(E176:G176)</f>
        <v>305994</v>
      </c>
      <c r="S176" s="42">
        <f>SUM(H176:J176)</f>
        <v>284286.59999999998</v>
      </c>
      <c r="T176" s="42">
        <f>SUM(K176:M176)</f>
        <v>405668.65</v>
      </c>
      <c r="U176" s="42">
        <f>SUM(N176:P176)</f>
        <v>267552.34999999998</v>
      </c>
      <c r="W176" s="42">
        <f>SUM(E176:J176)</f>
        <v>590280.6</v>
      </c>
      <c r="X176" s="42">
        <f>SUM(K176:P176)</f>
        <v>673221</v>
      </c>
      <c r="Z176" s="42">
        <f>SUM(E176:P176)</f>
        <v>1263501.6000000001</v>
      </c>
      <c r="AB176"/>
    </row>
    <row r="177" spans="1:26">
      <c r="A177" s="55" t="str">
        <f t="shared" si="140"/>
        <v>FY22</v>
      </c>
      <c r="B177" s="55"/>
      <c r="D177" s="17" t="s">
        <v>149</v>
      </c>
      <c r="E177" s="43">
        <f>Market_Share!E113</f>
        <v>12120</v>
      </c>
      <c r="F177" s="43">
        <f>Market_Share!F113</f>
        <v>11614</v>
      </c>
      <c r="G177" s="43">
        <f>Market_Share!G113</f>
        <v>17682</v>
      </c>
      <c r="H177" s="48">
        <f>Market_Share!H113</f>
        <v>15523</v>
      </c>
      <c r="I177" s="48">
        <f>Market_Share!I113</f>
        <v>12738</v>
      </c>
      <c r="J177" s="48">
        <f>Market_Share!J113</f>
        <v>15461.259999999998</v>
      </c>
      <c r="K177" s="49">
        <f>Market_Share!K113</f>
        <v>12690.280000000002</v>
      </c>
      <c r="L177" s="49">
        <f>Market_Share!L113</f>
        <v>28585.790000000005</v>
      </c>
      <c r="M177" s="49">
        <f>Market_Share!M113</f>
        <v>44781.8</v>
      </c>
      <c r="N177" s="48">
        <f>Market_Share!N113</f>
        <v>12909.010000000002</v>
      </c>
      <c r="O177" s="48">
        <f>Market_Share!O113</f>
        <v>11901</v>
      </c>
      <c r="P177" s="48">
        <f>Market_Share!P113</f>
        <v>12735.420000000002</v>
      </c>
      <c r="R177" s="43">
        <f t="shared" ref="R177:R180" si="170">SUM(E177:G177)</f>
        <v>41416</v>
      </c>
      <c r="S177" s="43">
        <f t="shared" ref="S177:S180" si="171">SUM(H177:J177)</f>
        <v>43722.259999999995</v>
      </c>
      <c r="T177" s="43">
        <f t="shared" ref="T177:T180" si="172">SUM(K177:M177)</f>
        <v>86057.87000000001</v>
      </c>
      <c r="U177" s="43">
        <f t="shared" ref="U177:U180" si="173">SUM(N177:P177)</f>
        <v>37545.430000000008</v>
      </c>
      <c r="W177" s="43">
        <f t="shared" ref="W177:W180" si="174">SUM(E177:J177)</f>
        <v>85138.26</v>
      </c>
      <c r="X177" s="43">
        <f t="shared" ref="X177:X180" si="175">SUM(K177:P177)</f>
        <v>123603.3</v>
      </c>
      <c r="Z177" s="43">
        <f t="shared" ref="Z177:Z180" si="176">SUM(E177:P177)</f>
        <v>208741.56000000003</v>
      </c>
    </row>
    <row r="178" spans="1:26">
      <c r="A178" s="55" t="str">
        <f t="shared" si="140"/>
        <v>FY22</v>
      </c>
      <c r="B178" s="55"/>
      <c r="D178" s="17" t="s">
        <v>148</v>
      </c>
      <c r="E178" s="43">
        <f>Market_Share!E114</f>
        <v>6282</v>
      </c>
      <c r="F178" s="43">
        <f>Market_Share!F114</f>
        <v>5971</v>
      </c>
      <c r="G178" s="43">
        <f>Market_Share!G114</f>
        <v>7974</v>
      </c>
      <c r="H178" s="48">
        <f>Market_Share!H114</f>
        <v>7601</v>
      </c>
      <c r="I178" s="48">
        <f>Market_Share!I114</f>
        <v>7796</v>
      </c>
      <c r="J178" s="48">
        <f>Market_Share!J114</f>
        <v>9682.94</v>
      </c>
      <c r="K178" s="49">
        <f>Market_Share!K114</f>
        <v>7079.3</v>
      </c>
      <c r="L178" s="49">
        <f>Market_Share!L114</f>
        <v>8574.9600000000009</v>
      </c>
      <c r="M178" s="49">
        <f>Market_Share!M114</f>
        <v>13631.22</v>
      </c>
      <c r="N178" s="48">
        <f>Market_Share!N114</f>
        <v>7625.6</v>
      </c>
      <c r="O178" s="48">
        <f>Market_Share!O114</f>
        <v>6872</v>
      </c>
      <c r="P178" s="48">
        <f>Market_Share!P114</f>
        <v>9876.19</v>
      </c>
      <c r="R178" s="43">
        <f t="shared" si="170"/>
        <v>20227</v>
      </c>
      <c r="S178" s="43">
        <f t="shared" si="171"/>
        <v>25079.940000000002</v>
      </c>
      <c r="T178" s="43">
        <f t="shared" si="172"/>
        <v>29285.480000000003</v>
      </c>
      <c r="U178" s="43">
        <f t="shared" si="173"/>
        <v>24373.79</v>
      </c>
      <c r="W178" s="43">
        <f t="shared" si="174"/>
        <v>45306.94</v>
      </c>
      <c r="X178" s="43">
        <f t="shared" si="175"/>
        <v>53659.270000000004</v>
      </c>
      <c r="Z178" s="43">
        <f t="shared" si="176"/>
        <v>98966.21</v>
      </c>
    </row>
    <row r="179" spans="1:26">
      <c r="A179" s="55" t="str">
        <f t="shared" si="140"/>
        <v>FY22</v>
      </c>
      <c r="B179" s="55"/>
      <c r="D179" s="17" t="s">
        <v>147</v>
      </c>
      <c r="E179" s="43">
        <f>Market_Share!E115</f>
        <v>24315</v>
      </c>
      <c r="F179" s="43">
        <f>Market_Share!F115</f>
        <v>22038</v>
      </c>
      <c r="G179" s="43">
        <f>Market_Share!G115</f>
        <v>29352</v>
      </c>
      <c r="H179" s="48">
        <f>Market_Share!H115</f>
        <v>21965</v>
      </c>
      <c r="I179" s="48">
        <f>Market_Share!I115</f>
        <v>19875</v>
      </c>
      <c r="J179" s="48">
        <f>Market_Share!J115</f>
        <v>25811.429999999997</v>
      </c>
      <c r="K179" s="49">
        <f>Market_Share!K115</f>
        <v>21984.359999999997</v>
      </c>
      <c r="L179" s="49">
        <f>Market_Share!L115</f>
        <v>33850.9</v>
      </c>
      <c r="M179" s="49">
        <f>Market_Share!M115</f>
        <v>61338.38</v>
      </c>
      <c r="N179" s="48">
        <f>Market_Share!N115</f>
        <v>25328.07</v>
      </c>
      <c r="O179" s="48">
        <f>Market_Share!O115</f>
        <v>19297</v>
      </c>
      <c r="P179" s="48">
        <f>Market_Share!P115</f>
        <v>18316.739999999994</v>
      </c>
      <c r="R179" s="43">
        <f t="shared" si="170"/>
        <v>75705</v>
      </c>
      <c r="S179" s="43">
        <f t="shared" si="171"/>
        <v>67651.429999999993</v>
      </c>
      <c r="T179" s="43">
        <f t="shared" si="172"/>
        <v>117173.63999999998</v>
      </c>
      <c r="U179" s="43">
        <f t="shared" si="173"/>
        <v>62941.81</v>
      </c>
      <c r="W179" s="43">
        <f t="shared" si="174"/>
        <v>143356.43</v>
      </c>
      <c r="X179" s="43">
        <f t="shared" si="175"/>
        <v>180115.44999999998</v>
      </c>
      <c r="Z179" s="43">
        <f t="shared" si="176"/>
        <v>323471.87999999995</v>
      </c>
    </row>
    <row r="180" spans="1:26">
      <c r="A180" s="55" t="str">
        <f t="shared" si="140"/>
        <v>FY22</v>
      </c>
      <c r="B180" s="55"/>
      <c r="D180" s="17" t="s">
        <v>146</v>
      </c>
      <c r="E180" s="43">
        <f>Market_Share!E116</f>
        <v>55975</v>
      </c>
      <c r="F180" s="43">
        <f>Market_Share!F116</f>
        <v>50689</v>
      </c>
      <c r="G180" s="43">
        <f>Market_Share!G116</f>
        <v>61982</v>
      </c>
      <c r="H180" s="48">
        <f>Market_Share!H116</f>
        <v>49332</v>
      </c>
      <c r="I180" s="48">
        <f>Market_Share!I116</f>
        <v>45038</v>
      </c>
      <c r="J180" s="48">
        <f>Market_Share!J116</f>
        <v>53462.97</v>
      </c>
      <c r="K180" s="49">
        <f>Market_Share!K116</f>
        <v>41307.479999999996</v>
      </c>
      <c r="L180" s="49">
        <f>Market_Share!L116</f>
        <v>49548.630000000005</v>
      </c>
      <c r="M180" s="49">
        <f>Market_Share!M116</f>
        <v>82295.55</v>
      </c>
      <c r="N180" s="48">
        <f>Market_Share!N116</f>
        <v>42936.19</v>
      </c>
      <c r="O180" s="48">
        <f>Market_Share!O116</f>
        <v>45395</v>
      </c>
      <c r="P180" s="48">
        <f>Market_Share!P116</f>
        <v>54360.130000000005</v>
      </c>
      <c r="R180" s="43">
        <f t="shared" si="170"/>
        <v>168646</v>
      </c>
      <c r="S180" s="43">
        <f t="shared" si="171"/>
        <v>147832.97</v>
      </c>
      <c r="T180" s="43">
        <f t="shared" si="172"/>
        <v>173151.66</v>
      </c>
      <c r="U180" s="43">
        <f t="shared" si="173"/>
        <v>142691.32</v>
      </c>
      <c r="W180" s="43">
        <f t="shared" si="174"/>
        <v>316478.96999999997</v>
      </c>
      <c r="X180" s="43">
        <f t="shared" si="175"/>
        <v>315842.98</v>
      </c>
      <c r="Z180" s="43">
        <f t="shared" si="176"/>
        <v>632321.94999999995</v>
      </c>
    </row>
    <row r="181" spans="1:26">
      <c r="A181" s="55" t="str">
        <f t="shared" si="140"/>
        <v>FY23 (EPM/OB)</v>
      </c>
      <c r="B181" s="55"/>
      <c r="D181" s="38" t="s">
        <v>181</v>
      </c>
      <c r="E181" s="42">
        <f>Market_Share!E117</f>
        <v>66855.56</v>
      </c>
      <c r="F181" s="42">
        <f>Market_Share!F117</f>
        <v>63554.75</v>
      </c>
      <c r="G181" s="42">
        <f>Market_Share!G117</f>
        <v>83538.66</v>
      </c>
      <c r="H181" s="42">
        <f>Market_Share!H117</f>
        <v>70605.84</v>
      </c>
      <c r="I181" s="42">
        <f>Market_Share!I117</f>
        <v>79646.8</v>
      </c>
      <c r="J181" s="42">
        <f>Market_Share!J117</f>
        <v>70722.53</v>
      </c>
      <c r="K181" s="42">
        <f>Market_Share!K117</f>
        <v>70676.84</v>
      </c>
      <c r="L181" s="42">
        <f>Market_Share!L117</f>
        <v>115963.26000000001</v>
      </c>
      <c r="M181" s="42">
        <f>Market_Share!M117</f>
        <v>159048.99</v>
      </c>
      <c r="N181" s="42">
        <f>Market_Share!N117</f>
        <v>68652.639999999999</v>
      </c>
      <c r="O181" s="42">
        <f>Market_Share!O117</f>
        <v>75978.95</v>
      </c>
      <c r="P181" s="42">
        <f>Market_Share!P117</f>
        <v>70005.8</v>
      </c>
      <c r="R181" s="42">
        <f>SUM(E181:G181)</f>
        <v>213948.97</v>
      </c>
      <c r="S181" s="42">
        <f>SUM(H181:J181)</f>
        <v>220975.17</v>
      </c>
      <c r="T181" s="42">
        <f>SUM(K181:M181)</f>
        <v>345689.08999999997</v>
      </c>
      <c r="U181" s="42">
        <f>SUM(N181:P181)</f>
        <v>214637.39</v>
      </c>
      <c r="W181" s="42">
        <f>SUM(E181:J181)</f>
        <v>434924.14</v>
      </c>
      <c r="X181" s="42">
        <f>SUM(K181:P181)</f>
        <v>560326.48</v>
      </c>
      <c r="Z181" s="42">
        <f>SUM(E181:P181)</f>
        <v>995250.62</v>
      </c>
    </row>
    <row r="182" spans="1:26">
      <c r="A182" s="55" t="str">
        <f t="shared" si="140"/>
        <v>FY23 (EPM/OB)</v>
      </c>
      <c r="B182" s="55"/>
      <c r="D182" s="17" t="s">
        <v>149</v>
      </c>
      <c r="E182" s="48">
        <f>Market_Share!E118</f>
        <v>9332.4</v>
      </c>
      <c r="F182" s="48">
        <f>Market_Share!F118</f>
        <v>8942.7800000000007</v>
      </c>
      <c r="G182" s="48">
        <f>Market_Share!G118</f>
        <v>13615.14</v>
      </c>
      <c r="H182" s="48">
        <f>Market_Share!H118</f>
        <v>11952.710000000001</v>
      </c>
      <c r="I182" s="48">
        <f>Market_Share!I118</f>
        <v>9808.26</v>
      </c>
      <c r="J182" s="48">
        <f>Market_Share!J118</f>
        <v>12127.5</v>
      </c>
      <c r="K182" s="48">
        <f>Market_Share!K118</f>
        <v>14245</v>
      </c>
      <c r="L182" s="48">
        <f>Market_Share!L118</f>
        <v>23870</v>
      </c>
      <c r="M182" s="48">
        <f>Market_Share!M118</f>
        <v>30030</v>
      </c>
      <c r="N182" s="48">
        <f>Market_Share!N118</f>
        <v>10780</v>
      </c>
      <c r="O182" s="48">
        <f>Market_Share!O118</f>
        <v>8181.25</v>
      </c>
      <c r="P182" s="48">
        <f>Market_Share!P118</f>
        <v>10395</v>
      </c>
      <c r="R182" s="43">
        <f t="shared" ref="R182:R185" si="177">SUM(E182:G182)</f>
        <v>31890.32</v>
      </c>
      <c r="S182" s="43">
        <f t="shared" ref="S182:S185" si="178">SUM(H182:J182)</f>
        <v>33888.47</v>
      </c>
      <c r="T182" s="43">
        <f t="shared" ref="T182:T185" si="179">SUM(K182:M182)</f>
        <v>68145</v>
      </c>
      <c r="U182" s="43">
        <f t="shared" ref="U182:U185" si="180">SUM(N182:P182)</f>
        <v>29356.25</v>
      </c>
      <c r="W182" s="43">
        <f t="shared" ref="W182:W185" si="181">SUM(E182:J182)</f>
        <v>65778.790000000008</v>
      </c>
      <c r="X182" s="43">
        <f t="shared" ref="X182:X185" si="182">SUM(K182:P182)</f>
        <v>97501.25</v>
      </c>
      <c r="Z182" s="43">
        <f t="shared" ref="Z182:Z185" si="183">SUM(E182:P182)</f>
        <v>163280.04</v>
      </c>
    </row>
    <row r="183" spans="1:26">
      <c r="A183" s="55" t="str">
        <f t="shared" si="140"/>
        <v>FY23 (EPM/OB)</v>
      </c>
      <c r="B183" s="55"/>
      <c r="D183" s="17" t="s">
        <v>148</v>
      </c>
      <c r="E183" s="48">
        <f>Market_Share!E119</f>
        <v>5023.16</v>
      </c>
      <c r="F183" s="48">
        <f>Market_Share!F119</f>
        <v>5111.9699999999993</v>
      </c>
      <c r="G183" s="48">
        <f>Market_Share!G119</f>
        <v>7423.5199999999995</v>
      </c>
      <c r="H183" s="48">
        <f>Market_Share!H119</f>
        <v>5653.13</v>
      </c>
      <c r="I183" s="48">
        <f>Market_Share!I119</f>
        <v>6588.54</v>
      </c>
      <c r="J183" s="48">
        <f>Market_Share!J119</f>
        <v>5595.03</v>
      </c>
      <c r="K183" s="48">
        <f>Market_Share!K119</f>
        <v>6181.84</v>
      </c>
      <c r="L183" s="48">
        <f>Market_Share!L119</f>
        <v>10393.26</v>
      </c>
      <c r="M183" s="48">
        <f>Market_Share!M119</f>
        <v>8758.99</v>
      </c>
      <c r="N183" s="48">
        <f>Market_Share!N119</f>
        <v>5152.6399999999994</v>
      </c>
      <c r="O183" s="48">
        <f>Market_Share!O119</f>
        <v>6797.7</v>
      </c>
      <c r="P183" s="48">
        <f>Market_Share!P119</f>
        <v>5610.8</v>
      </c>
      <c r="R183" s="43">
        <f t="shared" si="177"/>
        <v>17558.649999999998</v>
      </c>
      <c r="S183" s="43">
        <f t="shared" si="178"/>
        <v>17836.7</v>
      </c>
      <c r="T183" s="43">
        <f t="shared" si="179"/>
        <v>25334.089999999997</v>
      </c>
      <c r="U183" s="43">
        <f t="shared" si="180"/>
        <v>17561.14</v>
      </c>
      <c r="W183" s="43">
        <f t="shared" si="181"/>
        <v>35395.35</v>
      </c>
      <c r="X183" s="43">
        <f t="shared" si="182"/>
        <v>42895.229999999996</v>
      </c>
      <c r="Z183" s="43">
        <f t="shared" si="183"/>
        <v>78290.58</v>
      </c>
    </row>
    <row r="184" spans="1:26">
      <c r="A184" s="55" t="str">
        <f t="shared" si="140"/>
        <v>FY23 (EPM/OB)</v>
      </c>
      <c r="B184" s="55"/>
      <c r="D184" s="17" t="s">
        <v>147</v>
      </c>
      <c r="E184" s="48">
        <f>Market_Share!E120</f>
        <v>13500</v>
      </c>
      <c r="F184" s="48">
        <f>Market_Share!F120</f>
        <v>12500</v>
      </c>
      <c r="G184" s="48">
        <f>Market_Share!G120</f>
        <v>16500</v>
      </c>
      <c r="H184" s="48">
        <f>Market_Share!H120</f>
        <v>12000</v>
      </c>
      <c r="I184" s="48">
        <f>Market_Share!I120</f>
        <v>16250</v>
      </c>
      <c r="J184" s="48">
        <f>Market_Share!J120</f>
        <v>13000</v>
      </c>
      <c r="K184" s="48">
        <f>Market_Share!K120</f>
        <v>13250</v>
      </c>
      <c r="L184" s="48">
        <f>Market_Share!L120</f>
        <v>31000</v>
      </c>
      <c r="M184" s="48">
        <f>Market_Share!M120</f>
        <v>29000</v>
      </c>
      <c r="N184" s="48">
        <f>Market_Share!N120</f>
        <v>14500</v>
      </c>
      <c r="O184" s="48">
        <f>Market_Share!O120</f>
        <v>16000</v>
      </c>
      <c r="P184" s="48">
        <f>Market_Share!P120</f>
        <v>14000</v>
      </c>
      <c r="R184" s="43">
        <f t="shared" si="177"/>
        <v>42500</v>
      </c>
      <c r="S184" s="43">
        <f t="shared" si="178"/>
        <v>41250</v>
      </c>
      <c r="T184" s="43">
        <f t="shared" si="179"/>
        <v>73250</v>
      </c>
      <c r="U184" s="43">
        <f t="shared" si="180"/>
        <v>44500</v>
      </c>
      <c r="W184" s="43">
        <f t="shared" si="181"/>
        <v>83750</v>
      </c>
      <c r="X184" s="43">
        <f t="shared" si="182"/>
        <v>117750</v>
      </c>
      <c r="Z184" s="43">
        <f t="shared" si="183"/>
        <v>201500</v>
      </c>
    </row>
    <row r="185" spans="1:26">
      <c r="A185" s="55" t="str">
        <f t="shared" si="140"/>
        <v>FY23 (EPM/OB)</v>
      </c>
      <c r="B185" s="55"/>
      <c r="D185" s="17" t="s">
        <v>146</v>
      </c>
      <c r="E185" s="48">
        <f>Market_Share!E121</f>
        <v>39000</v>
      </c>
      <c r="F185" s="48">
        <f>Market_Share!F121</f>
        <v>37000</v>
      </c>
      <c r="G185" s="48">
        <f>Market_Share!G121</f>
        <v>46000</v>
      </c>
      <c r="H185" s="48">
        <f>Market_Share!H121</f>
        <v>41000</v>
      </c>
      <c r="I185" s="48">
        <f>Market_Share!I121</f>
        <v>47000</v>
      </c>
      <c r="J185" s="48">
        <f>Market_Share!J121</f>
        <v>40000</v>
      </c>
      <c r="K185" s="48">
        <f>Market_Share!K121</f>
        <v>37000</v>
      </c>
      <c r="L185" s="48">
        <f>Market_Share!L121</f>
        <v>50700</v>
      </c>
      <c r="M185" s="48">
        <f>Market_Share!M121</f>
        <v>91260</v>
      </c>
      <c r="N185" s="48">
        <f>Market_Share!N121</f>
        <v>38220</v>
      </c>
      <c r="O185" s="48">
        <f>Market_Share!O121</f>
        <v>45000</v>
      </c>
      <c r="P185" s="48">
        <f>Market_Share!P121</f>
        <v>40000</v>
      </c>
      <c r="R185" s="43">
        <f t="shared" si="177"/>
        <v>122000</v>
      </c>
      <c r="S185" s="43">
        <f t="shared" si="178"/>
        <v>128000</v>
      </c>
      <c r="T185" s="43">
        <f t="shared" si="179"/>
        <v>178960</v>
      </c>
      <c r="U185" s="43">
        <f t="shared" si="180"/>
        <v>123220</v>
      </c>
      <c r="W185" s="43">
        <f t="shared" si="181"/>
        <v>250000</v>
      </c>
      <c r="X185" s="43">
        <f t="shared" si="182"/>
        <v>302180</v>
      </c>
      <c r="Z185" s="43">
        <f t="shared" si="183"/>
        <v>552180</v>
      </c>
    </row>
    <row r="186" spans="1:26">
      <c r="A186" s="55" t="str">
        <f>IF(LEFT(D186,2)="FY",D186,A180)</f>
        <v>FY23 PF</v>
      </c>
      <c r="B186" s="55"/>
      <c r="D186" s="58" t="s">
        <v>182</v>
      </c>
      <c r="E186" s="42">
        <f>Market_Share!E122</f>
        <v>62692.17</v>
      </c>
      <c r="F186" s="42">
        <f>Market_Share!F122</f>
        <v>61331.31</v>
      </c>
      <c r="G186" s="42">
        <f>Market_Share!G122</f>
        <v>91165.14</v>
      </c>
      <c r="H186" s="42">
        <f>Market_Share!H122</f>
        <v>71700</v>
      </c>
      <c r="I186" s="42">
        <f>Market_Share!I122</f>
        <v>82991</v>
      </c>
      <c r="J186" s="42">
        <f>Market_Share!J122</f>
        <v>71206</v>
      </c>
      <c r="K186" s="42">
        <f>Market_Share!K122</f>
        <v>71613</v>
      </c>
      <c r="L186" s="42">
        <f>Market_Share!L122</f>
        <v>111527</v>
      </c>
      <c r="M186" s="42">
        <f>Market_Share!M122</f>
        <v>147128</v>
      </c>
      <c r="N186" s="42">
        <f>Market_Share!N122</f>
        <v>66087</v>
      </c>
      <c r="O186" s="42">
        <f>Market_Share!O122</f>
        <v>74781</v>
      </c>
      <c r="P186" s="42">
        <f>Market_Share!P122</f>
        <v>69390</v>
      </c>
      <c r="R186" s="42">
        <f>SUM(E186:G186)</f>
        <v>215188.62</v>
      </c>
      <c r="S186" s="42">
        <f>SUM(H186:J186)</f>
        <v>225897</v>
      </c>
      <c r="T186" s="42">
        <f>SUM(K186:M186)</f>
        <v>330268</v>
      </c>
      <c r="U186" s="42">
        <f>SUM(N186:P186)</f>
        <v>210258</v>
      </c>
      <c r="W186" s="42">
        <f>SUM(E186:J186)</f>
        <v>441085.62</v>
      </c>
      <c r="X186" s="42">
        <f>SUM(K186:P186)</f>
        <v>540526</v>
      </c>
      <c r="Z186" s="42">
        <f>SUM(E186:P186)</f>
        <v>981611.62</v>
      </c>
    </row>
    <row r="187" spans="1:26">
      <c r="A187" s="55" t="str">
        <f t="shared" ref="A187:A190" si="184">IF(LEFT(D187,2)="FY",D187,A186)</f>
        <v>FY23 PF</v>
      </c>
      <c r="B187" s="55"/>
      <c r="D187" s="17" t="s">
        <v>149</v>
      </c>
      <c r="E187" s="48">
        <f>Market_Share!E123</f>
        <v>8224.5</v>
      </c>
      <c r="F187" s="48">
        <f>Market_Share!F123</f>
        <v>9061.5999999999985</v>
      </c>
      <c r="G187" s="48">
        <f>Market_Share!G123</f>
        <v>13615.14</v>
      </c>
      <c r="H187" s="48">
        <f>Market_Share!H123</f>
        <v>10750</v>
      </c>
      <c r="I187" s="48">
        <f>Market_Share!I123</f>
        <v>12500</v>
      </c>
      <c r="J187" s="48">
        <f>Market_Share!J123</f>
        <v>11000</v>
      </c>
      <c r="K187" s="48">
        <f>Market_Share!K123</f>
        <v>10500</v>
      </c>
      <c r="L187" s="48">
        <f>Market_Share!L123</f>
        <v>23870</v>
      </c>
      <c r="M187" s="48">
        <f>Market_Share!M123</f>
        <v>32000</v>
      </c>
      <c r="N187" s="48">
        <f>Market_Share!N123</f>
        <v>9500</v>
      </c>
      <c r="O187" s="48">
        <f>Market_Share!O123</f>
        <v>8500</v>
      </c>
      <c r="P187" s="48">
        <f>Market_Share!P123</f>
        <v>10395</v>
      </c>
      <c r="R187" s="43">
        <f t="shared" ref="R187:R190" si="185">SUM(E187:G187)</f>
        <v>30901.239999999998</v>
      </c>
      <c r="S187" s="43">
        <f t="shared" ref="S187:S190" si="186">SUM(H187:J187)</f>
        <v>34250</v>
      </c>
      <c r="T187" s="43">
        <f t="shared" ref="T187:T190" si="187">SUM(K187:M187)</f>
        <v>66370</v>
      </c>
      <c r="U187" s="43">
        <f t="shared" ref="U187:U190" si="188">SUM(N187:P187)</f>
        <v>28395</v>
      </c>
      <c r="W187" s="43">
        <f t="shared" ref="W187:W190" si="189">SUM(E187:J187)</f>
        <v>65151.24</v>
      </c>
      <c r="X187" s="43">
        <f t="shared" ref="X187:X190" si="190">SUM(K187:P187)</f>
        <v>94765</v>
      </c>
      <c r="Z187" s="43">
        <f t="shared" ref="Z187:Z190" si="191">SUM(E187:P187)</f>
        <v>159916.24</v>
      </c>
    </row>
    <row r="188" spans="1:26">
      <c r="A188" s="55" t="str">
        <f t="shared" si="184"/>
        <v>FY23 PF</v>
      </c>
      <c r="B188" s="55"/>
      <c r="D188" s="17" t="s">
        <v>148</v>
      </c>
      <c r="E188" s="48">
        <f>Market_Share!E124</f>
        <v>6783.1900000000005</v>
      </c>
      <c r="F188" s="48">
        <f>Market_Share!F124</f>
        <v>5884.33</v>
      </c>
      <c r="G188" s="48">
        <f>Market_Share!G124</f>
        <v>7300</v>
      </c>
      <c r="H188" s="48">
        <f>Market_Share!H124</f>
        <v>5200</v>
      </c>
      <c r="I188" s="48">
        <f>Market_Share!I124</f>
        <v>6991</v>
      </c>
      <c r="J188" s="48">
        <f>Market_Share!J124</f>
        <v>5956</v>
      </c>
      <c r="K188" s="48">
        <f>Market_Share!K124</f>
        <v>6613</v>
      </c>
      <c r="L188" s="48">
        <f>Market_Share!L124</f>
        <v>11157</v>
      </c>
      <c r="M188" s="48">
        <f>Market_Share!M124</f>
        <v>10128</v>
      </c>
      <c r="N188" s="48">
        <f>Market_Share!N124</f>
        <v>5587</v>
      </c>
      <c r="O188" s="48">
        <f>Market_Share!O124</f>
        <v>7281</v>
      </c>
      <c r="P188" s="48">
        <f>Market_Share!P124</f>
        <v>5995</v>
      </c>
      <c r="R188" s="43">
        <f t="shared" si="185"/>
        <v>19967.52</v>
      </c>
      <c r="S188" s="43">
        <f t="shared" si="186"/>
        <v>18147</v>
      </c>
      <c r="T188" s="43">
        <f t="shared" si="187"/>
        <v>27898</v>
      </c>
      <c r="U188" s="43">
        <f t="shared" si="188"/>
        <v>18863</v>
      </c>
      <c r="W188" s="43">
        <f t="shared" si="189"/>
        <v>38114.520000000004</v>
      </c>
      <c r="X188" s="43">
        <f t="shared" si="190"/>
        <v>46761</v>
      </c>
      <c r="Z188" s="43">
        <f t="shared" si="191"/>
        <v>84875.520000000004</v>
      </c>
    </row>
    <row r="189" spans="1:26">
      <c r="A189" s="55" t="str">
        <f t="shared" si="184"/>
        <v>FY23 PF</v>
      </c>
      <c r="B189" s="55"/>
      <c r="D189" s="17" t="s">
        <v>147</v>
      </c>
      <c r="E189" s="48">
        <f>Market_Share!E125</f>
        <v>14630.91</v>
      </c>
      <c r="F189" s="48">
        <f>Market_Share!F125</f>
        <v>14465.230000000001</v>
      </c>
      <c r="G189" s="48">
        <f>Market_Share!G125</f>
        <v>21250</v>
      </c>
      <c r="H189" s="48">
        <f>Market_Share!H125</f>
        <v>15750</v>
      </c>
      <c r="I189" s="48">
        <f>Market_Share!I125</f>
        <v>20500</v>
      </c>
      <c r="J189" s="48">
        <f>Market_Share!J125</f>
        <v>17250</v>
      </c>
      <c r="K189" s="48">
        <f>Market_Share!K125</f>
        <v>18500</v>
      </c>
      <c r="L189" s="48">
        <f>Market_Share!L125</f>
        <v>32500</v>
      </c>
      <c r="M189" s="48">
        <f>Market_Share!M125</f>
        <v>35000</v>
      </c>
      <c r="N189" s="48">
        <f>Market_Share!N125</f>
        <v>18000</v>
      </c>
      <c r="O189" s="48">
        <f>Market_Share!O125</f>
        <v>18000</v>
      </c>
      <c r="P189" s="48">
        <f>Market_Share!P125</f>
        <v>17000</v>
      </c>
      <c r="R189" s="43">
        <f t="shared" si="185"/>
        <v>50346.14</v>
      </c>
      <c r="S189" s="43">
        <f t="shared" si="186"/>
        <v>53500</v>
      </c>
      <c r="T189" s="43">
        <f t="shared" si="187"/>
        <v>86000</v>
      </c>
      <c r="U189" s="43">
        <f t="shared" si="188"/>
        <v>53000</v>
      </c>
      <c r="W189" s="43">
        <f t="shared" si="189"/>
        <v>103846.14</v>
      </c>
      <c r="X189" s="43">
        <f t="shared" si="190"/>
        <v>139000</v>
      </c>
      <c r="Z189" s="43">
        <f t="shared" si="191"/>
        <v>242846.14</v>
      </c>
    </row>
    <row r="190" spans="1:26">
      <c r="A190" s="55" t="str">
        <f t="shared" si="184"/>
        <v>FY23 PF</v>
      </c>
      <c r="B190" s="55"/>
      <c r="D190" s="17" t="s">
        <v>146</v>
      </c>
      <c r="E190" s="48">
        <f>Market_Share!E126</f>
        <v>33053.57</v>
      </c>
      <c r="F190" s="48">
        <f>Market_Share!F126</f>
        <v>31920.149999999998</v>
      </c>
      <c r="G190" s="48">
        <f>Market_Share!G126</f>
        <v>49000</v>
      </c>
      <c r="H190" s="48">
        <f>Market_Share!H126</f>
        <v>40000</v>
      </c>
      <c r="I190" s="48">
        <f>Market_Share!I126</f>
        <v>43000</v>
      </c>
      <c r="J190" s="48">
        <f>Market_Share!J126</f>
        <v>37000</v>
      </c>
      <c r="K190" s="48">
        <f>Market_Share!K126</f>
        <v>36000</v>
      </c>
      <c r="L190" s="48">
        <f>Market_Share!L126</f>
        <v>44000</v>
      </c>
      <c r="M190" s="48">
        <f>Market_Share!M126</f>
        <v>70000</v>
      </c>
      <c r="N190" s="48">
        <f>Market_Share!N126</f>
        <v>33000</v>
      </c>
      <c r="O190" s="48">
        <f>Market_Share!O126</f>
        <v>41000</v>
      </c>
      <c r="P190" s="48">
        <f>Market_Share!P126</f>
        <v>36000</v>
      </c>
      <c r="R190" s="43">
        <f t="shared" si="185"/>
        <v>113973.72</v>
      </c>
      <c r="S190" s="43">
        <f t="shared" si="186"/>
        <v>120000</v>
      </c>
      <c r="T190" s="43">
        <f t="shared" si="187"/>
        <v>150000</v>
      </c>
      <c r="U190" s="43">
        <f t="shared" si="188"/>
        <v>110000</v>
      </c>
      <c r="W190" s="43">
        <f t="shared" si="189"/>
        <v>233973.72</v>
      </c>
      <c r="X190" s="43">
        <f t="shared" si="190"/>
        <v>260000</v>
      </c>
      <c r="Z190" s="43">
        <f t="shared" si="191"/>
        <v>493973.72</v>
      </c>
    </row>
    <row r="191" spans="1:26">
      <c r="A191" s="55" t="str">
        <f>IF(LEFT(D191,2)="FY",D191,A185)</f>
        <v>FY23 LE</v>
      </c>
      <c r="B191" s="55"/>
      <c r="D191" s="38" t="s">
        <v>183</v>
      </c>
      <c r="E191" s="42">
        <f>Market_Share!E127</f>
        <v>62692.17</v>
      </c>
      <c r="F191" s="42">
        <f>Market_Share!F127</f>
        <v>61331.31</v>
      </c>
      <c r="G191" s="42">
        <f>Market_Share!G127</f>
        <v>85625.540000000008</v>
      </c>
      <c r="H191" s="42">
        <f>Market_Share!H127</f>
        <v>71700</v>
      </c>
      <c r="I191" s="42">
        <f>Market_Share!I127</f>
        <v>82991</v>
      </c>
      <c r="J191" s="42">
        <f>Market_Share!J127</f>
        <v>71206</v>
      </c>
      <c r="K191" s="42">
        <f>Market_Share!K127</f>
        <v>71613</v>
      </c>
      <c r="L191" s="42">
        <f>Market_Share!L127</f>
        <v>111527</v>
      </c>
      <c r="M191" s="42">
        <f>Market_Share!M127</f>
        <v>147128</v>
      </c>
      <c r="N191" s="42">
        <f>Market_Share!N127</f>
        <v>66087</v>
      </c>
      <c r="O191" s="42">
        <f>Market_Share!O127</f>
        <v>74781</v>
      </c>
      <c r="P191" s="42">
        <f>Market_Share!P127</f>
        <v>69390</v>
      </c>
      <c r="R191" s="42">
        <f>SUM(E191:G191)</f>
        <v>209649.02000000002</v>
      </c>
      <c r="S191" s="42">
        <f>SUM(H191:J191)</f>
        <v>225897</v>
      </c>
      <c r="T191" s="42">
        <f>SUM(K191:M191)</f>
        <v>330268</v>
      </c>
      <c r="U191" s="42">
        <f>SUM(N191:P191)</f>
        <v>210258</v>
      </c>
      <c r="W191" s="42">
        <f>SUM(E191:J191)</f>
        <v>435546.02</v>
      </c>
      <c r="X191" s="42">
        <f>SUM(K191:P191)</f>
        <v>540526</v>
      </c>
      <c r="Z191" s="42">
        <f>SUM(E191:P191)</f>
        <v>976072.02</v>
      </c>
    </row>
    <row r="192" spans="1:26">
      <c r="A192" s="55" t="str">
        <f t="shared" si="140"/>
        <v>FY23 LE</v>
      </c>
      <c r="B192" s="55"/>
      <c r="D192" s="17" t="s">
        <v>149</v>
      </c>
      <c r="E192" s="48">
        <f>Market_Share!E128</f>
        <v>8224.5</v>
      </c>
      <c r="F192" s="48">
        <f>Market_Share!F128</f>
        <v>9061.5999999999985</v>
      </c>
      <c r="G192" s="48">
        <f>Market_Share!G128</f>
        <v>12551.54</v>
      </c>
      <c r="H192" s="48">
        <f>Market_Share!H128</f>
        <v>10750</v>
      </c>
      <c r="I192" s="48">
        <f>Market_Share!I128</f>
        <v>12500</v>
      </c>
      <c r="J192" s="48">
        <f>Market_Share!J128</f>
        <v>11000</v>
      </c>
      <c r="K192" s="48">
        <f>Market_Share!K128</f>
        <v>10500</v>
      </c>
      <c r="L192" s="48">
        <f>Market_Share!L128</f>
        <v>23870</v>
      </c>
      <c r="M192" s="48">
        <f>Market_Share!M128</f>
        <v>32000</v>
      </c>
      <c r="N192" s="48">
        <f>Market_Share!N128</f>
        <v>9500</v>
      </c>
      <c r="O192" s="48">
        <f>Market_Share!O128</f>
        <v>8500</v>
      </c>
      <c r="P192" s="48">
        <f>Market_Share!P128</f>
        <v>10395</v>
      </c>
      <c r="R192" s="43">
        <f t="shared" ref="R192:R195" si="192">SUM(E192:G192)</f>
        <v>29837.64</v>
      </c>
      <c r="S192" s="43">
        <f t="shared" ref="S192:S195" si="193">SUM(H192:J192)</f>
        <v>34250</v>
      </c>
      <c r="T192" s="43">
        <f t="shared" ref="T192:T195" si="194">SUM(K192:M192)</f>
        <v>66370</v>
      </c>
      <c r="U192" s="43">
        <f t="shared" ref="U192:U195" si="195">SUM(N192:P192)</f>
        <v>28395</v>
      </c>
      <c r="W192" s="43">
        <f t="shared" ref="W192:W195" si="196">SUM(E192:J192)</f>
        <v>64087.64</v>
      </c>
      <c r="X192" s="43">
        <f t="shared" ref="X192:X195" si="197">SUM(K192:P192)</f>
        <v>94765</v>
      </c>
      <c r="Z192" s="43">
        <f t="shared" ref="Z192:Z195" si="198">SUM(E192:P192)</f>
        <v>158852.64000000001</v>
      </c>
    </row>
    <row r="193" spans="1:26">
      <c r="A193" s="55" t="str">
        <f t="shared" si="140"/>
        <v>FY23 LE</v>
      </c>
      <c r="B193" s="55"/>
      <c r="D193" s="17" t="s">
        <v>148</v>
      </c>
      <c r="E193" s="48">
        <f>Market_Share!E129</f>
        <v>6783.1900000000005</v>
      </c>
      <c r="F193" s="48">
        <f>Market_Share!F129</f>
        <v>5884.33</v>
      </c>
      <c r="G193" s="48">
        <f>Market_Share!G129</f>
        <v>7597.0000000000009</v>
      </c>
      <c r="H193" s="48">
        <f>Market_Share!H129</f>
        <v>5200</v>
      </c>
      <c r="I193" s="48">
        <f>Market_Share!I129</f>
        <v>6991</v>
      </c>
      <c r="J193" s="48">
        <f>Market_Share!J129</f>
        <v>5956</v>
      </c>
      <c r="K193" s="48">
        <f>Market_Share!K129</f>
        <v>6613</v>
      </c>
      <c r="L193" s="48">
        <f>Market_Share!L129</f>
        <v>11157</v>
      </c>
      <c r="M193" s="48">
        <f>Market_Share!M129</f>
        <v>10128</v>
      </c>
      <c r="N193" s="48">
        <f>Market_Share!N129</f>
        <v>5587</v>
      </c>
      <c r="O193" s="48">
        <f>Market_Share!O129</f>
        <v>7281</v>
      </c>
      <c r="P193" s="48">
        <f>Market_Share!P129</f>
        <v>5995</v>
      </c>
      <c r="R193" s="43">
        <f t="shared" si="192"/>
        <v>20264.52</v>
      </c>
      <c r="S193" s="43">
        <f t="shared" si="193"/>
        <v>18147</v>
      </c>
      <c r="T193" s="43">
        <f t="shared" si="194"/>
        <v>27898</v>
      </c>
      <c r="U193" s="43">
        <f t="shared" si="195"/>
        <v>18863</v>
      </c>
      <c r="W193" s="43">
        <f t="shared" si="196"/>
        <v>38411.520000000004</v>
      </c>
      <c r="X193" s="43">
        <f t="shared" si="197"/>
        <v>46761</v>
      </c>
      <c r="Z193" s="43">
        <f t="shared" si="198"/>
        <v>85172.52</v>
      </c>
    </row>
    <row r="194" spans="1:26">
      <c r="A194" s="55" t="str">
        <f t="shared" si="140"/>
        <v>FY23 LE</v>
      </c>
      <c r="B194" s="55"/>
      <c r="D194" s="17" t="s">
        <v>147</v>
      </c>
      <c r="E194" s="48">
        <f>Market_Share!E130</f>
        <v>14630.91</v>
      </c>
      <c r="F194" s="48">
        <f>Market_Share!F130</f>
        <v>14465.230000000001</v>
      </c>
      <c r="G194" s="48">
        <f>Market_Share!G130</f>
        <v>19297.560000000001</v>
      </c>
      <c r="H194" s="48">
        <f>Market_Share!H130</f>
        <v>15750</v>
      </c>
      <c r="I194" s="48">
        <f>Market_Share!I130</f>
        <v>20500</v>
      </c>
      <c r="J194" s="48">
        <f>Market_Share!J130</f>
        <v>17250</v>
      </c>
      <c r="K194" s="48">
        <f>Market_Share!K130</f>
        <v>18500</v>
      </c>
      <c r="L194" s="48">
        <f>Market_Share!L130</f>
        <v>32500</v>
      </c>
      <c r="M194" s="48">
        <f>Market_Share!M130</f>
        <v>35000</v>
      </c>
      <c r="N194" s="48">
        <f>Market_Share!N130</f>
        <v>18000</v>
      </c>
      <c r="O194" s="48">
        <f>Market_Share!O130</f>
        <v>18000</v>
      </c>
      <c r="P194" s="48">
        <f>Market_Share!P130</f>
        <v>17000</v>
      </c>
      <c r="R194" s="43">
        <f t="shared" si="192"/>
        <v>48393.7</v>
      </c>
      <c r="S194" s="43">
        <f t="shared" si="193"/>
        <v>53500</v>
      </c>
      <c r="T194" s="43">
        <f t="shared" si="194"/>
        <v>86000</v>
      </c>
      <c r="U194" s="43">
        <f t="shared" si="195"/>
        <v>53000</v>
      </c>
      <c r="W194" s="43">
        <f t="shared" si="196"/>
        <v>101893.7</v>
      </c>
      <c r="X194" s="43">
        <f t="shared" si="197"/>
        <v>139000</v>
      </c>
      <c r="Z194" s="43">
        <f t="shared" si="198"/>
        <v>240893.7</v>
      </c>
    </row>
    <row r="195" spans="1:26">
      <c r="A195" s="55" t="str">
        <f t="shared" si="140"/>
        <v>FY23 LE</v>
      </c>
      <c r="B195" s="55"/>
      <c r="D195" s="17" t="s">
        <v>146</v>
      </c>
      <c r="E195" s="48">
        <f>Market_Share!E131</f>
        <v>33053.57</v>
      </c>
      <c r="F195" s="48">
        <f>Market_Share!F131</f>
        <v>31920.149999999998</v>
      </c>
      <c r="G195" s="48">
        <f>Market_Share!G131</f>
        <v>46179.439999999995</v>
      </c>
      <c r="H195" s="48">
        <f>Market_Share!H131</f>
        <v>40000</v>
      </c>
      <c r="I195" s="48">
        <f>Market_Share!I131</f>
        <v>43000</v>
      </c>
      <c r="J195" s="48">
        <f>Market_Share!J131</f>
        <v>37000</v>
      </c>
      <c r="K195" s="48">
        <f>Market_Share!K131</f>
        <v>36000</v>
      </c>
      <c r="L195" s="48">
        <f>Market_Share!L131</f>
        <v>44000</v>
      </c>
      <c r="M195" s="48">
        <f>Market_Share!M131</f>
        <v>70000</v>
      </c>
      <c r="N195" s="48">
        <f>Market_Share!N131</f>
        <v>33000</v>
      </c>
      <c r="O195" s="48">
        <f>Market_Share!O131</f>
        <v>41000</v>
      </c>
      <c r="P195" s="48">
        <f>Market_Share!P131</f>
        <v>36000</v>
      </c>
      <c r="R195" s="43">
        <f t="shared" si="192"/>
        <v>111153.16</v>
      </c>
      <c r="S195" s="43">
        <f t="shared" si="193"/>
        <v>120000</v>
      </c>
      <c r="T195" s="43">
        <f t="shared" si="194"/>
        <v>150000</v>
      </c>
      <c r="U195" s="43">
        <f t="shared" si="195"/>
        <v>110000</v>
      </c>
      <c r="W195" s="43">
        <f t="shared" si="196"/>
        <v>231153.16</v>
      </c>
      <c r="X195" s="43">
        <f t="shared" si="197"/>
        <v>260000</v>
      </c>
      <c r="Z195" s="43">
        <f t="shared" si="198"/>
        <v>491153.16000000003</v>
      </c>
    </row>
    <row r="197" spans="1:26">
      <c r="D197" s="34" t="s">
        <v>187</v>
      </c>
    </row>
    <row r="198" spans="1:26">
      <c r="D198" s="38" t="s">
        <v>188</v>
      </c>
      <c r="E198" s="59">
        <f t="shared" ref="E198:P198" si="199">E161/E156-1</f>
        <v>-0.28309601816672225</v>
      </c>
      <c r="F198" s="59">
        <f t="shared" si="199"/>
        <v>-0.29126564839352176</v>
      </c>
      <c r="G198" s="59">
        <f t="shared" si="199"/>
        <v>-0.29349574787130883</v>
      </c>
      <c r="H198" s="59">
        <f t="shared" si="199"/>
        <v>-0.34446060545672186</v>
      </c>
      <c r="I198" s="59">
        <f t="shared" si="199"/>
        <v>-0.31547072508140694</v>
      </c>
      <c r="J198" s="59">
        <f t="shared" si="199"/>
        <v>-0.29972871742379947</v>
      </c>
      <c r="K198" s="59">
        <f t="shared" si="199"/>
        <v>-0.29498285643816502</v>
      </c>
      <c r="L198" s="59">
        <f t="shared" si="199"/>
        <v>-0.36241819504027806</v>
      </c>
      <c r="M198" s="59">
        <f t="shared" si="199"/>
        <v>-0.25567949555018232</v>
      </c>
      <c r="N198" s="59">
        <f t="shared" si="199"/>
        <v>-0.27512096138597142</v>
      </c>
      <c r="O198" s="59">
        <f t="shared" si="199"/>
        <v>-0.3046200956937799</v>
      </c>
      <c r="P198" s="59">
        <f t="shared" si="199"/>
        <v>-0.17562777499662408</v>
      </c>
      <c r="Q198" s="60"/>
      <c r="R198" s="59">
        <f t="shared" ref="R198:U222" si="200">R161/R156-1</f>
        <v>-0.28960386899443036</v>
      </c>
      <c r="S198" s="59">
        <f t="shared" si="200"/>
        <v>-0.3186356145841226</v>
      </c>
      <c r="T198" s="59">
        <f t="shared" si="200"/>
        <v>-0.30362940725311527</v>
      </c>
      <c r="U198" s="59">
        <f t="shared" si="200"/>
        <v>-0.24756661297588645</v>
      </c>
      <c r="V198" s="60"/>
      <c r="W198" s="59">
        <f t="shared" ref="W198:X222" si="201">W161/W156-1</f>
        <v>-0.30397299154057777</v>
      </c>
      <c r="X198" s="59">
        <f t="shared" si="201"/>
        <v>-0.2827041994757783</v>
      </c>
      <c r="Y198" s="59"/>
      <c r="Z198" s="59">
        <f t="shared" ref="Z198:Z222" si="202">Z161/Z156-1</f>
        <v>-0.29212636024654648</v>
      </c>
    </row>
    <row r="199" spans="1:26">
      <c r="D199" s="17" t="s">
        <v>149</v>
      </c>
      <c r="E199" s="60">
        <f t="shared" ref="E199:P199" si="203">E162/E157-1</f>
        <v>-0.32914626929904778</v>
      </c>
      <c r="F199" s="60">
        <f t="shared" si="203"/>
        <v>-0.3232227958697379</v>
      </c>
      <c r="G199" s="60">
        <f t="shared" si="203"/>
        <v>-0.27218184890992059</v>
      </c>
      <c r="H199" s="60">
        <f t="shared" si="203"/>
        <v>-0.26430873527450549</v>
      </c>
      <c r="I199" s="60">
        <f t="shared" si="203"/>
        <v>-0.11551428729342839</v>
      </c>
      <c r="J199" s="60">
        <f t="shared" si="203"/>
        <v>-0.23512239477399444</v>
      </c>
      <c r="K199" s="60">
        <f t="shared" si="203"/>
        <v>-0.28673236814227476</v>
      </c>
      <c r="L199" s="60">
        <f t="shared" si="203"/>
        <v>-0.32765120612810983</v>
      </c>
      <c r="M199" s="60">
        <f t="shared" si="203"/>
        <v>-0.10523648959887977</v>
      </c>
      <c r="N199" s="60">
        <f t="shared" si="203"/>
        <v>-0.28764960296574293</v>
      </c>
      <c r="O199" s="60">
        <f t="shared" si="203"/>
        <v>-0.30839449661957752</v>
      </c>
      <c r="P199" s="60">
        <f t="shared" si="203"/>
        <v>-0.38151491286524908</v>
      </c>
      <c r="Q199" s="60"/>
      <c r="R199" s="60">
        <f t="shared" si="200"/>
        <v>-0.30562811493405551</v>
      </c>
      <c r="S199" s="60">
        <f t="shared" si="200"/>
        <v>-0.20636313383463922</v>
      </c>
      <c r="T199" s="60">
        <f t="shared" si="200"/>
        <v>-0.22842229370978828</v>
      </c>
      <c r="U199" s="60">
        <f t="shared" si="200"/>
        <v>-0.32907881401781569</v>
      </c>
      <c r="V199" s="60"/>
      <c r="W199" s="60">
        <f t="shared" si="201"/>
        <v>-0.25824744210980399</v>
      </c>
      <c r="X199" s="60">
        <f t="shared" si="201"/>
        <v>-0.26252203925375017</v>
      </c>
      <c r="Y199" s="60"/>
      <c r="Z199" s="60">
        <f t="shared" si="202"/>
        <v>-0.26089199358618087</v>
      </c>
    </row>
    <row r="200" spans="1:26">
      <c r="D200" s="17" t="s">
        <v>148</v>
      </c>
      <c r="E200" s="60">
        <f t="shared" ref="E200:P200" si="204">E163/E158-1</f>
        <v>-0.4142698091819198</v>
      </c>
      <c r="F200" s="60">
        <f t="shared" si="204"/>
        <v>-0.40408900023530303</v>
      </c>
      <c r="G200" s="60">
        <f t="shared" si="204"/>
        <v>-0.3195908889337522</v>
      </c>
      <c r="H200" s="60">
        <f t="shared" si="204"/>
        <v>-0.19955475488516694</v>
      </c>
      <c r="I200" s="60">
        <f t="shared" si="204"/>
        <v>-0.27262921354961711</v>
      </c>
      <c r="J200" s="60">
        <f t="shared" si="204"/>
        <v>-0.20224298612336367</v>
      </c>
      <c r="K200" s="60">
        <f t="shared" si="204"/>
        <v>-0.10601511919765805</v>
      </c>
      <c r="L200" s="60">
        <f t="shared" si="204"/>
        <v>-0.24933341634480732</v>
      </c>
      <c r="M200" s="60">
        <f t="shared" si="204"/>
        <v>-0.16273707033999718</v>
      </c>
      <c r="N200" s="60">
        <f t="shared" si="204"/>
        <v>-0.30993570367749557</v>
      </c>
      <c r="O200" s="60">
        <f t="shared" si="204"/>
        <v>-0.33304949441192122</v>
      </c>
      <c r="P200" s="60">
        <f t="shared" si="204"/>
        <v>-0.21817607386164084</v>
      </c>
      <c r="Q200" s="60"/>
      <c r="R200" s="60">
        <f t="shared" si="200"/>
        <v>-0.37919635804547347</v>
      </c>
      <c r="S200" s="60">
        <f t="shared" si="200"/>
        <v>-0.22432496683483749</v>
      </c>
      <c r="T200" s="60">
        <f t="shared" si="200"/>
        <v>-0.17949154048361937</v>
      </c>
      <c r="U200" s="60">
        <f t="shared" si="200"/>
        <v>-0.28216325428222322</v>
      </c>
      <c r="V200" s="60"/>
      <c r="W200" s="60">
        <f t="shared" si="201"/>
        <v>-0.31163815098611958</v>
      </c>
      <c r="X200" s="60">
        <f t="shared" si="201"/>
        <v>-0.22301102774995574</v>
      </c>
      <c r="Y200" s="60"/>
      <c r="Z200" s="60">
        <f t="shared" si="202"/>
        <v>-0.26696233612507969</v>
      </c>
    </row>
    <row r="201" spans="1:26">
      <c r="D201" s="17" t="s">
        <v>147</v>
      </c>
      <c r="E201" s="60">
        <f t="shared" ref="E201:P201" si="205">E164/E159-1</f>
        <v>-0.22520212765957448</v>
      </c>
      <c r="F201" s="60">
        <f t="shared" si="205"/>
        <v>-0.40598996922375474</v>
      </c>
      <c r="G201" s="60">
        <f t="shared" si="205"/>
        <v>-0.41941812963966207</v>
      </c>
      <c r="H201" s="60">
        <f t="shared" si="205"/>
        <v>-0.51209928602232979</v>
      </c>
      <c r="I201" s="60">
        <f t="shared" si="205"/>
        <v>-0.50018915559398724</v>
      </c>
      <c r="J201" s="60">
        <f t="shared" si="205"/>
        <v>-0.46079204092558446</v>
      </c>
      <c r="K201" s="60">
        <f t="shared" si="205"/>
        <v>-0.38636762281183856</v>
      </c>
      <c r="L201" s="60">
        <f t="shared" si="205"/>
        <v>-0.35710032747841625</v>
      </c>
      <c r="M201" s="60">
        <f t="shared" si="205"/>
        <v>-0.35946492456058488</v>
      </c>
      <c r="N201" s="60">
        <f t="shared" si="205"/>
        <v>-0.37416794812512766</v>
      </c>
      <c r="O201" s="60">
        <f t="shared" si="205"/>
        <v>-0.46408636684627513</v>
      </c>
      <c r="P201" s="60">
        <f t="shared" si="205"/>
        <v>-0.37252267914151149</v>
      </c>
      <c r="Q201" s="60"/>
      <c r="R201" s="60">
        <f t="shared" si="200"/>
        <v>-0.36085390180724686</v>
      </c>
      <c r="S201" s="60">
        <f t="shared" si="200"/>
        <v>-0.49040786177660733</v>
      </c>
      <c r="T201" s="60">
        <f t="shared" si="200"/>
        <v>-0.36279408432181826</v>
      </c>
      <c r="U201" s="60">
        <f t="shared" si="200"/>
        <v>-0.40230835454641178</v>
      </c>
      <c r="V201" s="60"/>
      <c r="W201" s="60">
        <f t="shared" si="201"/>
        <v>-0.43039739620325612</v>
      </c>
      <c r="X201" s="60">
        <f t="shared" si="201"/>
        <v>-0.37760890767230171</v>
      </c>
      <c r="Y201" s="60"/>
      <c r="Z201" s="60">
        <f t="shared" si="202"/>
        <v>-0.40173729414545745</v>
      </c>
    </row>
    <row r="202" spans="1:26">
      <c r="D202" s="17" t="s">
        <v>146</v>
      </c>
      <c r="E202" s="60">
        <f t="shared" ref="E202:P202" si="206">E165/E160-1</f>
        <v>-0.28807850988390038</v>
      </c>
      <c r="F202" s="60">
        <f t="shared" si="206"/>
        <v>-0.12496556790010105</v>
      </c>
      <c r="G202" s="60">
        <f t="shared" si="206"/>
        <v>-0.14646363279375196</v>
      </c>
      <c r="H202" s="60">
        <f t="shared" si="206"/>
        <v>-0.15167472375690605</v>
      </c>
      <c r="I202" s="60">
        <f t="shared" si="206"/>
        <v>-0.12990064289888958</v>
      </c>
      <c r="J202" s="60">
        <f t="shared" si="206"/>
        <v>-0.14767041334300213</v>
      </c>
      <c r="K202" s="60">
        <f t="shared" si="206"/>
        <v>-0.24444545310124144</v>
      </c>
      <c r="L202" s="60">
        <f t="shared" si="206"/>
        <v>-0.41289589247004599</v>
      </c>
      <c r="M202" s="60">
        <f t="shared" si="206"/>
        <v>-0.23222473027955193</v>
      </c>
      <c r="N202" s="60">
        <f t="shared" si="206"/>
        <v>-0.15019629159871961</v>
      </c>
      <c r="O202" s="60">
        <f t="shared" si="206"/>
        <v>-0.1348220115954647</v>
      </c>
      <c r="P202" s="60">
        <f t="shared" si="206"/>
        <v>0.18715980320149717</v>
      </c>
      <c r="Q202" s="60"/>
      <c r="R202" s="60">
        <f t="shared" si="200"/>
        <v>-0.18724589599536778</v>
      </c>
      <c r="S202" s="60">
        <f t="shared" si="200"/>
        <v>-0.14335386592913002</v>
      </c>
      <c r="T202" s="60">
        <f t="shared" si="200"/>
        <v>-0.2974855802723414</v>
      </c>
      <c r="U202" s="60">
        <f t="shared" si="200"/>
        <v>-2.6333627537511006E-2</v>
      </c>
      <c r="V202" s="60"/>
      <c r="W202" s="60">
        <f t="shared" si="201"/>
        <v>-0.16686533783319335</v>
      </c>
      <c r="X202" s="60">
        <f t="shared" si="201"/>
        <v>-0.1944574117596557</v>
      </c>
      <c r="Y202" s="60"/>
      <c r="Z202" s="60">
        <f t="shared" si="202"/>
        <v>-0.18219321915424613</v>
      </c>
    </row>
    <row r="203" spans="1:26">
      <c r="D203" s="38" t="s">
        <v>189</v>
      </c>
      <c r="E203" s="59">
        <f t="shared" ref="E203:P203" si="207">E166/E161-1</f>
        <v>0.19077109634575917</v>
      </c>
      <c r="F203" s="59">
        <f t="shared" si="207"/>
        <v>-8.8346497389324874E-2</v>
      </c>
      <c r="G203" s="59">
        <f t="shared" si="207"/>
        <v>-0.28593620800188324</v>
      </c>
      <c r="H203" s="59">
        <f t="shared" si="207"/>
        <v>-0.18914046345965729</v>
      </c>
      <c r="I203" s="59">
        <f t="shared" si="207"/>
        <v>-0.15092559271152339</v>
      </c>
      <c r="J203" s="59">
        <f t="shared" si="207"/>
        <v>-0.10245438179668476</v>
      </c>
      <c r="K203" s="59">
        <f t="shared" si="207"/>
        <v>8.1556759529382017E-3</v>
      </c>
      <c r="L203" s="59">
        <f t="shared" si="207"/>
        <v>-0.24807416506810764</v>
      </c>
      <c r="M203" s="59">
        <f t="shared" si="207"/>
        <v>-5.0782812769161967E-2</v>
      </c>
      <c r="N203" s="59">
        <f t="shared" si="207"/>
        <v>0.1636165093898907</v>
      </c>
      <c r="O203" s="59">
        <f t="shared" si="207"/>
        <v>-0.12029086025056701</v>
      </c>
      <c r="P203" s="59">
        <f t="shared" si="207"/>
        <v>-9.9870725167535479E-2</v>
      </c>
      <c r="Q203" s="60"/>
      <c r="R203" s="59">
        <f t="shared" si="200"/>
        <v>-7.6301447059821559E-2</v>
      </c>
      <c r="S203" s="59">
        <f t="shared" si="200"/>
        <v>-0.14393988581592643</v>
      </c>
      <c r="T203" s="59">
        <f t="shared" si="200"/>
        <v>-0.11102340113275821</v>
      </c>
      <c r="U203" s="59">
        <f t="shared" si="200"/>
        <v>-3.0656409458652778E-2</v>
      </c>
      <c r="V203" s="60"/>
      <c r="W203" s="59">
        <f t="shared" si="201"/>
        <v>-0.10907352741708176</v>
      </c>
      <c r="X203" s="59">
        <f t="shared" si="201"/>
        <v>-7.9557329965294854E-2</v>
      </c>
      <c r="Y203" s="59"/>
      <c r="Z203" s="59">
        <f t="shared" si="202"/>
        <v>-9.2414294443418865E-2</v>
      </c>
    </row>
    <row r="204" spans="1:26">
      <c r="D204" s="17" t="s">
        <v>149</v>
      </c>
      <c r="E204" s="60">
        <f t="shared" ref="E204:P204" si="208">E167/E162-1</f>
        <v>-0.151718054608877</v>
      </c>
      <c r="F204" s="60">
        <f t="shared" si="208"/>
        <v>-7.5148536639037644E-2</v>
      </c>
      <c r="G204" s="60">
        <f t="shared" si="208"/>
        <v>0.11816440264716133</v>
      </c>
      <c r="H204" s="60">
        <f t="shared" si="208"/>
        <v>-0.14709770006420186</v>
      </c>
      <c r="I204" s="60">
        <f t="shared" si="208"/>
        <v>-0.28035368368430924</v>
      </c>
      <c r="J204" s="60">
        <f t="shared" si="208"/>
        <v>-0.2219615204129517</v>
      </c>
      <c r="K204" s="60">
        <f t="shared" si="208"/>
        <v>8.1056753229218126E-2</v>
      </c>
      <c r="L204" s="60">
        <f t="shared" si="208"/>
        <v>-0.30581278019746339</v>
      </c>
      <c r="M204" s="60">
        <f t="shared" si="208"/>
        <v>-0.1742635626988458</v>
      </c>
      <c r="N204" s="60">
        <f t="shared" si="208"/>
        <v>-0.15779498217096599</v>
      </c>
      <c r="O204" s="60">
        <f t="shared" si="208"/>
        <v>-0.10669456066945604</v>
      </c>
      <c r="P204" s="60">
        <f t="shared" si="208"/>
        <v>-1.1100953375995815E-2</v>
      </c>
      <c r="Q204" s="60"/>
      <c r="R204" s="60">
        <f t="shared" si="200"/>
        <v>-2.0332567881004904E-2</v>
      </c>
      <c r="S204" s="60">
        <f t="shared" si="200"/>
        <v>-0.22070757324488666</v>
      </c>
      <c r="T204" s="60">
        <f t="shared" si="200"/>
        <v>-0.19767247704100999</v>
      </c>
      <c r="U204" s="60">
        <f t="shared" si="200"/>
        <v>-9.1507944620486836E-2</v>
      </c>
      <c r="V204" s="60"/>
      <c r="W204" s="60">
        <f t="shared" si="201"/>
        <v>-0.12266457379353957</v>
      </c>
      <c r="X204" s="60">
        <f t="shared" si="201"/>
        <v>-0.16495263964828022</v>
      </c>
      <c r="Y204" s="60"/>
      <c r="Z204" s="60">
        <f t="shared" si="202"/>
        <v>-0.14876909879405609</v>
      </c>
    </row>
    <row r="205" spans="1:26">
      <c r="D205" s="17" t="s">
        <v>148</v>
      </c>
      <c r="E205" s="60">
        <f t="shared" ref="E205:P205" si="209">E168/E163-1</f>
        <v>0.17251626045598178</v>
      </c>
      <c r="F205" s="60">
        <f t="shared" si="209"/>
        <v>0.12488341077394138</v>
      </c>
      <c r="G205" s="60">
        <f t="shared" si="209"/>
        <v>5.6607716114390971E-2</v>
      </c>
      <c r="H205" s="60">
        <f t="shared" si="209"/>
        <v>0.17537272689093264</v>
      </c>
      <c r="I205" s="60">
        <f t="shared" si="209"/>
        <v>0.14471687818053325</v>
      </c>
      <c r="J205" s="60">
        <f t="shared" si="209"/>
        <v>-0.10040407589599443</v>
      </c>
      <c r="K205" s="60">
        <f t="shared" si="209"/>
        <v>-5.5631213400517465E-2</v>
      </c>
      <c r="L205" s="60">
        <f t="shared" si="209"/>
        <v>-2.3764307344864788E-2</v>
      </c>
      <c r="M205" s="60">
        <f t="shared" si="209"/>
        <v>5.8510133028261802E-2</v>
      </c>
      <c r="N205" s="60">
        <f t="shared" si="209"/>
        <v>0.42869490060501292</v>
      </c>
      <c r="O205" s="60">
        <f t="shared" si="209"/>
        <v>4.0855410150016036E-2</v>
      </c>
      <c r="P205" s="60">
        <f t="shared" si="209"/>
        <v>0.14959562016023886</v>
      </c>
      <c r="Q205" s="60"/>
      <c r="R205" s="60">
        <f t="shared" si="200"/>
        <v>0.1144217417689577</v>
      </c>
      <c r="S205" s="60">
        <f t="shared" si="200"/>
        <v>5.7305641686903552E-2</v>
      </c>
      <c r="T205" s="60">
        <f t="shared" si="200"/>
        <v>7.6181275352533717E-3</v>
      </c>
      <c r="U205" s="60">
        <f t="shared" si="200"/>
        <v>0.19459821357745555</v>
      </c>
      <c r="V205" s="60"/>
      <c r="W205" s="60">
        <f t="shared" si="201"/>
        <v>8.6346178250538363E-2</v>
      </c>
      <c r="X205" s="60">
        <f t="shared" si="201"/>
        <v>8.0839715780996579E-2</v>
      </c>
      <c r="Y205" s="60"/>
      <c r="Z205" s="60">
        <f t="shared" si="202"/>
        <v>8.3404012884662038E-2</v>
      </c>
    </row>
    <row r="206" spans="1:26">
      <c r="D206" s="17" t="s">
        <v>147</v>
      </c>
      <c r="E206" s="60">
        <f t="shared" ref="E206:P206" si="210">E169/E164-1</f>
        <v>4.6202853180651093E-2</v>
      </c>
      <c r="F206" s="60">
        <f t="shared" si="210"/>
        <v>0.11320060765971052</v>
      </c>
      <c r="G206" s="60">
        <f t="shared" si="210"/>
        <v>-0.24243417734288308</v>
      </c>
      <c r="H206" s="60">
        <f t="shared" si="210"/>
        <v>-0.24715183657434692</v>
      </c>
      <c r="I206" s="60">
        <f t="shared" si="210"/>
        <v>-0.1944483062236434</v>
      </c>
      <c r="J206" s="60">
        <f t="shared" si="210"/>
        <v>-0.15607374822455422</v>
      </c>
      <c r="K206" s="60">
        <f t="shared" si="210"/>
        <v>-4.5430291942983425E-2</v>
      </c>
      <c r="L206" s="60">
        <f t="shared" si="210"/>
        <v>-0.51212664968742772</v>
      </c>
      <c r="M206" s="60">
        <f t="shared" si="210"/>
        <v>-7.2548993870023448E-2</v>
      </c>
      <c r="N206" s="60">
        <f t="shared" si="210"/>
        <v>0.19794494656173756</v>
      </c>
      <c r="O206" s="60">
        <f t="shared" si="210"/>
        <v>6.0813372082528572E-2</v>
      </c>
      <c r="P206" s="60">
        <f t="shared" si="210"/>
        <v>9.8254539959196974E-2</v>
      </c>
      <c r="Q206" s="60"/>
      <c r="R206" s="60">
        <f t="shared" si="200"/>
        <v>-4.0909302650580015E-2</v>
      </c>
      <c r="S206" s="60">
        <f t="shared" si="200"/>
        <v>-0.19665130630312688</v>
      </c>
      <c r="T206" s="60">
        <f t="shared" si="200"/>
        <v>-0.24549774085410292</v>
      </c>
      <c r="U206" s="60">
        <f t="shared" si="200"/>
        <v>0.11756812070278699</v>
      </c>
      <c r="V206" s="60"/>
      <c r="W206" s="60">
        <f t="shared" si="201"/>
        <v>-0.11570253936893482</v>
      </c>
      <c r="X206" s="60">
        <f t="shared" si="201"/>
        <v>-0.11477782980414253</v>
      </c>
      <c r="Y206" s="60"/>
      <c r="Z206" s="60">
        <f t="shared" si="202"/>
        <v>-0.1151802450612126</v>
      </c>
    </row>
    <row r="207" spans="1:26">
      <c r="D207" s="17" t="s">
        <v>146</v>
      </c>
      <c r="E207" s="60">
        <f t="shared" ref="E207:P207" si="211">E170/E165-1</f>
        <v>0.44480801072301501</v>
      </c>
      <c r="F207" s="60">
        <f t="shared" si="211"/>
        <v>-0.2780342777194823</v>
      </c>
      <c r="G207" s="60">
        <f t="shared" si="211"/>
        <v>-0.5236118636963123</v>
      </c>
      <c r="H207" s="60">
        <f t="shared" si="211"/>
        <v>-0.22619895622846675</v>
      </c>
      <c r="I207" s="60">
        <f t="shared" si="211"/>
        <v>-0.11232317261576907</v>
      </c>
      <c r="J207" s="60">
        <f t="shared" si="211"/>
        <v>-2.0865903072456393E-2</v>
      </c>
      <c r="K207" s="60">
        <f t="shared" si="211"/>
        <v>4.0129760903520273E-2</v>
      </c>
      <c r="L207" s="60">
        <f t="shared" si="211"/>
        <v>0.13960771037430431</v>
      </c>
      <c r="M207" s="60">
        <f t="shared" si="211"/>
        <v>2.2572521790154454E-2</v>
      </c>
      <c r="N207" s="60">
        <f t="shared" si="211"/>
        <v>0.23384173643587158</v>
      </c>
      <c r="O207" s="60">
        <f t="shared" si="211"/>
        <v>-0.26220453531853583</v>
      </c>
      <c r="P207" s="60">
        <f t="shared" si="211"/>
        <v>-0.29297500699194023</v>
      </c>
      <c r="Q207" s="60"/>
      <c r="R207" s="60">
        <f t="shared" si="200"/>
        <v>-0.15870748115943145</v>
      </c>
      <c r="S207" s="60">
        <f t="shared" si="200"/>
        <v>-0.10909359128363993</v>
      </c>
      <c r="T207" s="60">
        <f t="shared" si="200"/>
        <v>6.0241075168149028E-2</v>
      </c>
      <c r="U207" s="60">
        <f t="shared" si="200"/>
        <v>-0.14883371828667358</v>
      </c>
      <c r="V207" s="60"/>
      <c r="W207" s="60">
        <f t="shared" si="201"/>
        <v>-0.13501994228609837</v>
      </c>
      <c r="X207" s="60">
        <f t="shared" si="201"/>
        <v>-3.5780004429619816E-2</v>
      </c>
      <c r="Y207" s="60"/>
      <c r="Z207" s="60">
        <f t="shared" si="202"/>
        <v>-8.0717161896309286E-2</v>
      </c>
    </row>
    <row r="208" spans="1:26">
      <c r="D208" s="38" t="s">
        <v>190</v>
      </c>
      <c r="E208" s="59">
        <f t="shared" ref="E208:P208" si="212">E171/E166-1</f>
        <v>-0.30517426192490527</v>
      </c>
      <c r="F208" s="59">
        <f t="shared" si="212"/>
        <v>-0.2548086947659568</v>
      </c>
      <c r="G208" s="59">
        <f t="shared" si="212"/>
        <v>5.9190546167034119E-2</v>
      </c>
      <c r="H208" s="59">
        <f t="shared" si="212"/>
        <v>-8.6106597806533958E-2</v>
      </c>
      <c r="I208" s="59">
        <f t="shared" si="212"/>
        <v>-0.24233993926700237</v>
      </c>
      <c r="J208" s="59">
        <f t="shared" si="212"/>
        <v>-0.25647560354015109</v>
      </c>
      <c r="K208" s="59">
        <f t="shared" si="212"/>
        <v>-0.23769214625056445</v>
      </c>
      <c r="L208" s="59">
        <f t="shared" si="212"/>
        <v>-0.24929179610165941</v>
      </c>
      <c r="M208" s="59">
        <f t="shared" si="212"/>
        <v>-0.32790616995290434</v>
      </c>
      <c r="N208" s="59">
        <f t="shared" si="212"/>
        <v>-0.36329146321267447</v>
      </c>
      <c r="O208" s="59">
        <f t="shared" si="212"/>
        <v>-0.28405969402121201</v>
      </c>
      <c r="P208" s="59">
        <f t="shared" si="212"/>
        <v>-0.44571757110973287</v>
      </c>
      <c r="Q208" s="60"/>
      <c r="R208" s="59">
        <f t="shared" si="200"/>
        <v>-0.18358064164532184</v>
      </c>
      <c r="S208" s="59">
        <f t="shared" si="200"/>
        <v>-0.2039213040758503</v>
      </c>
      <c r="T208" s="59">
        <f t="shared" si="200"/>
        <v>-0.28711019490708312</v>
      </c>
      <c r="U208" s="59">
        <f t="shared" si="200"/>
        <v>-0.37285183965460456</v>
      </c>
      <c r="V208" s="60"/>
      <c r="W208" s="59">
        <f t="shared" si="201"/>
        <v>-0.19305037887320575</v>
      </c>
      <c r="X208" s="59">
        <f t="shared" si="201"/>
        <v>-0.32246411843830247</v>
      </c>
      <c r="Y208" s="59"/>
      <c r="Z208" s="59">
        <f t="shared" si="202"/>
        <v>-0.26712749694360605</v>
      </c>
    </row>
    <row r="209" spans="4:26">
      <c r="D209" s="17" t="s">
        <v>149</v>
      </c>
      <c r="E209" s="60">
        <f t="shared" ref="E209:P209" si="213">E172/E167-1</f>
        <v>-0.16561894408470013</v>
      </c>
      <c r="F209" s="60">
        <f t="shared" si="213"/>
        <v>-0.34357774517190787</v>
      </c>
      <c r="G209" s="60">
        <f t="shared" si="213"/>
        <v>-0.35851309607247617</v>
      </c>
      <c r="H209" s="60">
        <f t="shared" si="213"/>
        <v>-0.25566772936592275</v>
      </c>
      <c r="I209" s="60">
        <f t="shared" si="213"/>
        <v>-0.34285590240090302</v>
      </c>
      <c r="J209" s="60">
        <f t="shared" si="213"/>
        <v>-0.2145154804985927</v>
      </c>
      <c r="K209" s="60">
        <f t="shared" si="213"/>
        <v>-0.19616985845129065</v>
      </c>
      <c r="L209" s="60">
        <f t="shared" si="213"/>
        <v>-0.24778288868445264</v>
      </c>
      <c r="M209" s="60">
        <f t="shared" si="213"/>
        <v>-0.42993590862615028</v>
      </c>
      <c r="N209" s="60">
        <f t="shared" si="213"/>
        <v>-0.24034023725063891</v>
      </c>
      <c r="O209" s="60">
        <f t="shared" si="213"/>
        <v>-0.34877581434958482</v>
      </c>
      <c r="P209" s="60">
        <f t="shared" si="213"/>
        <v>-0.43383518225039619</v>
      </c>
      <c r="Q209" s="60"/>
      <c r="R209" s="60">
        <f t="shared" si="200"/>
        <v>-0.30600610151124308</v>
      </c>
      <c r="S209" s="60">
        <f t="shared" si="200"/>
        <v>-0.26963837303332527</v>
      </c>
      <c r="T209" s="60">
        <f t="shared" si="200"/>
        <v>-0.33209096412895411</v>
      </c>
      <c r="U209" s="60">
        <f t="shared" si="200"/>
        <v>-0.34544318039754973</v>
      </c>
      <c r="V209" s="60"/>
      <c r="W209" s="60">
        <f t="shared" si="201"/>
        <v>-0.28950857231117744</v>
      </c>
      <c r="X209" s="60">
        <f t="shared" si="201"/>
        <v>-0.33656804634512361</v>
      </c>
      <c r="Y209" s="60"/>
      <c r="Z209" s="60">
        <f t="shared" si="202"/>
        <v>-0.3180062039589584</v>
      </c>
    </row>
    <row r="210" spans="4:26">
      <c r="D210" s="17" t="s">
        <v>148</v>
      </c>
      <c r="E210" s="60">
        <f t="shared" ref="E210:P210" si="214">E173/E168-1</f>
        <v>-0.25748257034289723</v>
      </c>
      <c r="F210" s="60">
        <f t="shared" si="214"/>
        <v>-0.23882734531937688</v>
      </c>
      <c r="G210" s="60">
        <f t="shared" si="214"/>
        <v>-0.12001324284058934</v>
      </c>
      <c r="H210" s="60">
        <f t="shared" si="214"/>
        <v>-0.24754016689500558</v>
      </c>
      <c r="I210" s="60">
        <f t="shared" si="214"/>
        <v>-0.23813436137268529</v>
      </c>
      <c r="J210" s="60">
        <f t="shared" si="214"/>
        <v>-8.2520350462934156E-2</v>
      </c>
      <c r="K210" s="60">
        <f t="shared" si="214"/>
        <v>-0.14896531833585691</v>
      </c>
      <c r="L210" s="60">
        <f t="shared" si="214"/>
        <v>-0.26004206098843319</v>
      </c>
      <c r="M210" s="60">
        <f t="shared" si="214"/>
        <v>-0.44951150232543624</v>
      </c>
      <c r="N210" s="60">
        <f t="shared" si="214"/>
        <v>-0.51669691470054446</v>
      </c>
      <c r="O210" s="60">
        <f t="shared" si="214"/>
        <v>-0.54952468567923951</v>
      </c>
      <c r="P210" s="60">
        <f t="shared" si="214"/>
        <v>-0.70852736467878419</v>
      </c>
      <c r="Q210" s="60"/>
      <c r="R210" s="60">
        <f t="shared" si="200"/>
        <v>-0.20362948098676326</v>
      </c>
      <c r="S210" s="60">
        <f t="shared" si="200"/>
        <v>-0.18908158585900692</v>
      </c>
      <c r="T210" s="60">
        <f t="shared" si="200"/>
        <v>-0.32980624095123678</v>
      </c>
      <c r="U210" s="60">
        <f t="shared" si="200"/>
        <v>-0.60266424462609747</v>
      </c>
      <c r="V210" s="60"/>
      <c r="W210" s="60">
        <f t="shared" si="201"/>
        <v>-0.19666959049455934</v>
      </c>
      <c r="X210" s="60">
        <f t="shared" si="201"/>
        <v>-0.44790383590603733</v>
      </c>
      <c r="Y210" s="60"/>
      <c r="Z210" s="60">
        <f t="shared" si="202"/>
        <v>-0.33058917314592973</v>
      </c>
    </row>
    <row r="211" spans="4:26">
      <c r="D211" s="17" t="s">
        <v>147</v>
      </c>
      <c r="E211" s="60">
        <f t="shared" ref="E211:P211" si="215">E174/E169-1</f>
        <v>-0.39296026038112242</v>
      </c>
      <c r="F211" s="60">
        <f t="shared" si="215"/>
        <v>-0.50063205677018985</v>
      </c>
      <c r="G211" s="60">
        <f t="shared" si="215"/>
        <v>-0.30370518326175966</v>
      </c>
      <c r="H211" s="60">
        <f t="shared" si="215"/>
        <v>-0.34792250994716589</v>
      </c>
      <c r="I211" s="60">
        <f t="shared" si="215"/>
        <v>-0.47281827072427085</v>
      </c>
      <c r="J211" s="60">
        <f t="shared" si="215"/>
        <v>-0.43842219644111835</v>
      </c>
      <c r="K211" s="60">
        <f t="shared" si="215"/>
        <v>-0.41114349596741995</v>
      </c>
      <c r="L211" s="60">
        <f t="shared" si="215"/>
        <v>-0.20027288366850571</v>
      </c>
      <c r="M211" s="60">
        <f t="shared" si="215"/>
        <v>-0.47477213541666663</v>
      </c>
      <c r="N211" s="60">
        <f t="shared" si="215"/>
        <v>-0.52931811010069141</v>
      </c>
      <c r="O211" s="60">
        <f t="shared" si="215"/>
        <v>-0.55380479172338681</v>
      </c>
      <c r="P211" s="60">
        <f t="shared" si="215"/>
        <v>-0.65377029630309147</v>
      </c>
      <c r="Q211" s="60"/>
      <c r="R211" s="60">
        <f t="shared" si="200"/>
        <v>-0.40332122318930685</v>
      </c>
      <c r="S211" s="60">
        <f t="shared" si="200"/>
        <v>-0.42355702549877305</v>
      </c>
      <c r="T211" s="60">
        <f t="shared" si="200"/>
        <v>-0.39094856895592511</v>
      </c>
      <c r="U211" s="60">
        <f t="shared" si="200"/>
        <v>-0.58630745407846296</v>
      </c>
      <c r="V211" s="60"/>
      <c r="W211" s="60">
        <f t="shared" si="201"/>
        <v>-0.41214963762461365</v>
      </c>
      <c r="X211" s="60">
        <f t="shared" si="201"/>
        <v>-0.47974821189987482</v>
      </c>
      <c r="Y211" s="60"/>
      <c r="Z211" s="60">
        <f t="shared" si="202"/>
        <v>-0.45034801817196679</v>
      </c>
    </row>
    <row r="212" spans="4:26">
      <c r="D212" s="17" t="s">
        <v>146</v>
      </c>
      <c r="E212" s="60">
        <f t="shared" ref="E212:P212" si="216">E175/E170-1</f>
        <v>-0.27845234522087914</v>
      </c>
      <c r="F212" s="60">
        <f t="shared" si="216"/>
        <v>5.3195097136766734E-2</v>
      </c>
      <c r="G212" s="60">
        <f t="shared" si="216"/>
        <v>0.94211949523564265</v>
      </c>
      <c r="H212" s="60">
        <f t="shared" si="216"/>
        <v>0.26076011196903948</v>
      </c>
      <c r="I212" s="60">
        <f t="shared" si="216"/>
        <v>-2.6408983594648605E-2</v>
      </c>
      <c r="J212" s="60">
        <f t="shared" si="216"/>
        <v>-0.17727307287084404</v>
      </c>
      <c r="K212" s="60">
        <f t="shared" si="216"/>
        <v>-0.14440626082938668</v>
      </c>
      <c r="L212" s="60">
        <f t="shared" si="216"/>
        <v>-0.2788391912215229</v>
      </c>
      <c r="M212" s="60">
        <f t="shared" si="216"/>
        <v>-0.13165649525699497</v>
      </c>
      <c r="N212" s="60">
        <f t="shared" si="216"/>
        <v>-0.23786318287597064</v>
      </c>
      <c r="O212" s="60">
        <f t="shared" si="216"/>
        <v>3.8872872686692039E-2</v>
      </c>
      <c r="P212" s="60">
        <f t="shared" si="216"/>
        <v>-0.16962744533947061</v>
      </c>
      <c r="Q212" s="60"/>
      <c r="R212" s="60">
        <f t="shared" si="200"/>
        <v>7.5883661530856017E-2</v>
      </c>
      <c r="S212" s="60">
        <f t="shared" si="200"/>
        <v>-1.9803947542720857E-2</v>
      </c>
      <c r="T212" s="60">
        <f t="shared" si="200"/>
        <v>-0.18027263247480929</v>
      </c>
      <c r="U212" s="60">
        <f t="shared" si="200"/>
        <v>-0.13755410148928193</v>
      </c>
      <c r="V212" s="60"/>
      <c r="W212" s="60">
        <f t="shared" si="201"/>
        <v>2.8829465984859359E-2</v>
      </c>
      <c r="X212" s="60">
        <f t="shared" si="201"/>
        <v>-0.16295376474265866</v>
      </c>
      <c r="Y212" s="60"/>
      <c r="Z212" s="60">
        <f t="shared" si="202"/>
        <v>-8.1241605582566323E-2</v>
      </c>
    </row>
    <row r="213" spans="4:26">
      <c r="D213" s="38" t="s">
        <v>191</v>
      </c>
      <c r="E213" s="59">
        <f t="shared" ref="E213:P213" si="217">E176/E171-1</f>
        <v>-0.36601378566060039</v>
      </c>
      <c r="F213" s="59">
        <f t="shared" si="217"/>
        <v>-0.304264760261309</v>
      </c>
      <c r="G213" s="59">
        <f t="shared" si="217"/>
        <v>-0.32370640568366404</v>
      </c>
      <c r="H213" s="59">
        <f t="shared" si="217"/>
        <v>-0.25058534997976079</v>
      </c>
      <c r="I213" s="59">
        <f t="shared" si="217"/>
        <v>-0.28204244878753759</v>
      </c>
      <c r="J213" s="59">
        <f t="shared" si="217"/>
        <v>-0.27694960322406426</v>
      </c>
      <c r="K213" s="59">
        <f t="shared" si="217"/>
        <v>-0.30703035966061254</v>
      </c>
      <c r="L213" s="59">
        <f t="shared" si="217"/>
        <v>-0.35378247562485587</v>
      </c>
      <c r="M213" s="59">
        <f t="shared" si="217"/>
        <v>-0.28566951153976694</v>
      </c>
      <c r="N213" s="59">
        <f t="shared" si="217"/>
        <v>-0.30010742857142858</v>
      </c>
      <c r="O213" s="59">
        <f t="shared" si="217"/>
        <v>-0.27052561659878693</v>
      </c>
      <c r="P213" s="59">
        <f t="shared" si="217"/>
        <v>-0.22172824986115203</v>
      </c>
      <c r="Q213" s="60"/>
      <c r="R213" s="59">
        <f t="shared" si="200"/>
        <v>-0.33256700635164371</v>
      </c>
      <c r="S213" s="59">
        <f t="shared" si="200"/>
        <v>-0.26997619542859785</v>
      </c>
      <c r="T213" s="59">
        <f t="shared" si="200"/>
        <v>-0.31157890896255391</v>
      </c>
      <c r="U213" s="59">
        <f t="shared" si="200"/>
        <v>-0.2644184269057458</v>
      </c>
      <c r="V213" s="60"/>
      <c r="W213" s="59">
        <f t="shared" si="201"/>
        <v>-0.3038199755863118</v>
      </c>
      <c r="X213" s="59">
        <f t="shared" si="201"/>
        <v>-0.29357934864843027</v>
      </c>
      <c r="Y213" s="59"/>
      <c r="Z213" s="59">
        <f t="shared" si="202"/>
        <v>-0.29840078894412081</v>
      </c>
    </row>
    <row r="214" spans="4:26">
      <c r="D214" s="17" t="s">
        <v>149</v>
      </c>
      <c r="E214" s="60">
        <f t="shared" ref="E214:P214" si="218">E177/E172-1</f>
        <v>-0.31343114484790124</v>
      </c>
      <c r="F214" s="60">
        <f t="shared" si="218"/>
        <v>-0.29837491693348639</v>
      </c>
      <c r="G214" s="60">
        <f t="shared" si="218"/>
        <v>-0.28447717707996112</v>
      </c>
      <c r="H214" s="60">
        <f t="shared" si="218"/>
        <v>-7.6561570493753672E-2</v>
      </c>
      <c r="I214" s="60">
        <f t="shared" si="218"/>
        <v>-0.15843023255813948</v>
      </c>
      <c r="J214" s="60">
        <f t="shared" si="218"/>
        <v>-0.20853544919375488</v>
      </c>
      <c r="K214" s="60">
        <f t="shared" si="218"/>
        <v>-0.34274497617567834</v>
      </c>
      <c r="L214" s="60">
        <f t="shared" si="218"/>
        <v>-0.30079030403835327</v>
      </c>
      <c r="M214" s="60">
        <f t="shared" si="218"/>
        <v>-2.0477711185966085E-2</v>
      </c>
      <c r="N214" s="60">
        <f t="shared" si="218"/>
        <v>-0.35182717413135156</v>
      </c>
      <c r="O214" s="60">
        <f t="shared" si="218"/>
        <v>-0.22185170655158881</v>
      </c>
      <c r="P214" s="60">
        <f t="shared" si="218"/>
        <v>-0.25732330300909712</v>
      </c>
      <c r="Q214" s="60"/>
      <c r="R214" s="60">
        <f t="shared" si="200"/>
        <v>-0.29705692657591909</v>
      </c>
      <c r="S214" s="60">
        <f t="shared" si="200"/>
        <v>-0.15071074765447456</v>
      </c>
      <c r="T214" s="60">
        <f t="shared" si="200"/>
        <v>-0.18743572312079226</v>
      </c>
      <c r="U214" s="60">
        <f t="shared" si="200"/>
        <v>-0.28290939302494356</v>
      </c>
      <c r="V214" s="60"/>
      <c r="W214" s="60">
        <f t="shared" si="201"/>
        <v>-0.22881312330727643</v>
      </c>
      <c r="X214" s="60">
        <f t="shared" si="201"/>
        <v>-0.21902038959479864</v>
      </c>
      <c r="Y214" s="60"/>
      <c r="Z214" s="60">
        <f t="shared" si="202"/>
        <v>-0.22304437479993733</v>
      </c>
    </row>
    <row r="215" spans="4:26">
      <c r="D215" s="17" t="s">
        <v>148</v>
      </c>
      <c r="E215" s="60">
        <f t="shared" ref="E215:P215" si="219">E178/E173-1</f>
        <v>-0.4946098149637973</v>
      </c>
      <c r="F215" s="60">
        <f t="shared" si="219"/>
        <v>-0.5502071563088512</v>
      </c>
      <c r="G215" s="60">
        <f t="shared" si="219"/>
        <v>-0.5</v>
      </c>
      <c r="H215" s="60">
        <f t="shared" si="219"/>
        <v>-0.37093437060332701</v>
      </c>
      <c r="I215" s="60">
        <f t="shared" si="219"/>
        <v>-0.35329738697635837</v>
      </c>
      <c r="J215" s="60">
        <f t="shared" si="219"/>
        <v>-0.3441964104300711</v>
      </c>
      <c r="K215" s="60">
        <f t="shared" si="219"/>
        <v>-0.40021181055663813</v>
      </c>
      <c r="L215" s="60">
        <f t="shared" si="219"/>
        <v>-0.39072331959641882</v>
      </c>
      <c r="M215" s="60">
        <f t="shared" si="219"/>
        <v>-0.22707983669766396</v>
      </c>
      <c r="N215" s="60">
        <f t="shared" si="219"/>
        <v>-4.5487545374890415E-2</v>
      </c>
      <c r="O215" s="60">
        <f t="shared" si="219"/>
        <v>0.16950306330837295</v>
      </c>
      <c r="P215" s="60">
        <f t="shared" si="219"/>
        <v>0.69664834220924243</v>
      </c>
      <c r="Q215" s="60"/>
      <c r="R215" s="60">
        <f t="shared" si="200"/>
        <v>-0.51439272081242648</v>
      </c>
      <c r="S215" s="60">
        <f t="shared" si="200"/>
        <v>-0.3553211834562886</v>
      </c>
      <c r="T215" s="60">
        <f t="shared" si="200"/>
        <v>-0.32697170960402633</v>
      </c>
      <c r="U215" s="60">
        <f t="shared" si="200"/>
        <v>0.23812811134816636</v>
      </c>
      <c r="V215" s="60"/>
      <c r="W215" s="60">
        <f t="shared" si="201"/>
        <v>-0.43757212374000687</v>
      </c>
      <c r="X215" s="60">
        <f t="shared" si="201"/>
        <v>-0.15094748334625541</v>
      </c>
      <c r="Y215" s="60"/>
      <c r="Z215" s="60">
        <f t="shared" si="202"/>
        <v>-0.31156335431811066</v>
      </c>
    </row>
    <row r="216" spans="4:26">
      <c r="D216" s="17" t="s">
        <v>147</v>
      </c>
      <c r="E216" s="60">
        <f t="shared" ref="E216:P216" si="220">E179/E174-1</f>
        <v>-0.47431573485536382</v>
      </c>
      <c r="F216" s="60">
        <f t="shared" si="220"/>
        <v>-0.36605011074993532</v>
      </c>
      <c r="G216" s="60">
        <f t="shared" si="220"/>
        <v>-0.2983362019506598</v>
      </c>
      <c r="H216" s="60">
        <f t="shared" si="220"/>
        <v>-0.26761361741855894</v>
      </c>
      <c r="I216" s="60">
        <f t="shared" si="220"/>
        <v>-0.27706241815800958</v>
      </c>
      <c r="J216" s="60">
        <f t="shared" si="220"/>
        <v>-0.24896909916201126</v>
      </c>
      <c r="K216" s="60">
        <f t="shared" si="220"/>
        <v>-0.25469166355900608</v>
      </c>
      <c r="L216" s="60">
        <f t="shared" si="220"/>
        <v>-0.37224797863659964</v>
      </c>
      <c r="M216" s="60">
        <f t="shared" si="220"/>
        <v>-0.17357109173953467</v>
      </c>
      <c r="N216" s="60">
        <f t="shared" si="220"/>
        <v>-0.22815572146884044</v>
      </c>
      <c r="O216" s="60">
        <f t="shared" si="220"/>
        <v>-0.26409122111204331</v>
      </c>
      <c r="P216" s="60">
        <f t="shared" si="220"/>
        <v>-0.39336490693515291</v>
      </c>
      <c r="Q216" s="60"/>
      <c r="R216" s="60">
        <f t="shared" si="200"/>
        <v>-0.38375566752680124</v>
      </c>
      <c r="S216" s="60">
        <f t="shared" si="200"/>
        <v>-0.26346550391394763</v>
      </c>
      <c r="T216" s="60">
        <f t="shared" si="200"/>
        <v>-0.25671052130777339</v>
      </c>
      <c r="U216" s="60">
        <f t="shared" si="200"/>
        <v>-0.29461947081171347</v>
      </c>
      <c r="V216" s="60"/>
      <c r="W216" s="60">
        <f t="shared" si="201"/>
        <v>-0.33229422449930135</v>
      </c>
      <c r="X216" s="60">
        <f t="shared" si="201"/>
        <v>-0.27041251979762881</v>
      </c>
      <c r="Y216" s="60"/>
      <c r="Z216" s="60">
        <f t="shared" si="202"/>
        <v>-0.29919670344669214</v>
      </c>
    </row>
    <row r="217" spans="4:26">
      <c r="D217" s="17" t="s">
        <v>146</v>
      </c>
      <c r="E217" s="60">
        <f t="shared" ref="E217:P217" si="221">E180/E175-1</f>
        <v>-0.29442091463722075</v>
      </c>
      <c r="F217" s="60">
        <f t="shared" si="221"/>
        <v>-0.22276400325068613</v>
      </c>
      <c r="G217" s="60">
        <f t="shared" si="221"/>
        <v>-0.31507818111497876</v>
      </c>
      <c r="H217" s="60">
        <f t="shared" si="221"/>
        <v>-0.26489740571309361</v>
      </c>
      <c r="I217" s="60">
        <f t="shared" si="221"/>
        <v>-0.29990206898695804</v>
      </c>
      <c r="J217" s="60">
        <f t="shared" si="221"/>
        <v>-0.29418094684867846</v>
      </c>
      <c r="K217" s="60">
        <f t="shared" si="221"/>
        <v>-0.30288616994346473</v>
      </c>
      <c r="L217" s="60">
        <f t="shared" si="221"/>
        <v>-0.36216073221595735</v>
      </c>
      <c r="M217" s="60">
        <f t="shared" si="221"/>
        <v>-0.43351104472269453</v>
      </c>
      <c r="N217" s="60">
        <f t="shared" si="221"/>
        <v>-0.35097588995540774</v>
      </c>
      <c r="O217" s="60">
        <f t="shared" si="221"/>
        <v>-0.32272550950377465</v>
      </c>
      <c r="P217" s="60">
        <f t="shared" si="221"/>
        <v>-0.21527680337216515</v>
      </c>
      <c r="Q217" s="60"/>
      <c r="R217" s="60">
        <f t="shared" si="200"/>
        <v>-0.28249178877146408</v>
      </c>
      <c r="S217" s="60">
        <f t="shared" si="200"/>
        <v>-0.28647220372032856</v>
      </c>
      <c r="T217" s="60">
        <f t="shared" si="200"/>
        <v>-0.38644392473689804</v>
      </c>
      <c r="U217" s="60">
        <f t="shared" si="200"/>
        <v>-0.29519140150355139</v>
      </c>
      <c r="V217" s="60"/>
      <c r="W217" s="60">
        <f t="shared" si="201"/>
        <v>-0.28435662438097831</v>
      </c>
      <c r="X217" s="60">
        <f t="shared" si="201"/>
        <v>-0.34832589175181161</v>
      </c>
      <c r="Y217" s="60"/>
      <c r="Z217" s="60">
        <f t="shared" si="202"/>
        <v>-0.31780554194978072</v>
      </c>
    </row>
    <row r="218" spans="4:26">
      <c r="D218" s="38" t="s">
        <v>192</v>
      </c>
      <c r="E218" s="59">
        <f t="shared" ref="E218:P218" si="222">E181/E176-1</f>
        <v>-0.32258379605236498</v>
      </c>
      <c r="F218" s="59">
        <f t="shared" si="222"/>
        <v>-0.29627568872353616</v>
      </c>
      <c r="G218" s="59">
        <f t="shared" si="222"/>
        <v>-0.28593332763484058</v>
      </c>
      <c r="H218" s="59">
        <f t="shared" si="222"/>
        <v>-0.252223128329503</v>
      </c>
      <c r="I218" s="59">
        <f t="shared" si="222"/>
        <v>-6.7880674570201416E-2</v>
      </c>
      <c r="J218" s="59">
        <f t="shared" si="222"/>
        <v>-0.32270179833861012</v>
      </c>
      <c r="K218" s="59">
        <f t="shared" si="222"/>
        <v>-0.1491014721395324</v>
      </c>
      <c r="L218" s="59">
        <f t="shared" si="222"/>
        <v>-3.813046884098148E-2</v>
      </c>
      <c r="M218" s="59">
        <f t="shared" si="222"/>
        <v>-0.21281172519555491</v>
      </c>
      <c r="N218" s="59">
        <f t="shared" si="222"/>
        <v>-0.22687484649297895</v>
      </c>
      <c r="O218" s="59">
        <f t="shared" si="222"/>
        <v>-8.9690888396333879E-2</v>
      </c>
      <c r="P218" s="59">
        <f t="shared" si="222"/>
        <v>-0.26532777099603222</v>
      </c>
      <c r="Q218" s="60"/>
      <c r="R218" s="59">
        <f t="shared" si="200"/>
        <v>-0.30080664980359095</v>
      </c>
      <c r="S218" s="59">
        <f t="shared" si="200"/>
        <v>-0.22270282876505598</v>
      </c>
      <c r="T218" s="59">
        <f t="shared" si="200"/>
        <v>-0.14785357458605697</v>
      </c>
      <c r="U218" s="59">
        <f t="shared" si="200"/>
        <v>-0.1977742299777967</v>
      </c>
      <c r="V218" s="60"/>
      <c r="W218" s="59">
        <f t="shared" si="201"/>
        <v>-0.26319086210863096</v>
      </c>
      <c r="X218" s="59">
        <f t="shared" si="201"/>
        <v>-0.16769310523587355</v>
      </c>
      <c r="Y218" s="59"/>
      <c r="Z218" s="59">
        <f t="shared" si="202"/>
        <v>-0.21230759027135393</v>
      </c>
    </row>
    <row r="219" spans="4:26">
      <c r="D219" s="17" t="s">
        <v>149</v>
      </c>
      <c r="E219" s="60">
        <f t="shared" ref="E219:P219" si="223">E182/E177-1</f>
        <v>-0.22999999999999998</v>
      </c>
      <c r="F219" s="60">
        <f t="shared" si="223"/>
        <v>-0.22999999999999998</v>
      </c>
      <c r="G219" s="60">
        <f t="shared" si="223"/>
        <v>-0.22999999999999998</v>
      </c>
      <c r="H219" s="60">
        <f t="shared" si="223"/>
        <v>-0.22999999999999998</v>
      </c>
      <c r="I219" s="60">
        <f t="shared" si="223"/>
        <v>-0.22999999999999998</v>
      </c>
      <c r="J219" s="60">
        <f t="shared" si="223"/>
        <v>-0.21562020171706564</v>
      </c>
      <c r="K219" s="60">
        <f t="shared" si="223"/>
        <v>0.12251266323516874</v>
      </c>
      <c r="L219" s="60">
        <f t="shared" si="223"/>
        <v>-0.16496972796623788</v>
      </c>
      <c r="M219" s="60">
        <f t="shared" si="223"/>
        <v>-0.32941507487416766</v>
      </c>
      <c r="N219" s="60">
        <f t="shared" si="223"/>
        <v>-0.16492434353989982</v>
      </c>
      <c r="O219" s="60">
        <f t="shared" si="223"/>
        <v>-0.31255776825476855</v>
      </c>
      <c r="P219" s="60">
        <f t="shared" si="223"/>
        <v>-0.18377250220251873</v>
      </c>
      <c r="Q219" s="60"/>
      <c r="R219" s="60">
        <f t="shared" si="200"/>
        <v>-0.22999999999999998</v>
      </c>
      <c r="S219" s="60">
        <f t="shared" si="200"/>
        <v>-0.22491495178885978</v>
      </c>
      <c r="T219" s="60">
        <f t="shared" si="200"/>
        <v>-0.20814912105075345</v>
      </c>
      <c r="U219" s="60">
        <f t="shared" si="200"/>
        <v>-0.21811389561925398</v>
      </c>
      <c r="V219" s="60"/>
      <c r="W219" s="60">
        <f t="shared" si="201"/>
        <v>-0.22738860296181751</v>
      </c>
      <c r="X219" s="60">
        <f t="shared" si="201"/>
        <v>-0.21117599611013627</v>
      </c>
      <c r="Y219" s="60"/>
      <c r="Z219" s="60">
        <f t="shared" si="202"/>
        <v>-0.21778854196548125</v>
      </c>
    </row>
    <row r="220" spans="4:26">
      <c r="D220" s="17" t="s">
        <v>148</v>
      </c>
      <c r="E220" s="60">
        <f t="shared" ref="E220:P220" si="224">E183/E178-1</f>
        <v>-0.20038841133397012</v>
      </c>
      <c r="F220" s="60">
        <f t="shared" si="224"/>
        <v>-0.14386702394908735</v>
      </c>
      <c r="G220" s="60">
        <f t="shared" si="224"/>
        <v>-6.9034361675445299E-2</v>
      </c>
      <c r="H220" s="60">
        <f t="shared" si="224"/>
        <v>-0.25626496513616626</v>
      </c>
      <c r="I220" s="60">
        <f t="shared" si="224"/>
        <v>-0.1548819907644946</v>
      </c>
      <c r="J220" s="60">
        <f t="shared" si="224"/>
        <v>-0.42217652902940639</v>
      </c>
      <c r="K220" s="60">
        <f t="shared" si="224"/>
        <v>-0.12677242100207653</v>
      </c>
      <c r="L220" s="60">
        <f t="shared" si="224"/>
        <v>0.21204763637381396</v>
      </c>
      <c r="M220" s="60">
        <f t="shared" si="224"/>
        <v>-0.35743168990009699</v>
      </c>
      <c r="N220" s="60">
        <f t="shared" si="224"/>
        <v>-0.3242971044901386</v>
      </c>
      <c r="O220" s="60">
        <f t="shared" si="224"/>
        <v>-1.0811990686845241E-2</v>
      </c>
      <c r="P220" s="60">
        <f t="shared" si="224"/>
        <v>-0.43188618282961344</v>
      </c>
      <c r="Q220" s="60"/>
      <c r="R220" s="60">
        <f t="shared" si="200"/>
        <v>-0.13192020566569451</v>
      </c>
      <c r="S220" s="60">
        <f t="shared" si="200"/>
        <v>-0.28880611357124464</v>
      </c>
      <c r="T220" s="60">
        <f t="shared" si="200"/>
        <v>-0.13492659160785503</v>
      </c>
      <c r="U220" s="60">
        <f t="shared" si="200"/>
        <v>-0.27950720835783027</v>
      </c>
      <c r="V220" s="60"/>
      <c r="W220" s="60">
        <f t="shared" si="201"/>
        <v>-0.21876538119767086</v>
      </c>
      <c r="X220" s="60">
        <f t="shared" si="201"/>
        <v>-0.20059982180152669</v>
      </c>
      <c r="Y220" s="60"/>
      <c r="Z220" s="60">
        <f t="shared" si="202"/>
        <v>-0.20891605326706963</v>
      </c>
    </row>
    <row r="221" spans="4:26">
      <c r="D221" s="17" t="s">
        <v>147</v>
      </c>
      <c r="E221" s="60">
        <f t="shared" ref="E221:P221" si="225">E184/E179-1</f>
        <v>-0.4447871684145589</v>
      </c>
      <c r="F221" s="60">
        <f t="shared" si="225"/>
        <v>-0.43279789454578454</v>
      </c>
      <c r="G221" s="60">
        <f t="shared" si="225"/>
        <v>-0.43785772690106295</v>
      </c>
      <c r="H221" s="60">
        <f t="shared" si="225"/>
        <v>-0.45367630320965169</v>
      </c>
      <c r="I221" s="60">
        <f t="shared" si="225"/>
        <v>-0.1823899371069182</v>
      </c>
      <c r="J221" s="60">
        <f t="shared" si="225"/>
        <v>-0.49634716092831732</v>
      </c>
      <c r="K221" s="60">
        <f t="shared" si="225"/>
        <v>-0.39729880697004594</v>
      </c>
      <c r="L221" s="60">
        <f t="shared" si="225"/>
        <v>-8.4219326517168014E-2</v>
      </c>
      <c r="M221" s="60">
        <f t="shared" si="225"/>
        <v>-0.52721281520640095</v>
      </c>
      <c r="N221" s="60">
        <f t="shared" si="225"/>
        <v>-0.42751263716501098</v>
      </c>
      <c r="O221" s="60">
        <f t="shared" si="225"/>
        <v>-0.17085557340519253</v>
      </c>
      <c r="P221" s="60">
        <f t="shared" si="225"/>
        <v>-0.23567184990342149</v>
      </c>
      <c r="Q221" s="60"/>
      <c r="R221" s="60">
        <f t="shared" si="200"/>
        <v>-0.4386103956145565</v>
      </c>
      <c r="S221" s="60">
        <f t="shared" si="200"/>
        <v>-0.39025679131985824</v>
      </c>
      <c r="T221" s="60">
        <f t="shared" si="200"/>
        <v>-0.37485939670390023</v>
      </c>
      <c r="U221" s="60">
        <f t="shared" si="200"/>
        <v>-0.292997770480385</v>
      </c>
      <c r="V221" s="60"/>
      <c r="W221" s="60">
        <f t="shared" si="201"/>
        <v>-0.41579181345405991</v>
      </c>
      <c r="X221" s="60">
        <f t="shared" si="201"/>
        <v>-0.34625263962641728</v>
      </c>
      <c r="Y221" s="60"/>
      <c r="Z221" s="60">
        <f t="shared" si="202"/>
        <v>-0.37707104555734483</v>
      </c>
    </row>
    <row r="222" spans="4:26">
      <c r="D222" s="17" t="s">
        <v>146</v>
      </c>
      <c r="E222" s="60">
        <f t="shared" ref="E222:P222" si="226">E185/E180-1</f>
        <v>-0.30326038410004463</v>
      </c>
      <c r="F222" s="60">
        <f t="shared" si="226"/>
        <v>-0.27005859259405396</v>
      </c>
      <c r="G222" s="60">
        <f t="shared" si="226"/>
        <v>-0.25784905295085669</v>
      </c>
      <c r="H222" s="60">
        <f t="shared" si="226"/>
        <v>-0.16889645666099085</v>
      </c>
      <c r="I222" s="60">
        <f t="shared" si="226"/>
        <v>4.3563213286557989E-2</v>
      </c>
      <c r="J222" s="60">
        <f t="shared" si="226"/>
        <v>-0.25181859518840799</v>
      </c>
      <c r="K222" s="60">
        <f t="shared" si="226"/>
        <v>-0.10427845029520066</v>
      </c>
      <c r="L222" s="60">
        <f t="shared" si="226"/>
        <v>2.3237171239648635E-2</v>
      </c>
      <c r="M222" s="60">
        <f t="shared" si="226"/>
        <v>0.10892994821712709</v>
      </c>
      <c r="N222" s="60">
        <f t="shared" si="226"/>
        <v>-0.1098418373870621</v>
      </c>
      <c r="O222" s="60">
        <f t="shared" si="226"/>
        <v>-8.7013988324705638E-3</v>
      </c>
      <c r="P222" s="60">
        <f t="shared" si="226"/>
        <v>-0.26416658679808169</v>
      </c>
      <c r="Q222" s="60"/>
      <c r="R222" s="60">
        <f t="shared" si="200"/>
        <v>-0.27659120287466055</v>
      </c>
      <c r="S222" s="60">
        <f t="shared" si="200"/>
        <v>-0.13415796219206044</v>
      </c>
      <c r="T222" s="60">
        <f t="shared" si="200"/>
        <v>3.3544812680398106E-2</v>
      </c>
      <c r="U222" s="60">
        <f t="shared" si="200"/>
        <v>-0.13645763456389648</v>
      </c>
      <c r="V222" s="60"/>
      <c r="W222" s="60">
        <f t="shared" si="201"/>
        <v>-0.21005809643528595</v>
      </c>
      <c r="X222" s="60">
        <f t="shared" si="201"/>
        <v>-4.325877371091158E-2</v>
      </c>
      <c r="Y222" s="60"/>
      <c r="Z222" s="60">
        <f t="shared" si="202"/>
        <v>-0.12674231852935036</v>
      </c>
    </row>
    <row r="223" spans="4:26">
      <c r="D223" s="38" t="s">
        <v>193</v>
      </c>
      <c r="E223" s="59">
        <f t="shared" ref="E223:P223" si="227">E191/E181-1</f>
        <v>-6.2274401710194383E-2</v>
      </c>
      <c r="F223" s="59">
        <f t="shared" si="227"/>
        <v>-3.4984639228381909E-2</v>
      </c>
      <c r="G223" s="59">
        <f t="shared" si="227"/>
        <v>2.4981008792815285E-2</v>
      </c>
      <c r="H223" s="59">
        <f t="shared" si="227"/>
        <v>1.5496735114262528E-2</v>
      </c>
      <c r="I223" s="59">
        <f t="shared" si="227"/>
        <v>4.1987876474635533E-2</v>
      </c>
      <c r="J223" s="59">
        <f t="shared" si="227"/>
        <v>6.8361524962412545E-3</v>
      </c>
      <c r="K223" s="59">
        <f t="shared" si="227"/>
        <v>1.3245640297444128E-2</v>
      </c>
      <c r="L223" s="59">
        <f t="shared" si="227"/>
        <v>-3.8255737205042384E-2</v>
      </c>
      <c r="M223" s="59">
        <f t="shared" si="227"/>
        <v>-7.4951686269746132E-2</v>
      </c>
      <c r="N223" s="59">
        <f t="shared" si="227"/>
        <v>-3.7371323229521858E-2</v>
      </c>
      <c r="O223" s="59">
        <f t="shared" si="227"/>
        <v>-1.576686700724339E-2</v>
      </c>
      <c r="P223" s="59">
        <f t="shared" si="227"/>
        <v>-8.7964140114105138E-3</v>
      </c>
      <c r="Q223" s="60"/>
      <c r="R223" s="59">
        <f t="shared" ref="R223:U227" si="228">R191/R181-1</f>
        <v>-2.0098016830835785E-2</v>
      </c>
      <c r="S223" s="59">
        <f t="shared" si="228"/>
        <v>2.2273226444400995E-2</v>
      </c>
      <c r="T223" s="59">
        <f t="shared" si="228"/>
        <v>-4.4609709840712553E-2</v>
      </c>
      <c r="U223" s="59">
        <f t="shared" si="228"/>
        <v>-2.0403667785934276E-2</v>
      </c>
      <c r="V223" s="60"/>
      <c r="W223" s="59">
        <f t="shared" ref="W223:X227" si="229">W191/W181-1</f>
        <v>1.4298585495853278E-3</v>
      </c>
      <c r="X223" s="59">
        <f t="shared" si="229"/>
        <v>-3.5337398296792943E-2</v>
      </c>
      <c r="Y223" s="59"/>
      <c r="Z223" s="59">
        <f>Z191/Z181-1</f>
        <v>-1.9270121127882289E-2</v>
      </c>
    </row>
    <row r="224" spans="4:26">
      <c r="D224" s="17" t="s">
        <v>149</v>
      </c>
      <c r="E224" s="60">
        <f t="shared" ref="E224:P224" si="230">E192/E182-1</f>
        <v>-0.11871544297286873</v>
      </c>
      <c r="F224" s="60">
        <f t="shared" si="230"/>
        <v>1.328669608332067E-2</v>
      </c>
      <c r="G224" s="60">
        <f t="shared" si="230"/>
        <v>-7.8118917616711858E-2</v>
      </c>
      <c r="H224" s="60">
        <f t="shared" si="230"/>
        <v>-0.10062236932043034</v>
      </c>
      <c r="I224" s="60">
        <f t="shared" si="230"/>
        <v>0.27443603656509907</v>
      </c>
      <c r="J224" s="60">
        <f t="shared" si="230"/>
        <v>-9.2970521541950069E-2</v>
      </c>
      <c r="K224" s="60">
        <f t="shared" si="230"/>
        <v>-0.26289926289926291</v>
      </c>
      <c r="L224" s="60">
        <f t="shared" si="230"/>
        <v>0</v>
      </c>
      <c r="M224" s="60">
        <f t="shared" si="230"/>
        <v>6.5601065601065711E-2</v>
      </c>
      <c r="N224" s="60">
        <f t="shared" si="230"/>
        <v>-0.11873840445269013</v>
      </c>
      <c r="O224" s="60">
        <f t="shared" si="230"/>
        <v>3.8961038961038863E-2</v>
      </c>
      <c r="P224" s="60">
        <f t="shared" si="230"/>
        <v>0</v>
      </c>
      <c r="Q224" s="60"/>
      <c r="R224" s="60">
        <f t="shared" si="228"/>
        <v>-6.4366867438144237E-2</v>
      </c>
      <c r="S224" s="60">
        <f t="shared" si="228"/>
        <v>1.0668230226976938E-2</v>
      </c>
      <c r="T224" s="60">
        <f t="shared" si="228"/>
        <v>-2.604739892875485E-2</v>
      </c>
      <c r="U224" s="60">
        <f t="shared" si="228"/>
        <v>-3.2744304875452435E-2</v>
      </c>
      <c r="V224" s="60"/>
      <c r="W224" s="60">
        <f t="shared" si="229"/>
        <v>-2.5709655042301716E-2</v>
      </c>
      <c r="X224" s="60">
        <f t="shared" si="229"/>
        <v>-2.8063742772528544E-2</v>
      </c>
      <c r="Y224" s="60"/>
      <c r="Z224" s="60">
        <f>Z192/Z182-1</f>
        <v>-2.7115377972714794E-2</v>
      </c>
    </row>
    <row r="225" spans="4:26">
      <c r="D225" s="17" t="s">
        <v>148</v>
      </c>
      <c r="E225" s="60">
        <f t="shared" ref="E225:P225" si="231">E193/E183-1</f>
        <v>0.35038302582438163</v>
      </c>
      <c r="F225" s="60">
        <f t="shared" si="231"/>
        <v>0.15108852360244684</v>
      </c>
      <c r="G225" s="60">
        <f t="shared" si="231"/>
        <v>2.3368967821195463E-2</v>
      </c>
      <c r="H225" s="60">
        <f t="shared" si="231"/>
        <v>-8.0155595218931786E-2</v>
      </c>
      <c r="I225" s="60">
        <f t="shared" si="231"/>
        <v>6.1084853396959016E-2</v>
      </c>
      <c r="J225" s="60">
        <f t="shared" si="231"/>
        <v>6.4516186687113342E-2</v>
      </c>
      <c r="K225" s="60">
        <f t="shared" si="231"/>
        <v>6.9746224425090153E-2</v>
      </c>
      <c r="L225" s="60">
        <f t="shared" si="231"/>
        <v>7.3484161851045782E-2</v>
      </c>
      <c r="M225" s="60">
        <f t="shared" si="231"/>
        <v>0.15629770099063944</v>
      </c>
      <c r="N225" s="60">
        <f t="shared" si="231"/>
        <v>8.4298534343559828E-2</v>
      </c>
      <c r="O225" s="60">
        <f t="shared" si="231"/>
        <v>7.1097577121673528E-2</v>
      </c>
      <c r="P225" s="60">
        <f t="shared" si="231"/>
        <v>6.8475083767020717E-2</v>
      </c>
      <c r="Q225" s="60"/>
      <c r="R225" s="60">
        <f t="shared" si="228"/>
        <v>0.15410467205622314</v>
      </c>
      <c r="S225" s="60">
        <f t="shared" si="228"/>
        <v>1.7396715760202186E-2</v>
      </c>
      <c r="T225" s="60">
        <f t="shared" si="228"/>
        <v>0.10120395088199352</v>
      </c>
      <c r="U225" s="60">
        <f t="shared" si="228"/>
        <v>7.413300047719007E-2</v>
      </c>
      <c r="V225" s="60"/>
      <c r="W225" s="60">
        <f t="shared" si="229"/>
        <v>8.5213735702571292E-2</v>
      </c>
      <c r="X225" s="60">
        <f t="shared" si="229"/>
        <v>9.0121209281311732E-2</v>
      </c>
      <c r="Y225" s="60"/>
      <c r="Z225" s="60">
        <f>Z193/Z183-1</f>
        <v>8.7902529269804797E-2</v>
      </c>
    </row>
    <row r="226" spans="4:26">
      <c r="D226" s="17" t="s">
        <v>147</v>
      </c>
      <c r="E226" s="60">
        <f t="shared" ref="E226:P226" si="232">E194/E184-1</f>
        <v>8.3771111111111018E-2</v>
      </c>
      <c r="F226" s="60">
        <f t="shared" si="232"/>
        <v>0.15721840000000009</v>
      </c>
      <c r="G226" s="60">
        <f t="shared" si="232"/>
        <v>0.16954909090909109</v>
      </c>
      <c r="H226" s="60">
        <f t="shared" si="232"/>
        <v>0.3125</v>
      </c>
      <c r="I226" s="60">
        <f t="shared" si="232"/>
        <v>0.2615384615384615</v>
      </c>
      <c r="J226" s="60">
        <f t="shared" si="232"/>
        <v>0.32692307692307687</v>
      </c>
      <c r="K226" s="60">
        <f t="shared" si="232"/>
        <v>0.39622641509433953</v>
      </c>
      <c r="L226" s="60">
        <f t="shared" si="232"/>
        <v>4.8387096774193505E-2</v>
      </c>
      <c r="M226" s="60">
        <f t="shared" si="232"/>
        <v>0.2068965517241379</v>
      </c>
      <c r="N226" s="60">
        <f t="shared" si="232"/>
        <v>0.24137931034482762</v>
      </c>
      <c r="O226" s="60">
        <f t="shared" si="232"/>
        <v>0.125</v>
      </c>
      <c r="P226" s="60">
        <f t="shared" si="232"/>
        <v>0.21428571428571419</v>
      </c>
      <c r="Q226" s="60"/>
      <c r="R226" s="60">
        <f t="shared" si="228"/>
        <v>0.13867529411764701</v>
      </c>
      <c r="S226" s="60">
        <f t="shared" si="228"/>
        <v>0.29696969696969688</v>
      </c>
      <c r="T226" s="60">
        <f t="shared" si="228"/>
        <v>0.1740614334470989</v>
      </c>
      <c r="U226" s="60">
        <f t="shared" si="228"/>
        <v>0.1910112359550562</v>
      </c>
      <c r="V226" s="60"/>
      <c r="W226" s="60">
        <f t="shared" si="229"/>
        <v>0.21664119402985071</v>
      </c>
      <c r="X226" s="60">
        <f t="shared" si="229"/>
        <v>0.18046709129511673</v>
      </c>
      <c r="Y226" s="60"/>
      <c r="Z226" s="60">
        <f>Z194/Z184-1</f>
        <v>0.19550223325062044</v>
      </c>
    </row>
    <row r="227" spans="4:26">
      <c r="D227" s="17" t="s">
        <v>146</v>
      </c>
      <c r="E227" s="60">
        <f t="shared" ref="E227:P227" si="233">E195/E185-1</f>
        <v>-0.15247256410256416</v>
      </c>
      <c r="F227" s="60">
        <f t="shared" si="233"/>
        <v>-0.13729324324324332</v>
      </c>
      <c r="G227" s="60">
        <f t="shared" si="233"/>
        <v>3.9008695652171799E-3</v>
      </c>
      <c r="H227" s="60">
        <f t="shared" si="233"/>
        <v>-2.4390243902439046E-2</v>
      </c>
      <c r="I227" s="60">
        <f t="shared" si="233"/>
        <v>-8.5106382978723416E-2</v>
      </c>
      <c r="J227" s="60">
        <f t="shared" si="233"/>
        <v>-7.4999999999999956E-2</v>
      </c>
      <c r="K227" s="60">
        <f t="shared" si="233"/>
        <v>-2.7027027027026973E-2</v>
      </c>
      <c r="L227" s="60">
        <f t="shared" si="233"/>
        <v>-0.13214990138067062</v>
      </c>
      <c r="M227" s="60">
        <f t="shared" si="233"/>
        <v>-0.23296077142230986</v>
      </c>
      <c r="N227" s="60">
        <f t="shared" si="233"/>
        <v>-0.13657770800627944</v>
      </c>
      <c r="O227" s="60">
        <f t="shared" si="233"/>
        <v>-8.8888888888888906E-2</v>
      </c>
      <c r="P227" s="60">
        <f t="shared" si="233"/>
        <v>-9.9999999999999978E-2</v>
      </c>
      <c r="Q227" s="60"/>
      <c r="R227" s="60">
        <f t="shared" si="228"/>
        <v>-8.8908524590163851E-2</v>
      </c>
      <c r="S227" s="60">
        <f t="shared" si="228"/>
        <v>-6.25E-2</v>
      </c>
      <c r="T227" s="60">
        <f t="shared" si="228"/>
        <v>-0.16182387125614661</v>
      </c>
      <c r="U227" s="60">
        <f t="shared" si="228"/>
        <v>-0.10728777795812372</v>
      </c>
      <c r="V227" s="60"/>
      <c r="W227" s="60">
        <f t="shared" si="229"/>
        <v>-7.5387360000000014E-2</v>
      </c>
      <c r="X227" s="60">
        <f t="shared" si="229"/>
        <v>-0.13958567741081473</v>
      </c>
      <c r="Y227" s="60"/>
      <c r="Z227" s="60">
        <f>Z195/Z185-1</f>
        <v>-0.11051983049005754</v>
      </c>
    </row>
    <row r="228" spans="4:26">
      <c r="D228" s="58" t="s">
        <v>194</v>
      </c>
      <c r="E228" s="59">
        <f>E191/E186-1</f>
        <v>0</v>
      </c>
      <c r="F228" s="59">
        <f t="shared" ref="F228:P228" si="234">F191/F186-1</f>
        <v>0</v>
      </c>
      <c r="G228" s="59">
        <f t="shared" si="234"/>
        <v>-6.0764454483369312E-2</v>
      </c>
      <c r="H228" s="59">
        <f t="shared" si="234"/>
        <v>0</v>
      </c>
      <c r="I228" s="59">
        <f t="shared" si="234"/>
        <v>0</v>
      </c>
      <c r="J228" s="59">
        <f t="shared" si="234"/>
        <v>0</v>
      </c>
      <c r="K228" s="59">
        <f t="shared" si="234"/>
        <v>0</v>
      </c>
      <c r="L228" s="59">
        <f t="shared" si="234"/>
        <v>0</v>
      </c>
      <c r="M228" s="59">
        <f t="shared" si="234"/>
        <v>0</v>
      </c>
      <c r="N228" s="59">
        <f t="shared" si="234"/>
        <v>0</v>
      </c>
      <c r="O228" s="59">
        <f t="shared" si="234"/>
        <v>0</v>
      </c>
      <c r="P228" s="59">
        <f t="shared" si="234"/>
        <v>0</v>
      </c>
      <c r="Q228" s="60"/>
      <c r="R228" s="59">
        <f t="shared" ref="R228:U228" si="235">R191/R186-1</f>
        <v>-2.5742997004209456E-2</v>
      </c>
      <c r="S228" s="59">
        <f t="shared" si="235"/>
        <v>0</v>
      </c>
      <c r="T228" s="59">
        <f t="shared" si="235"/>
        <v>0</v>
      </c>
      <c r="U228" s="59">
        <f t="shared" si="235"/>
        <v>0</v>
      </c>
      <c r="V228" s="60"/>
      <c r="W228" s="59">
        <f t="shared" ref="W228:Z228" si="236">W191/W186-1</f>
        <v>-1.2559012919079016E-2</v>
      </c>
      <c r="X228" s="59">
        <f t="shared" si="236"/>
        <v>0</v>
      </c>
      <c r="Y228" s="59" t="e">
        <f t="shared" si="236"/>
        <v>#DIV/0!</v>
      </c>
      <c r="Z228" s="59">
        <f t="shared" si="236"/>
        <v>-5.6433724775996064E-3</v>
      </c>
    </row>
    <row r="229" spans="4:26">
      <c r="D229" s="17" t="s">
        <v>149</v>
      </c>
      <c r="E229" s="60">
        <f t="shared" ref="E229:P229" si="237">E192/E187-1</f>
        <v>0</v>
      </c>
      <c r="F229" s="60">
        <f t="shared" si="237"/>
        <v>0</v>
      </c>
      <c r="G229" s="60">
        <f t="shared" si="237"/>
        <v>-7.8118917616711858E-2</v>
      </c>
      <c r="H229" s="60">
        <f t="shared" si="237"/>
        <v>0</v>
      </c>
      <c r="I229" s="60">
        <f t="shared" si="237"/>
        <v>0</v>
      </c>
      <c r="J229" s="60">
        <f t="shared" si="237"/>
        <v>0</v>
      </c>
      <c r="K229" s="60">
        <f t="shared" si="237"/>
        <v>0</v>
      </c>
      <c r="L229" s="60">
        <f t="shared" si="237"/>
        <v>0</v>
      </c>
      <c r="M229" s="60">
        <f t="shared" si="237"/>
        <v>0</v>
      </c>
      <c r="N229" s="60">
        <f t="shared" si="237"/>
        <v>0</v>
      </c>
      <c r="O229" s="60">
        <f t="shared" si="237"/>
        <v>0</v>
      </c>
      <c r="P229" s="60">
        <f t="shared" si="237"/>
        <v>0</v>
      </c>
      <c r="Q229" s="60"/>
      <c r="R229" s="60">
        <f t="shared" ref="R229:U229" si="238">R192/R187-1</f>
        <v>-3.4419330745303345E-2</v>
      </c>
      <c r="S229" s="60">
        <f t="shared" si="238"/>
        <v>0</v>
      </c>
      <c r="T229" s="60">
        <f t="shared" si="238"/>
        <v>0</v>
      </c>
      <c r="U229" s="60">
        <f t="shared" si="238"/>
        <v>0</v>
      </c>
      <c r="V229" s="60"/>
      <c r="W229" s="60">
        <f t="shared" ref="W229:Z229" si="239">W192/W187-1</f>
        <v>-1.632509220085443E-2</v>
      </c>
      <c r="X229" s="60">
        <f t="shared" si="239"/>
        <v>0</v>
      </c>
      <c r="Y229" s="60" t="e">
        <f t="shared" si="239"/>
        <v>#DIV/0!</v>
      </c>
      <c r="Z229" s="60">
        <f t="shared" si="239"/>
        <v>-6.6509817889663925E-3</v>
      </c>
    </row>
    <row r="230" spans="4:26">
      <c r="D230" s="17" t="s">
        <v>148</v>
      </c>
      <c r="E230" s="60">
        <f t="shared" ref="E230:P230" si="240">E193/E188-1</f>
        <v>0</v>
      </c>
      <c r="F230" s="60">
        <f t="shared" si="240"/>
        <v>0</v>
      </c>
      <c r="G230" s="60">
        <f t="shared" si="240"/>
        <v>4.0684931506849376E-2</v>
      </c>
      <c r="H230" s="60">
        <f t="shared" si="240"/>
        <v>0</v>
      </c>
      <c r="I230" s="60">
        <f t="shared" si="240"/>
        <v>0</v>
      </c>
      <c r="J230" s="60">
        <f t="shared" si="240"/>
        <v>0</v>
      </c>
      <c r="K230" s="60">
        <f t="shared" si="240"/>
        <v>0</v>
      </c>
      <c r="L230" s="60">
        <f t="shared" si="240"/>
        <v>0</v>
      </c>
      <c r="M230" s="60">
        <f t="shared" si="240"/>
        <v>0</v>
      </c>
      <c r="N230" s="60">
        <f t="shared" si="240"/>
        <v>0</v>
      </c>
      <c r="O230" s="60">
        <f t="shared" si="240"/>
        <v>0</v>
      </c>
      <c r="P230" s="60">
        <f t="shared" si="240"/>
        <v>0</v>
      </c>
      <c r="Q230" s="60"/>
      <c r="R230" s="60">
        <f t="shared" ref="R230:U230" si="241">R193/R188-1</f>
        <v>1.4874155628741059E-2</v>
      </c>
      <c r="S230" s="60">
        <f t="shared" si="241"/>
        <v>0</v>
      </c>
      <c r="T230" s="60">
        <f t="shared" si="241"/>
        <v>0</v>
      </c>
      <c r="U230" s="60">
        <f t="shared" si="241"/>
        <v>0</v>
      </c>
      <c r="V230" s="60"/>
      <c r="W230" s="60">
        <f t="shared" ref="W230:Z230" si="242">W193/W188-1</f>
        <v>7.7923059243563131E-3</v>
      </c>
      <c r="X230" s="60">
        <f t="shared" si="242"/>
        <v>0</v>
      </c>
      <c r="Y230" s="60" t="e">
        <f t="shared" si="242"/>
        <v>#DIV/0!</v>
      </c>
      <c r="Z230" s="60">
        <f t="shared" si="242"/>
        <v>3.4992421843189625E-3</v>
      </c>
    </row>
    <row r="231" spans="4:26">
      <c r="D231" s="17" t="s">
        <v>147</v>
      </c>
      <c r="E231" s="60">
        <f t="shared" ref="E231:P231" si="243">E194/E189-1</f>
        <v>0</v>
      </c>
      <c r="F231" s="60">
        <f t="shared" si="243"/>
        <v>0</v>
      </c>
      <c r="G231" s="60">
        <f t="shared" si="243"/>
        <v>-9.1879529411764693E-2</v>
      </c>
      <c r="H231" s="60">
        <f t="shared" si="243"/>
        <v>0</v>
      </c>
      <c r="I231" s="60">
        <f t="shared" si="243"/>
        <v>0</v>
      </c>
      <c r="J231" s="60">
        <f t="shared" si="243"/>
        <v>0</v>
      </c>
      <c r="K231" s="60">
        <f t="shared" si="243"/>
        <v>0</v>
      </c>
      <c r="L231" s="60">
        <f t="shared" si="243"/>
        <v>0</v>
      </c>
      <c r="M231" s="60">
        <f t="shared" si="243"/>
        <v>0</v>
      </c>
      <c r="N231" s="60">
        <f t="shared" si="243"/>
        <v>0</v>
      </c>
      <c r="O231" s="60">
        <f t="shared" si="243"/>
        <v>0</v>
      </c>
      <c r="P231" s="60">
        <f t="shared" si="243"/>
        <v>0</v>
      </c>
      <c r="Q231" s="60"/>
      <c r="R231" s="60">
        <f t="shared" ref="R231:U231" si="244">R194/R189-1</f>
        <v>-3.8780331520946842E-2</v>
      </c>
      <c r="S231" s="60">
        <f t="shared" si="244"/>
        <v>0</v>
      </c>
      <c r="T231" s="60">
        <f t="shared" si="244"/>
        <v>0</v>
      </c>
      <c r="U231" s="60">
        <f t="shared" si="244"/>
        <v>0</v>
      </c>
      <c r="V231" s="60"/>
      <c r="W231" s="60">
        <f t="shared" ref="W231:Z231" si="245">W194/W189-1</f>
        <v>-1.8801276580911019E-2</v>
      </c>
      <c r="X231" s="60">
        <f t="shared" si="245"/>
        <v>0</v>
      </c>
      <c r="Y231" s="60" t="e">
        <f t="shared" si="245"/>
        <v>#DIV/0!</v>
      </c>
      <c r="Z231" s="60">
        <f t="shared" si="245"/>
        <v>-8.0398230748077726E-3</v>
      </c>
    </row>
    <row r="232" spans="4:26">
      <c r="D232" s="17" t="s">
        <v>146</v>
      </c>
      <c r="E232" s="60">
        <f t="shared" ref="E232:P232" si="246">E195/E190-1</f>
        <v>0</v>
      </c>
      <c r="F232" s="60">
        <f t="shared" si="246"/>
        <v>0</v>
      </c>
      <c r="G232" s="60">
        <f t="shared" si="246"/>
        <v>-5.7562448979591951E-2</v>
      </c>
      <c r="H232" s="60">
        <f t="shared" si="246"/>
        <v>0</v>
      </c>
      <c r="I232" s="60">
        <f t="shared" si="246"/>
        <v>0</v>
      </c>
      <c r="J232" s="60">
        <f t="shared" si="246"/>
        <v>0</v>
      </c>
      <c r="K232" s="60">
        <f t="shared" si="246"/>
        <v>0</v>
      </c>
      <c r="L232" s="60">
        <f t="shared" si="246"/>
        <v>0</v>
      </c>
      <c r="M232" s="60">
        <f t="shared" si="246"/>
        <v>0</v>
      </c>
      <c r="N232" s="60">
        <f t="shared" si="246"/>
        <v>0</v>
      </c>
      <c r="O232" s="60">
        <f t="shared" si="246"/>
        <v>0</v>
      </c>
      <c r="P232" s="60">
        <f t="shared" si="246"/>
        <v>0</v>
      </c>
      <c r="Q232" s="60"/>
      <c r="R232" s="60">
        <f t="shared" ref="R232:U232" si="247">R195/R190-1</f>
        <v>-2.4747459326588617E-2</v>
      </c>
      <c r="S232" s="60">
        <f t="shared" si="247"/>
        <v>0</v>
      </c>
      <c r="T232" s="60">
        <f t="shared" si="247"/>
        <v>0</v>
      </c>
      <c r="U232" s="60">
        <f t="shared" si="247"/>
        <v>0</v>
      </c>
      <c r="V232" s="60"/>
      <c r="W232" s="60">
        <f t="shared" ref="W232:Z232" si="248">W195/W190-1</f>
        <v>-1.2055029086172619E-2</v>
      </c>
      <c r="X232" s="60">
        <f t="shared" si="248"/>
        <v>0</v>
      </c>
      <c r="Y232" s="60" t="e">
        <f t="shared" si="248"/>
        <v>#DIV/0!</v>
      </c>
      <c r="Z232" s="60">
        <f t="shared" si="248"/>
        <v>-5.7099393870587711E-3</v>
      </c>
    </row>
    <row r="233" spans="4:26">
      <c r="D233" s="38" t="s">
        <v>195</v>
      </c>
      <c r="E233" s="59">
        <f t="shared" ref="E233:P233" si="249">E191/E176-1</f>
        <v>-0.3647694848619949</v>
      </c>
      <c r="F233" s="59">
        <f t="shared" si="249"/>
        <v>-0.3208952298697848</v>
      </c>
      <c r="G233" s="59">
        <f t="shared" si="249"/>
        <v>-0.26809522181383016</v>
      </c>
      <c r="H233" s="59">
        <f t="shared" si="249"/>
        <v>-0.24063502822465344</v>
      </c>
      <c r="I233" s="59">
        <f t="shared" si="249"/>
        <v>-2.8742963474434391E-2</v>
      </c>
      <c r="J233" s="59">
        <f t="shared" si="249"/>
        <v>-0.31807168454662282</v>
      </c>
      <c r="K233" s="59">
        <f t="shared" si="249"/>
        <v>-0.13783077630986806</v>
      </c>
      <c r="L233" s="59">
        <f t="shared" si="249"/>
        <v>-7.4927496850538233E-2</v>
      </c>
      <c r="M233" s="59">
        <f t="shared" si="249"/>
        <v>-0.27181281380392042</v>
      </c>
      <c r="N233" s="59">
        <f t="shared" si="249"/>
        <v>-0.25576755650156358</v>
      </c>
      <c r="O233" s="59">
        <f t="shared" si="249"/>
        <v>-0.10404361109447069</v>
      </c>
      <c r="P233" s="59">
        <f t="shared" si="249"/>
        <v>-0.27179025208503693</v>
      </c>
      <c r="Q233" s="60"/>
      <c r="R233" s="59">
        <f t="shared" ref="R233:U237" si="250">R191/R176-1</f>
        <v>-0.3148590495238468</v>
      </c>
      <c r="S233" s="59">
        <f t="shared" si="250"/>
        <v>-0.20538991285554786</v>
      </c>
      <c r="T233" s="59">
        <f t="shared" si="250"/>
        <v>-0.18586757936557341</v>
      </c>
      <c r="U233" s="59">
        <f t="shared" si="250"/>
        <v>-0.21414257807864512</v>
      </c>
      <c r="V233" s="60"/>
      <c r="W233" s="59">
        <f t="shared" ref="W233:X237" si="251">W191/W176-1</f>
        <v>-0.26213732926340449</v>
      </c>
      <c r="X233" s="59">
        <f t="shared" si="251"/>
        <v>-0.19710466548132044</v>
      </c>
      <c r="Y233" s="59"/>
      <c r="Z233" s="59">
        <f>Z191/Z176-1</f>
        <v>-0.22748651841833845</v>
      </c>
    </row>
    <row r="234" spans="4:26">
      <c r="D234" s="17" t="s">
        <v>149</v>
      </c>
      <c r="E234" s="60">
        <f t="shared" ref="E234:P234" si="252">E192/E177-1</f>
        <v>-0.32141089108910892</v>
      </c>
      <c r="F234" s="60">
        <f t="shared" si="252"/>
        <v>-0.21976924401584308</v>
      </c>
      <c r="G234" s="60">
        <f t="shared" si="252"/>
        <v>-0.29015156656486818</v>
      </c>
      <c r="H234" s="60">
        <f t="shared" si="252"/>
        <v>-0.30747922437673125</v>
      </c>
      <c r="I234" s="60">
        <f t="shared" si="252"/>
        <v>-1.8684251844873656E-2</v>
      </c>
      <c r="J234" s="60">
        <f t="shared" si="252"/>
        <v>-0.28854440065039966</v>
      </c>
      <c r="K234" s="60">
        <f t="shared" si="252"/>
        <v>-0.17259508852444561</v>
      </c>
      <c r="L234" s="60">
        <f t="shared" si="252"/>
        <v>-0.16496972796623788</v>
      </c>
      <c r="M234" s="60">
        <f t="shared" si="252"/>
        <v>-0.28542398920990231</v>
      </c>
      <c r="N234" s="60">
        <f t="shared" si="252"/>
        <v>-0.26407989458525494</v>
      </c>
      <c r="O234" s="60">
        <f t="shared" si="252"/>
        <v>-0.28577430468027898</v>
      </c>
      <c r="P234" s="60">
        <f t="shared" si="252"/>
        <v>-0.18377250220251873</v>
      </c>
      <c r="Q234" s="60"/>
      <c r="R234" s="60">
        <f t="shared" si="250"/>
        <v>-0.27956248792737104</v>
      </c>
      <c r="S234" s="60">
        <f t="shared" si="250"/>
        <v>-0.21664616604905595</v>
      </c>
      <c r="T234" s="60">
        <f t="shared" si="250"/>
        <v>-0.22877477678682967</v>
      </c>
      <c r="U234" s="60">
        <f t="shared" si="250"/>
        <v>-0.24371621259897691</v>
      </c>
      <c r="V234" s="60"/>
      <c r="W234" s="60">
        <f t="shared" si="251"/>
        <v>-0.24725217546141998</v>
      </c>
      <c r="X234" s="60">
        <f t="shared" si="251"/>
        <v>-0.23331335004809739</v>
      </c>
      <c r="Y234" s="60"/>
      <c r="Z234" s="60">
        <f>Z192/Z177-1</f>
        <v>-0.23899850130467548</v>
      </c>
    </row>
    <row r="235" spans="4:26">
      <c r="D235" s="17" t="s">
        <v>148</v>
      </c>
      <c r="E235" s="60">
        <f t="shared" ref="E235:P235" si="253">E193/E178-1</f>
        <v>7.9781916587074342E-2</v>
      </c>
      <c r="F235" s="60">
        <f t="shared" si="253"/>
        <v>-1.4515156590185874E-2</v>
      </c>
      <c r="G235" s="60">
        <f t="shared" si="253"/>
        <v>-4.7278655630800026E-2</v>
      </c>
      <c r="H235" s="60">
        <f t="shared" si="253"/>
        <v>-0.31587948954084988</v>
      </c>
      <c r="I235" s="60">
        <f t="shared" si="253"/>
        <v>-0.1032580810672139</v>
      </c>
      <c r="J235" s="60">
        <f t="shared" si="253"/>
        <v>-0.38489756210407178</v>
      </c>
      <c r="K235" s="60">
        <f t="shared" si="253"/>
        <v>-6.5868094303109137E-2</v>
      </c>
      <c r="L235" s="60">
        <f t="shared" si="253"/>
        <v>0.30111394105628464</v>
      </c>
      <c r="M235" s="60">
        <f t="shared" si="253"/>
        <v>-0.25699974030204187</v>
      </c>
      <c r="N235" s="60">
        <f t="shared" si="253"/>
        <v>-0.26733634074695767</v>
      </c>
      <c r="O235" s="60">
        <f t="shared" si="253"/>
        <v>5.9516880093131608E-2</v>
      </c>
      <c r="P235" s="60">
        <f t="shared" si="253"/>
        <v>-0.39298454160966934</v>
      </c>
      <c r="Q235" s="60"/>
      <c r="R235" s="60">
        <f t="shared" si="250"/>
        <v>1.8549463588273252E-3</v>
      </c>
      <c r="S235" s="60">
        <f t="shared" si="250"/>
        <v>-0.27643367567865007</v>
      </c>
      <c r="T235" s="60">
        <f t="shared" si="250"/>
        <v>-4.7377744875617633E-2</v>
      </c>
      <c r="U235" s="60">
        <f t="shared" si="250"/>
        <v>-0.22609491589120945</v>
      </c>
      <c r="V235" s="60"/>
      <c r="W235" s="60">
        <f t="shared" si="251"/>
        <v>-0.15219346086935026</v>
      </c>
      <c r="X235" s="60">
        <f t="shared" si="251"/>
        <v>-0.12855691104258415</v>
      </c>
      <c r="Y235" s="60"/>
      <c r="Z235" s="60">
        <f>Z193/Z178-1</f>
        <v>-0.13937777348450553</v>
      </c>
    </row>
    <row r="236" spans="4:26">
      <c r="D236" s="17" t="s">
        <v>147</v>
      </c>
      <c r="E236" s="60">
        <f t="shared" ref="E236:P236" si="254">E194/E179-1</f>
        <v>-0.39827637260950033</v>
      </c>
      <c r="F236" s="60">
        <f t="shared" si="254"/>
        <v>-0.34362328704964151</v>
      </c>
      <c r="G236" s="60">
        <f t="shared" si="254"/>
        <v>-0.34254701553556821</v>
      </c>
      <c r="H236" s="60">
        <f t="shared" si="254"/>
        <v>-0.28295014796266793</v>
      </c>
      <c r="I236" s="60">
        <f t="shared" si="254"/>
        <v>3.1446540880503138E-2</v>
      </c>
      <c r="J236" s="60">
        <f t="shared" si="254"/>
        <v>-0.33169142507795957</v>
      </c>
      <c r="K236" s="60">
        <f t="shared" si="254"/>
        <v>-0.1584926738827056</v>
      </c>
      <c r="L236" s="60">
        <f t="shared" si="254"/>
        <v>-3.990735844541804E-2</v>
      </c>
      <c r="M236" s="60">
        <f t="shared" si="254"/>
        <v>-0.42939477697324246</v>
      </c>
      <c r="N236" s="60">
        <f t="shared" si="254"/>
        <v>-0.28932603234277221</v>
      </c>
      <c r="O236" s="60">
        <f t="shared" si="254"/>
        <v>-6.7212520080841553E-2</v>
      </c>
      <c r="P236" s="60">
        <f t="shared" si="254"/>
        <v>-7.1887246311297504E-2</v>
      </c>
      <c r="Q236" s="60"/>
      <c r="R236" s="60">
        <f t="shared" si="250"/>
        <v>-0.36075952711181569</v>
      </c>
      <c r="S236" s="60">
        <f t="shared" si="250"/>
        <v>-0.20918153540878581</v>
      </c>
      <c r="T236" s="60">
        <f t="shared" si="250"/>
        <v>-0.26604652718819688</v>
      </c>
      <c r="U236" s="60">
        <f t="shared" si="250"/>
        <v>-0.15795240079686301</v>
      </c>
      <c r="V236" s="60"/>
      <c r="W236" s="60">
        <f t="shared" si="251"/>
        <v>-0.28922825435873367</v>
      </c>
      <c r="X236" s="60">
        <f t="shared" si="251"/>
        <v>-0.22827275505793643</v>
      </c>
      <c r="Y236" s="60"/>
      <c r="Z236" s="60">
        <f>Z194/Z179-1</f>
        <v>-0.25528704380733169</v>
      </c>
    </row>
    <row r="237" spans="4:26">
      <c r="D237" s="17" t="s">
        <v>146</v>
      </c>
      <c r="E237" s="60">
        <f t="shared" ref="E237:P237" si="255">E195/E180-1</f>
        <v>-0.40949405984814646</v>
      </c>
      <c r="F237" s="60">
        <f t="shared" si="255"/>
        <v>-0.37027461579435383</v>
      </c>
      <c r="G237" s="60">
        <f t="shared" si="255"/>
        <v>-0.2549540189087155</v>
      </c>
      <c r="H237" s="60">
        <f t="shared" si="255"/>
        <v>-0.18916727479121054</v>
      </c>
      <c r="I237" s="60">
        <f t="shared" si="255"/>
        <v>-4.5250677205915024E-2</v>
      </c>
      <c r="J237" s="60">
        <f t="shared" si="255"/>
        <v>-0.30793220054927739</v>
      </c>
      <c r="K237" s="60">
        <f t="shared" si="255"/>
        <v>-0.1284871408277628</v>
      </c>
      <c r="L237" s="60">
        <f t="shared" si="255"/>
        <v>-0.11198352002870726</v>
      </c>
      <c r="M237" s="60">
        <f t="shared" si="255"/>
        <v>-0.14940722797283701</v>
      </c>
      <c r="N237" s="60">
        <f t="shared" si="255"/>
        <v>-0.23141759899981817</v>
      </c>
      <c r="O237" s="60">
        <f t="shared" si="255"/>
        <v>-9.6816830047362079E-2</v>
      </c>
      <c r="P237" s="60">
        <f t="shared" si="255"/>
        <v>-0.33774992811827353</v>
      </c>
      <c r="Q237" s="60"/>
      <c r="R237" s="60">
        <f t="shared" si="250"/>
        <v>-0.34090841170261965</v>
      </c>
      <c r="S237" s="60">
        <f t="shared" si="250"/>
        <v>-0.18827308955505662</v>
      </c>
      <c r="T237" s="60">
        <f t="shared" si="250"/>
        <v>-0.13370741002425279</v>
      </c>
      <c r="U237" s="60">
        <f t="shared" si="250"/>
        <v>-0.22910517612423797</v>
      </c>
      <c r="V237" s="60"/>
      <c r="W237" s="60">
        <f t="shared" si="251"/>
        <v>-0.26960973109840436</v>
      </c>
      <c r="X237" s="60">
        <f t="shared" si="251"/>
        <v>-0.17680614588932764</v>
      </c>
      <c r="Y237" s="60"/>
      <c r="Z237" s="60">
        <f>Z195/Z180-1</f>
        <v>-0.22325460945962727</v>
      </c>
    </row>
  </sheetData>
  <phoneticPr fontId="22"/>
  <pageMargins left="0.7" right="0.7" top="0.75" bottom="0.75" header="0.3" footer="0.3"/>
  <pageSetup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C997-3EAF-49E4-A256-DF6524C5731F}">
  <sheetPr codeName="Sheet17"/>
  <dimension ref="A6:EG163"/>
  <sheetViews>
    <sheetView showGridLines="0" zoomScale="90" zoomScaleNormal="90" workbookViewId="0">
      <pane xSplit="5" ySplit="9" topLeftCell="CS10" activePane="bottomRight" state="frozen"/>
      <selection pane="bottomRight" activeCell="DX18" sqref="DX18"/>
      <selection pane="bottomLeft" activeCell="DX18" sqref="DX18"/>
      <selection pane="topRight" activeCell="DX18" sqref="DX18"/>
    </sheetView>
  </sheetViews>
  <sheetFormatPr defaultRowHeight="14.45" outlineLevelCol="1"/>
  <cols>
    <col min="1" max="1" width="18" customWidth="1"/>
    <col min="2" max="2" width="13.5703125" customWidth="1"/>
    <col min="3" max="3" width="9.5703125" style="7" customWidth="1"/>
    <col min="4" max="4" width="11.140625" style="12" hidden="1" customWidth="1" outlineLevel="1"/>
    <col min="5" max="5" width="10" customWidth="1" collapsed="1"/>
    <col min="6" max="57" width="10.140625" customWidth="1" outlineLevel="1"/>
    <col min="58" max="65" width="8.5703125" customWidth="1" outlineLevel="1"/>
    <col min="66" max="117" width="10.140625" customWidth="1" outlineLevel="1"/>
    <col min="118" max="119" width="8.5703125" customWidth="1" outlineLevel="1"/>
    <col min="120" max="120" width="3.140625" customWidth="1"/>
    <col min="121" max="123" width="9.5703125" customWidth="1"/>
    <col min="124" max="125" width="9.140625" customWidth="1"/>
    <col min="126" max="126" width="2.5703125" customWidth="1"/>
    <col min="127" max="129" width="9.5703125" customWidth="1"/>
    <col min="130" max="131" width="9.140625" customWidth="1"/>
    <col min="132" max="132" width="2.5703125" customWidth="1"/>
    <col min="133" max="133" width="9.5703125" customWidth="1"/>
    <col min="134" max="136" width="9.140625" customWidth="1"/>
    <col min="137" max="137" width="8.5703125" customWidth="1"/>
  </cols>
  <sheetData>
    <row r="6" spans="1:137">
      <c r="A6" s="88" t="s">
        <v>198</v>
      </c>
      <c r="B6" s="1" t="s">
        <v>199</v>
      </c>
      <c r="D6"/>
      <c r="BI6" s="88" t="s">
        <v>198</v>
      </c>
      <c r="BJ6" s="1" t="s">
        <v>199</v>
      </c>
      <c r="BK6" s="7"/>
    </row>
    <row r="7" spans="1:137" ht="18">
      <c r="D7"/>
      <c r="F7" s="2" t="str">
        <f>$D$10</f>
        <v>OB</v>
      </c>
      <c r="G7" s="2" t="str">
        <f t="shared" ref="G7:BE7" si="0">$D$10</f>
        <v>OB</v>
      </c>
      <c r="H7" s="2" t="str">
        <f t="shared" si="0"/>
        <v>OB</v>
      </c>
      <c r="I7" s="2" t="str">
        <f t="shared" si="0"/>
        <v>OB</v>
      </c>
      <c r="J7" s="2" t="str">
        <f t="shared" si="0"/>
        <v>OB</v>
      </c>
      <c r="K7" s="2" t="str">
        <f t="shared" si="0"/>
        <v>OB</v>
      </c>
      <c r="L7" s="2" t="str">
        <f t="shared" si="0"/>
        <v>OB</v>
      </c>
      <c r="M7" s="2" t="str">
        <f t="shared" si="0"/>
        <v>OB</v>
      </c>
      <c r="N7" s="2" t="str">
        <f t="shared" si="0"/>
        <v>OB</v>
      </c>
      <c r="O7" s="2" t="str">
        <f t="shared" si="0"/>
        <v>OB</v>
      </c>
      <c r="P7" s="2" t="str">
        <f t="shared" si="0"/>
        <v>OB</v>
      </c>
      <c r="Q7" s="2" t="str">
        <f t="shared" si="0"/>
        <v>OB</v>
      </c>
      <c r="R7" s="2" t="str">
        <f t="shared" si="0"/>
        <v>OB</v>
      </c>
      <c r="S7" s="2" t="str">
        <f t="shared" si="0"/>
        <v>OB</v>
      </c>
      <c r="T7" s="2" t="str">
        <f t="shared" si="0"/>
        <v>OB</v>
      </c>
      <c r="U7" s="2" t="str">
        <f t="shared" si="0"/>
        <v>OB</v>
      </c>
      <c r="V7" s="2" t="str">
        <f t="shared" si="0"/>
        <v>OB</v>
      </c>
      <c r="W7" s="2" t="str">
        <f t="shared" si="0"/>
        <v>OB</v>
      </c>
      <c r="X7" s="2" t="str">
        <f t="shared" si="0"/>
        <v>OB</v>
      </c>
      <c r="Y7" s="2" t="str">
        <f t="shared" si="0"/>
        <v>OB</v>
      </c>
      <c r="Z7" s="2" t="str">
        <f t="shared" si="0"/>
        <v>OB</v>
      </c>
      <c r="AA7" s="2" t="str">
        <f t="shared" si="0"/>
        <v>OB</v>
      </c>
      <c r="AB7" s="2" t="str">
        <f t="shared" si="0"/>
        <v>OB</v>
      </c>
      <c r="AC7" s="2" t="str">
        <f t="shared" si="0"/>
        <v>OB</v>
      </c>
      <c r="AD7" s="2" t="str">
        <f t="shared" si="0"/>
        <v>OB</v>
      </c>
      <c r="AE7" s="2" t="str">
        <f t="shared" si="0"/>
        <v>OB</v>
      </c>
      <c r="AF7" s="2" t="str">
        <f t="shared" si="0"/>
        <v>OB</v>
      </c>
      <c r="AG7" s="2" t="str">
        <f t="shared" si="0"/>
        <v>OB</v>
      </c>
      <c r="AH7" s="2" t="str">
        <f t="shared" si="0"/>
        <v>OB</v>
      </c>
      <c r="AI7" s="2" t="str">
        <f t="shared" si="0"/>
        <v>OB</v>
      </c>
      <c r="AJ7" s="2" t="str">
        <f t="shared" si="0"/>
        <v>OB</v>
      </c>
      <c r="AK7" s="2" t="str">
        <f t="shared" si="0"/>
        <v>OB</v>
      </c>
      <c r="AL7" s="2" t="str">
        <f t="shared" si="0"/>
        <v>OB</v>
      </c>
      <c r="AM7" s="2" t="str">
        <f t="shared" si="0"/>
        <v>OB</v>
      </c>
      <c r="AN7" s="2" t="str">
        <f t="shared" si="0"/>
        <v>OB</v>
      </c>
      <c r="AO7" s="2" t="str">
        <f t="shared" si="0"/>
        <v>OB</v>
      </c>
      <c r="AP7" s="2" t="str">
        <f t="shared" si="0"/>
        <v>OB</v>
      </c>
      <c r="AQ7" s="2" t="str">
        <f t="shared" si="0"/>
        <v>OB</v>
      </c>
      <c r="AR7" s="2" t="str">
        <f t="shared" si="0"/>
        <v>OB</v>
      </c>
      <c r="AS7" s="2" t="str">
        <f t="shared" si="0"/>
        <v>OB</v>
      </c>
      <c r="AT7" s="2" t="str">
        <f t="shared" si="0"/>
        <v>OB</v>
      </c>
      <c r="AU7" s="2" t="str">
        <f t="shared" si="0"/>
        <v>OB</v>
      </c>
      <c r="AV7" s="2" t="str">
        <f t="shared" si="0"/>
        <v>OB</v>
      </c>
      <c r="AW7" s="2" t="str">
        <f t="shared" si="0"/>
        <v>OB</v>
      </c>
      <c r="AX7" s="2" t="str">
        <f t="shared" si="0"/>
        <v>OB</v>
      </c>
      <c r="AY7" s="2" t="str">
        <f t="shared" si="0"/>
        <v>OB</v>
      </c>
      <c r="AZ7" s="2" t="str">
        <f t="shared" si="0"/>
        <v>OB</v>
      </c>
      <c r="BA7" s="2" t="str">
        <f t="shared" si="0"/>
        <v>OB</v>
      </c>
      <c r="BB7" s="2" t="str">
        <f t="shared" si="0"/>
        <v>OB</v>
      </c>
      <c r="BC7" s="2" t="str">
        <f t="shared" si="0"/>
        <v>OB</v>
      </c>
      <c r="BD7" s="2" t="str">
        <f t="shared" si="0"/>
        <v>OB</v>
      </c>
      <c r="BE7" s="2" t="str">
        <f t="shared" si="0"/>
        <v>OB</v>
      </c>
      <c r="BK7" s="7"/>
      <c r="BN7" t="str">
        <f ca="1">VLOOKUP(BN$9,calendar!$G:$J,4,FALSE)</f>
        <v>ACT</v>
      </c>
      <c r="BO7" t="str">
        <f ca="1">VLOOKUP(BO$9,calendar!$G:$J,4,FALSE)</f>
        <v>ACT</v>
      </c>
      <c r="BP7" t="str">
        <f ca="1">VLOOKUP(BP$9,calendar!$G:$J,4,FALSE)</f>
        <v>ACT</v>
      </c>
      <c r="BQ7" t="str">
        <f ca="1">VLOOKUP(BQ$9,calendar!$G:$J,4,FALSE)</f>
        <v>ACT</v>
      </c>
      <c r="BR7" t="str">
        <f ca="1">VLOOKUP(BR$9,calendar!$G:$J,4,FALSE)</f>
        <v>ACT</v>
      </c>
      <c r="BS7" t="str">
        <f ca="1">VLOOKUP(BS$9,calendar!$G:$J,4,FALSE)</f>
        <v>ACT</v>
      </c>
      <c r="BT7" t="str">
        <f ca="1">VLOOKUP(BT$9,calendar!$G:$J,4,FALSE)</f>
        <v>ACT</v>
      </c>
      <c r="BU7" t="str">
        <f ca="1">VLOOKUP(BU$9,calendar!$G:$J,4,FALSE)</f>
        <v>ACT</v>
      </c>
      <c r="BV7" t="str">
        <f ca="1">VLOOKUP(BV$9,calendar!$G:$J,4,FALSE)</f>
        <v>ACT</v>
      </c>
      <c r="BW7" t="str">
        <f ca="1">VLOOKUP(BW$9,calendar!$G:$J,4,FALSE)</f>
        <v>ACT</v>
      </c>
      <c r="BX7" t="str">
        <f ca="1">VLOOKUP(BX$9,calendar!$G:$J,4,FALSE)</f>
        <v>ACT</v>
      </c>
      <c r="BY7" t="str">
        <f ca="1">VLOOKUP(BY$9,calendar!$G:$J,4,FALSE)</f>
        <v>ACT</v>
      </c>
      <c r="BZ7" t="str">
        <f ca="1">VLOOKUP(BZ$9,calendar!$G:$J,4,FALSE)</f>
        <v>ACT</v>
      </c>
      <c r="CA7" t="e">
        <f ca="1">VLOOKUP(CA$9,calendar!$G:$J,4,FALSE)</f>
        <v>#N/A</v>
      </c>
      <c r="CB7" t="e">
        <f ca="1">VLOOKUP(CB$9,calendar!$G:$J,4,FALSE)</f>
        <v>#N/A</v>
      </c>
      <c r="CC7" t="e">
        <f ca="1">VLOOKUP(CC$9,calendar!$G:$J,4,FALSE)</f>
        <v>#N/A</v>
      </c>
      <c r="CD7" t="e">
        <f ca="1">VLOOKUP(CD$9,calendar!$G:$J,4,FALSE)</f>
        <v>#N/A</v>
      </c>
      <c r="CE7" t="e">
        <f ca="1">VLOOKUP(CE$9,calendar!$G:$J,4,FALSE)</f>
        <v>#N/A</v>
      </c>
      <c r="CF7" t="e">
        <f ca="1">VLOOKUP(CF$9,calendar!$G:$J,4,FALSE)</f>
        <v>#N/A</v>
      </c>
      <c r="CG7" t="e">
        <f ca="1">VLOOKUP(CG$9,calendar!$G:$J,4,FALSE)</f>
        <v>#N/A</v>
      </c>
      <c r="CH7" t="e">
        <f ca="1">VLOOKUP(CH$9,calendar!$G:$J,4,FALSE)</f>
        <v>#N/A</v>
      </c>
      <c r="CI7" t="e">
        <f ca="1">VLOOKUP(CI$9,calendar!$G:$J,4,FALSE)</f>
        <v>#N/A</v>
      </c>
      <c r="CJ7" t="e">
        <f ca="1">VLOOKUP(CJ$9,calendar!$G:$J,4,FALSE)</f>
        <v>#N/A</v>
      </c>
      <c r="CK7" t="e">
        <f ca="1">VLOOKUP(CK$9,calendar!$G:$J,4,FALSE)</f>
        <v>#N/A</v>
      </c>
      <c r="CL7" t="e">
        <f ca="1">VLOOKUP(CL$9,calendar!$G:$J,4,FALSE)</f>
        <v>#N/A</v>
      </c>
      <c r="CM7" t="e">
        <f ca="1">VLOOKUP(CM$9,calendar!$G:$J,4,FALSE)</f>
        <v>#N/A</v>
      </c>
      <c r="CN7" t="e">
        <f ca="1">VLOOKUP(CN$9,calendar!$G:$J,4,FALSE)</f>
        <v>#N/A</v>
      </c>
      <c r="CO7" t="e">
        <f ca="1">VLOOKUP(CO$9,calendar!$G:$J,4,FALSE)</f>
        <v>#N/A</v>
      </c>
      <c r="CP7" t="e">
        <f ca="1">VLOOKUP(CP$9,calendar!$G:$J,4,FALSE)</f>
        <v>#N/A</v>
      </c>
      <c r="CQ7" t="e">
        <f ca="1">VLOOKUP(CQ$9,calendar!$G:$J,4,FALSE)</f>
        <v>#N/A</v>
      </c>
      <c r="CR7" t="e">
        <f ca="1">VLOOKUP(CR$9,calendar!$G:$J,4,FALSE)</f>
        <v>#N/A</v>
      </c>
      <c r="CS7" t="e">
        <f ca="1">VLOOKUP(CS$9,calendar!$G:$J,4,FALSE)</f>
        <v>#N/A</v>
      </c>
      <c r="CT7" t="e">
        <f ca="1">VLOOKUP(CT$9,calendar!$G:$J,4,FALSE)</f>
        <v>#N/A</v>
      </c>
      <c r="CU7" t="e">
        <f ca="1">VLOOKUP(CU$9,calendar!$G:$J,4,FALSE)</f>
        <v>#N/A</v>
      </c>
      <c r="CV7" t="e">
        <f ca="1">VLOOKUP(CV$9,calendar!$G:$J,4,FALSE)</f>
        <v>#N/A</v>
      </c>
      <c r="CW7" t="e">
        <f ca="1">VLOOKUP(CW$9,calendar!$G:$J,4,FALSE)</f>
        <v>#N/A</v>
      </c>
      <c r="CX7" t="e">
        <f ca="1">VLOOKUP(CX$9,calendar!$G:$J,4,FALSE)</f>
        <v>#N/A</v>
      </c>
      <c r="CY7" t="e">
        <f ca="1">VLOOKUP(CY$9,calendar!$G:$J,4,FALSE)</f>
        <v>#N/A</v>
      </c>
      <c r="CZ7" t="e">
        <f ca="1">VLOOKUP(CZ$9,calendar!$G:$J,4,FALSE)</f>
        <v>#N/A</v>
      </c>
      <c r="DA7" t="e">
        <f ca="1">VLOOKUP(DA$9,calendar!$G:$J,4,FALSE)</f>
        <v>#N/A</v>
      </c>
      <c r="DB7" t="e">
        <f ca="1">VLOOKUP(DB$9,calendar!$G:$J,4,FALSE)</f>
        <v>#N/A</v>
      </c>
      <c r="DC7" t="e">
        <f ca="1">VLOOKUP(DC$9,calendar!$G:$J,4,FALSE)</f>
        <v>#N/A</v>
      </c>
      <c r="DD7" t="e">
        <f ca="1">VLOOKUP(DD$9,calendar!$G:$J,4,FALSE)</f>
        <v>#N/A</v>
      </c>
      <c r="DE7" t="e">
        <f ca="1">VLOOKUP(DE$9,calendar!$G:$J,4,FALSE)</f>
        <v>#N/A</v>
      </c>
      <c r="DF7" t="e">
        <f ca="1">VLOOKUP(DF$9,calendar!$G:$J,4,FALSE)</f>
        <v>#N/A</v>
      </c>
      <c r="DG7" t="e">
        <f ca="1">VLOOKUP(DG$9,calendar!$G:$J,4,FALSE)</f>
        <v>#N/A</v>
      </c>
      <c r="DH7" t="e">
        <f ca="1">VLOOKUP(DH$9,calendar!$G:$J,4,FALSE)</f>
        <v>#N/A</v>
      </c>
      <c r="DI7" t="e">
        <f ca="1">VLOOKUP(DI$9,calendar!$G:$J,4,FALSE)</f>
        <v>#N/A</v>
      </c>
      <c r="DJ7" t="e">
        <f ca="1">VLOOKUP(DJ$9,calendar!$G:$J,4,FALSE)</f>
        <v>#N/A</v>
      </c>
      <c r="DK7" t="e">
        <f ca="1">VLOOKUP(DK$9,calendar!$G:$J,4,FALSE)</f>
        <v>#N/A</v>
      </c>
      <c r="DL7" t="e">
        <f ca="1">VLOOKUP(DL$9,calendar!$G:$J,4,FALSE)</f>
        <v>#N/A</v>
      </c>
      <c r="DM7" t="e">
        <f ca="1">VLOOKUP(DM$9,calendar!$G:$J,4,FALSE)</f>
        <v>#N/A</v>
      </c>
      <c r="DQ7" s="93" t="s">
        <v>200</v>
      </c>
      <c r="DR7" s="93"/>
      <c r="DS7" s="93"/>
      <c r="DT7" s="93"/>
      <c r="DU7" s="93"/>
      <c r="DV7" s="93"/>
      <c r="DW7" s="93"/>
      <c r="DX7" s="93"/>
      <c r="DY7" s="93"/>
      <c r="DZ7" s="93"/>
      <c r="EA7" s="93"/>
      <c r="EB7" s="93"/>
      <c r="EC7" s="93"/>
      <c r="ED7" s="93"/>
      <c r="EE7" s="93"/>
      <c r="EF7" s="93"/>
      <c r="EG7" s="93"/>
    </row>
    <row r="8" spans="1:137" ht="18">
      <c r="A8" s="1"/>
      <c r="B8" s="1"/>
      <c r="C8" s="1"/>
      <c r="D8" s="1"/>
      <c r="E8" s="1"/>
      <c r="F8" s="88" t="s">
        <v>201</v>
      </c>
      <c r="G8" s="1"/>
      <c r="H8" s="1"/>
      <c r="I8" s="1"/>
      <c r="J8" s="1"/>
      <c r="K8" s="1"/>
      <c r="L8" s="1"/>
      <c r="M8" s="1"/>
      <c r="N8" s="1"/>
      <c r="O8" s="1"/>
      <c r="P8" s="1"/>
      <c r="Q8" s="1"/>
      <c r="R8" s="1"/>
      <c r="BI8" s="1"/>
      <c r="BJ8" s="1"/>
      <c r="BK8" s="1"/>
      <c r="BL8" s="1"/>
      <c r="BM8" s="1"/>
      <c r="BN8" s="88" t="s">
        <v>201</v>
      </c>
      <c r="BO8" s="1"/>
      <c r="BP8" s="1"/>
      <c r="BQ8" s="1"/>
      <c r="BR8" s="1"/>
      <c r="BS8" s="1"/>
      <c r="BT8" s="1"/>
      <c r="BU8" s="1"/>
      <c r="BV8" s="1"/>
      <c r="BW8" s="1"/>
      <c r="BX8" s="1"/>
      <c r="BY8" s="1"/>
      <c r="BZ8" s="1"/>
      <c r="DO8" s="1"/>
      <c r="DP8" s="1"/>
      <c r="DQ8" s="94" t="s">
        <v>202</v>
      </c>
      <c r="DR8" s="94"/>
      <c r="DS8" s="94"/>
      <c r="DT8" s="94"/>
      <c r="DU8" s="94"/>
      <c r="DV8" s="27"/>
      <c r="DW8" s="94" t="s">
        <v>203</v>
      </c>
      <c r="DX8" s="94"/>
      <c r="DY8" s="94"/>
      <c r="DZ8" s="94"/>
      <c r="EA8" s="94"/>
      <c r="EB8" s="27"/>
      <c r="EC8" s="94" t="s">
        <v>203</v>
      </c>
      <c r="ED8" s="94"/>
      <c r="EE8" s="94"/>
      <c r="EF8" s="94"/>
      <c r="EG8" s="94"/>
    </row>
    <row r="9" spans="1:137" ht="21">
      <c r="A9" s="88" t="s">
        <v>204</v>
      </c>
      <c r="B9" s="88" t="s">
        <v>38</v>
      </c>
      <c r="C9" s="88" t="s">
        <v>205</v>
      </c>
      <c r="D9" s="89" t="s">
        <v>39</v>
      </c>
      <c r="E9" s="88" t="s">
        <v>40</v>
      </c>
      <c r="F9" s="1" t="s">
        <v>206</v>
      </c>
      <c r="G9" s="1" t="s">
        <v>207</v>
      </c>
      <c r="H9" s="1" t="s">
        <v>208</v>
      </c>
      <c r="I9" s="1" t="s">
        <v>209</v>
      </c>
      <c r="J9" s="1" t="s">
        <v>210</v>
      </c>
      <c r="K9" s="1" t="s">
        <v>211</v>
      </c>
      <c r="L9" s="1" t="s">
        <v>212</v>
      </c>
      <c r="M9" s="1" t="s">
        <v>213</v>
      </c>
      <c r="N9" s="1" t="s">
        <v>214</v>
      </c>
      <c r="O9" s="1" t="s">
        <v>215</v>
      </c>
      <c r="P9" s="1" t="s">
        <v>216</v>
      </c>
      <c r="Q9" s="1" t="s">
        <v>217</v>
      </c>
      <c r="R9" s="1" t="s">
        <v>218</v>
      </c>
      <c r="BI9" s="88" t="s">
        <v>204</v>
      </c>
      <c r="BJ9" s="88" t="s">
        <v>38</v>
      </c>
      <c r="BK9" s="88" t="s">
        <v>205</v>
      </c>
      <c r="BL9" s="89" t="s">
        <v>39</v>
      </c>
      <c r="BM9" s="88" t="s">
        <v>40</v>
      </c>
      <c r="BN9" s="1" t="s">
        <v>206</v>
      </c>
      <c r="BO9" s="1" t="s">
        <v>207</v>
      </c>
      <c r="BP9" s="1" t="s">
        <v>208</v>
      </c>
      <c r="BQ9" s="1" t="s">
        <v>209</v>
      </c>
      <c r="BR9" s="1" t="s">
        <v>210</v>
      </c>
      <c r="BS9" s="1" t="s">
        <v>211</v>
      </c>
      <c r="BT9" s="1" t="s">
        <v>212</v>
      </c>
      <c r="BU9" s="1" t="s">
        <v>213</v>
      </c>
      <c r="BV9" s="1" t="s">
        <v>214</v>
      </c>
      <c r="BW9" s="1" t="s">
        <v>215</v>
      </c>
      <c r="BX9" s="1" t="s">
        <v>216</v>
      </c>
      <c r="BY9" s="1" t="s">
        <v>217</v>
      </c>
      <c r="BZ9" s="1" t="s">
        <v>218</v>
      </c>
      <c r="DO9" s="8"/>
      <c r="DP9" s="8"/>
      <c r="DQ9" s="90" t="s">
        <v>202</v>
      </c>
      <c r="DR9" s="91"/>
      <c r="DS9" s="91"/>
      <c r="DT9" s="91"/>
      <c r="DU9" s="92"/>
      <c r="DW9" s="90" t="s">
        <v>219</v>
      </c>
      <c r="DX9" s="91"/>
      <c r="DY9" s="91"/>
      <c r="DZ9" s="91"/>
      <c r="EA9" s="92"/>
      <c r="EC9" s="90" t="s">
        <v>220</v>
      </c>
      <c r="ED9" s="91"/>
      <c r="EE9" s="91"/>
      <c r="EF9" s="91"/>
      <c r="EG9" s="92"/>
    </row>
    <row r="10" spans="1:137">
      <c r="A10" s="1" t="s">
        <v>12</v>
      </c>
      <c r="B10" s="2" t="s">
        <v>4</v>
      </c>
      <c r="C10" s="1">
        <v>329.99</v>
      </c>
      <c r="D10" s="2" t="s">
        <v>202</v>
      </c>
      <c r="E10" s="2" t="s">
        <v>221</v>
      </c>
      <c r="F10" s="2">
        <v>80</v>
      </c>
      <c r="G10" s="2"/>
      <c r="H10" s="2"/>
      <c r="I10" s="2"/>
      <c r="J10" s="2">
        <v>80</v>
      </c>
      <c r="K10" s="2">
        <v>50</v>
      </c>
      <c r="L10" s="2">
        <v>50</v>
      </c>
      <c r="M10" s="2"/>
      <c r="N10" s="2"/>
      <c r="O10" s="2">
        <v>80</v>
      </c>
      <c r="P10" s="2">
        <v>80</v>
      </c>
      <c r="Q10" s="2">
        <v>50</v>
      </c>
      <c r="R10" s="2"/>
      <c r="BI10" s="1" t="s">
        <v>12</v>
      </c>
      <c r="BJ10" s="2" t="s">
        <v>4</v>
      </c>
      <c r="BK10" s="1">
        <v>329.99</v>
      </c>
      <c r="BL10" s="2" t="s">
        <v>108</v>
      </c>
      <c r="BM10" s="2" t="s">
        <v>109</v>
      </c>
      <c r="BN10" s="2">
        <v>80</v>
      </c>
      <c r="BO10" s="2"/>
      <c r="BP10" s="2"/>
      <c r="BQ10" s="2"/>
      <c r="BR10" s="2">
        <v>80</v>
      </c>
      <c r="BS10" s="2">
        <v>50</v>
      </c>
      <c r="BT10" s="2">
        <v>50</v>
      </c>
      <c r="BU10" s="2"/>
      <c r="BV10" s="2"/>
      <c r="BW10" s="2">
        <v>80</v>
      </c>
      <c r="BX10" s="2">
        <v>80</v>
      </c>
      <c r="BY10" s="2">
        <v>50</v>
      </c>
      <c r="BZ10" s="2"/>
      <c r="DO10" s="2"/>
      <c r="DQ10" s="9" cm="1">
        <f t="array" ref="DQ10:DS10">_xlfn.UNIQUE(_xlfn._xlws.SORT($F10:$BE10,1,1,TRUE),1)</f>
        <v>50</v>
      </c>
      <c r="DR10" s="9">
        <v>80</v>
      </c>
      <c r="DS10" s="9">
        <v>0</v>
      </c>
      <c r="DT10" s="9"/>
      <c r="DU10" s="9"/>
      <c r="DW10" s="16" cm="1">
        <f t="array" ref="DW10:DY10">_xlfn.UNIQUE(_xlfn._xlws.SORT($BN10:$DM10,1,1,TRUE),1)</f>
        <v>50</v>
      </c>
      <c r="DX10" s="16">
        <v>80</v>
      </c>
      <c r="DY10" s="16">
        <v>0</v>
      </c>
      <c r="DZ10" s="16"/>
      <c r="EA10" s="16"/>
      <c r="EC10" s="16" cm="1">
        <f t="array" ref="EC10:EE10">_xlfn.UNIQUE(_xlfn._xlws.SORT($BN10:$DM10,1,1,TRUE),1)</f>
        <v>50</v>
      </c>
      <c r="ED10" s="16">
        <v>80</v>
      </c>
      <c r="EE10" s="16">
        <v>0</v>
      </c>
      <c r="EF10" s="16"/>
      <c r="EG10" s="16"/>
    </row>
    <row r="11" spans="1:137">
      <c r="A11" s="1" t="s">
        <v>12</v>
      </c>
      <c r="B11" s="2" t="s">
        <v>4</v>
      </c>
      <c r="C11" s="1">
        <v>329.99</v>
      </c>
      <c r="D11" s="2" t="s">
        <v>202</v>
      </c>
      <c r="E11" s="28" t="s">
        <v>118</v>
      </c>
      <c r="F11" s="28"/>
      <c r="G11" s="28"/>
      <c r="H11" s="28"/>
      <c r="I11" s="28"/>
      <c r="J11" s="28"/>
      <c r="K11" s="28"/>
      <c r="L11" s="28"/>
      <c r="M11" s="28"/>
      <c r="N11" s="28"/>
      <c r="O11" s="28"/>
      <c r="P11" s="28"/>
      <c r="Q11" s="28"/>
      <c r="R11" s="28"/>
      <c r="BI11" s="1" t="s">
        <v>12</v>
      </c>
      <c r="BJ11" s="2" t="s">
        <v>4</v>
      </c>
      <c r="BK11" s="1">
        <v>329.99</v>
      </c>
      <c r="BL11" s="2" t="s">
        <v>108</v>
      </c>
      <c r="BM11" s="28" t="s">
        <v>118</v>
      </c>
      <c r="BN11" s="28"/>
      <c r="BO11" s="28"/>
      <c r="BP11" s="28"/>
      <c r="BQ11" s="28"/>
      <c r="BR11" s="28"/>
      <c r="BS11" s="28"/>
      <c r="BT11" s="28"/>
      <c r="BU11" s="28"/>
      <c r="BV11" s="28"/>
      <c r="BW11" s="28"/>
      <c r="BX11" s="28"/>
      <c r="BY11" s="28"/>
      <c r="BZ11" s="28"/>
      <c r="DQ11" s="10" t="str">
        <f>IF(ISBLANK(DQ10)=FALSE,IFERROR(AVERAGEIFS($F11:$BE11,$F$7:$BE$7,$DQ$9,$F10:$BE10,DQ10),""),"")</f>
        <v/>
      </c>
      <c r="DR11" s="10" t="str">
        <f t="shared" ref="DR11:DU11" si="1">IF(ISBLANK(DR10)=FALSE,IFERROR(AVERAGEIFS($F11:$BE11,$F$7:$BE$7,$DQ$9,$F10:$BE10,DR10),""),"")</f>
        <v/>
      </c>
      <c r="DS11" s="10" t="str">
        <f t="shared" si="1"/>
        <v/>
      </c>
      <c r="DT11" s="10" t="str">
        <f t="shared" si="1"/>
        <v/>
      </c>
      <c r="DU11" s="10" t="str">
        <f t="shared" si="1"/>
        <v/>
      </c>
      <c r="DV11" s="15"/>
      <c r="DW11" s="10" t="str">
        <f ca="1">IF(ISBLANK(DW10)=FALSE,IFERROR(AVERAGEIFS($BN11:$DM11,$BN$7:$DM$7,$DW$9,$BN10:$DM10,DW10),""),"")</f>
        <v/>
      </c>
      <c r="DX11" s="10" t="str">
        <f t="shared" ref="DX11:EA11" ca="1" si="2">IF(ISBLANK(DX10)=FALSE,IFERROR(AVERAGEIFS($BN11:$DM11,$BN$7:$DM$7,$DW$9,$BN10:$DM10,DX10),""),"")</f>
        <v/>
      </c>
      <c r="DY11" s="10" t="str">
        <f t="shared" ca="1" si="2"/>
        <v/>
      </c>
      <c r="DZ11" s="10" t="str">
        <f t="shared" ca="1" si="2"/>
        <v/>
      </c>
      <c r="EA11" s="10" t="str">
        <f t="shared" ca="1" si="2"/>
        <v/>
      </c>
      <c r="EB11" s="15"/>
      <c r="EC11" s="10" t="str">
        <f ca="1">IF(ISBLANK(EC10)=FALSE,IFERROR(AVERAGEIFS($BN11:$DM11,$BN$7:$DM$7,$EC$9,$BN10:$DM10,EC10),""),"")</f>
        <v/>
      </c>
      <c r="ED11" s="10" t="str">
        <f t="shared" ref="ED11:EG11" ca="1" si="3">IF(ISBLANK(ED10)=FALSE,IFERROR(AVERAGEIFS($BN11:$DM11,$BN$7:$DM$7,$EC$9,$BN10:$DM10,ED10),""),"")</f>
        <v/>
      </c>
      <c r="EE11" s="10" t="str">
        <f t="shared" ca="1" si="3"/>
        <v/>
      </c>
      <c r="EF11" s="10" t="str">
        <f t="shared" ca="1" si="3"/>
        <v/>
      </c>
      <c r="EG11" s="10" t="str">
        <f t="shared" ca="1" si="3"/>
        <v/>
      </c>
    </row>
    <row r="12" spans="1:137">
      <c r="A12" s="1" t="s">
        <v>12</v>
      </c>
      <c r="B12" s="2" t="s">
        <v>19</v>
      </c>
      <c r="C12" s="1">
        <v>329.99</v>
      </c>
      <c r="D12" s="2" t="s">
        <v>202</v>
      </c>
      <c r="E12" s="2" t="s">
        <v>221</v>
      </c>
      <c r="F12" s="2"/>
      <c r="G12" s="2"/>
      <c r="H12" s="2"/>
      <c r="I12" s="2"/>
      <c r="J12" s="2"/>
      <c r="K12" s="2"/>
      <c r="L12" s="2"/>
      <c r="M12" s="2"/>
      <c r="N12" s="2"/>
      <c r="O12" s="2"/>
      <c r="P12" s="2"/>
      <c r="Q12" s="2"/>
      <c r="R12" s="2"/>
      <c r="BI12" s="1" t="s">
        <v>12</v>
      </c>
      <c r="BJ12" s="2" t="s">
        <v>19</v>
      </c>
      <c r="BK12" s="1">
        <v>329.99</v>
      </c>
      <c r="BL12" s="2" t="s">
        <v>108</v>
      </c>
      <c r="BM12" s="2" t="s">
        <v>109</v>
      </c>
      <c r="BN12" s="2"/>
      <c r="BO12" s="2"/>
      <c r="BP12" s="2"/>
      <c r="BQ12" s="2"/>
      <c r="BR12" s="2"/>
      <c r="BS12" s="2"/>
      <c r="BT12" s="2"/>
      <c r="BU12" s="2"/>
      <c r="BV12" s="2"/>
      <c r="BW12" s="2"/>
      <c r="BX12" s="2"/>
      <c r="BY12" s="2"/>
      <c r="BZ12" s="2"/>
      <c r="DQ12" s="9" cm="1">
        <f t="array" ref="DQ12">_xlfn.UNIQUE(_xlfn._xlws.SORT($F12:$BE12,1,1,TRUE),1)</f>
        <v>0</v>
      </c>
      <c r="DR12" s="9"/>
      <c r="DS12" s="9"/>
      <c r="DT12" s="9"/>
      <c r="DU12" s="9"/>
      <c r="DW12" s="16" cm="1">
        <f t="array" ref="DW12">_xlfn.UNIQUE(_xlfn._xlws.SORT($BN12:$DM12,1,1,TRUE),1)</f>
        <v>0</v>
      </c>
      <c r="DX12" s="16"/>
      <c r="DY12" s="16"/>
      <c r="DZ12" s="16"/>
      <c r="EA12" s="16"/>
      <c r="EC12" s="16" cm="1">
        <f t="array" ref="EC12">_xlfn.UNIQUE(_xlfn._xlws.SORT($BN12:$DM12,1,1,TRUE),1)</f>
        <v>0</v>
      </c>
      <c r="ED12" s="16"/>
      <c r="EE12" s="16"/>
      <c r="EF12" s="16"/>
      <c r="EG12" s="16"/>
    </row>
    <row r="13" spans="1:137">
      <c r="A13" s="1" t="s">
        <v>12</v>
      </c>
      <c r="B13" s="2" t="s">
        <v>19</v>
      </c>
      <c r="C13" s="1">
        <v>329.99</v>
      </c>
      <c r="D13" s="2" t="s">
        <v>202</v>
      </c>
      <c r="E13" s="28" t="s">
        <v>118</v>
      </c>
      <c r="F13" s="28"/>
      <c r="G13" s="28"/>
      <c r="H13" s="28"/>
      <c r="I13" s="28"/>
      <c r="J13" s="28"/>
      <c r="K13" s="28"/>
      <c r="L13" s="28"/>
      <c r="M13" s="28"/>
      <c r="N13" s="28"/>
      <c r="O13" s="28"/>
      <c r="P13" s="28"/>
      <c r="Q13" s="28"/>
      <c r="R13" s="28"/>
      <c r="BI13" s="1" t="s">
        <v>12</v>
      </c>
      <c r="BJ13" s="2" t="s">
        <v>19</v>
      </c>
      <c r="BK13" s="1">
        <v>329.99</v>
      </c>
      <c r="BL13" s="2" t="s">
        <v>108</v>
      </c>
      <c r="BM13" s="28" t="s">
        <v>118</v>
      </c>
      <c r="BN13" s="28"/>
      <c r="BO13" s="28"/>
      <c r="BP13" s="28"/>
      <c r="BQ13" s="28"/>
      <c r="BR13" s="28"/>
      <c r="BS13" s="28"/>
      <c r="BT13" s="28">
        <v>7</v>
      </c>
      <c r="BU13" s="28">
        <v>20</v>
      </c>
      <c r="BV13" s="28">
        <v>-1</v>
      </c>
      <c r="BW13" s="28"/>
      <c r="BX13" s="28"/>
      <c r="BY13" s="28">
        <v>-1</v>
      </c>
      <c r="BZ13" s="28"/>
      <c r="DQ13" s="10" t="str">
        <f>IF(ISBLANK(DQ12)=FALSE,IFERROR(AVERAGEIFS($F13:$BE13,$F$7:$BE$7,$DQ$9,$F12:$BE12,DQ12),""),"")</f>
        <v/>
      </c>
      <c r="DR13" s="10" t="str">
        <f t="shared" ref="DR13" si="4">IF(ISBLANK(DR12)=FALSE,IFERROR(AVERAGEIFS($F13:$BE13,$F$7:$BE$7,$DQ$9,$F12:$BE12,DR12),""),"")</f>
        <v/>
      </c>
      <c r="DS13" s="10" t="str">
        <f t="shared" ref="DS13" si="5">IF(ISBLANK(DS12)=FALSE,IFERROR(AVERAGEIFS($F13:$BE13,$F$7:$BE$7,$DQ$9,$F12:$BE12,DS12),""),"")</f>
        <v/>
      </c>
      <c r="DT13" s="10" t="str">
        <f t="shared" ref="DT13" si="6">IF(ISBLANK(DT12)=FALSE,IFERROR(AVERAGEIFS($F13:$BE13,$F$7:$BE$7,$DQ$9,$F12:$BE12,DT12),""),"")</f>
        <v/>
      </c>
      <c r="DU13" s="10" t="str">
        <f t="shared" ref="DU13" si="7">IF(ISBLANK(DU12)=FALSE,IFERROR(AVERAGEIFS($F13:$BE13,$F$7:$BE$7,$DQ$9,$F12:$BE12,DU12),""),"")</f>
        <v/>
      </c>
      <c r="DV13" s="15"/>
      <c r="DW13" s="10" t="str">
        <f ca="1">IF(ISBLANK(DW12)=FALSE,IFERROR(AVERAGEIFS($BN13:$DM13,$BN$7:$DM$7,$DW$9,$BN12:$DM12,DW12),""),"")</f>
        <v/>
      </c>
      <c r="DX13" s="10" t="str">
        <f t="shared" ref="DX13" ca="1" si="8">IF(ISBLANK(DX12)=FALSE,IFERROR(AVERAGEIFS($BN13:$DM13,$BN$7:$DM$7,$DW$9,$BN12:$DM12,DX12),""),"")</f>
        <v/>
      </c>
      <c r="DY13" s="10" t="str">
        <f t="shared" ref="DY13" ca="1" si="9">IF(ISBLANK(DY12)=FALSE,IFERROR(AVERAGEIFS($BN13:$DM13,$BN$7:$DM$7,$DW$9,$BN12:$DM12,DY12),""),"")</f>
        <v/>
      </c>
      <c r="DZ13" s="10" t="str">
        <f t="shared" ref="DZ13" ca="1" si="10">IF(ISBLANK(DZ12)=FALSE,IFERROR(AVERAGEIFS($BN13:$DM13,$BN$7:$DM$7,$DW$9,$BN12:$DM12,DZ12),""),"")</f>
        <v/>
      </c>
      <c r="EA13" s="10" t="str">
        <f t="shared" ref="EA13" ca="1" si="11">IF(ISBLANK(EA12)=FALSE,IFERROR(AVERAGEIFS($BN13:$DM13,$BN$7:$DM$7,$DW$9,$BN12:$DM12,EA12),""),"")</f>
        <v/>
      </c>
      <c r="EB13" s="15"/>
      <c r="EC13" s="10" t="str">
        <f ca="1">IF(ISBLANK(EC12)=FALSE,IFERROR(AVERAGEIFS($BN13:$DM13,$BN$7:$DM$7,$EC$9,$BN12:$DM12,EC12),""),"")</f>
        <v/>
      </c>
      <c r="ED13" s="10" t="str">
        <f t="shared" ref="ED13" ca="1" si="12">IF(ISBLANK(ED12)=FALSE,IFERROR(AVERAGEIFS($BN13:$DM13,$BN$7:$DM$7,$EC$9,$BN12:$DM12,ED12),""),"")</f>
        <v/>
      </c>
      <c r="EE13" s="10" t="str">
        <f t="shared" ref="EE13" ca="1" si="13">IF(ISBLANK(EE12)=FALSE,IFERROR(AVERAGEIFS($BN13:$DM13,$BN$7:$DM$7,$EC$9,$BN12:$DM12,EE12),""),"")</f>
        <v/>
      </c>
      <c r="EF13" s="10" t="str">
        <f t="shared" ref="EF13" ca="1" si="14">IF(ISBLANK(EF12)=FALSE,IFERROR(AVERAGEIFS($BN13:$DM13,$BN$7:$DM$7,$EC$9,$BN12:$DM12,EF12),""),"")</f>
        <v/>
      </c>
      <c r="EG13" s="10" t="str">
        <f t="shared" ref="EG13" ca="1" si="15">IF(ISBLANK(EG12)=FALSE,IFERROR(AVERAGEIFS($BN13:$DM13,$BN$7:$DM$7,$EC$9,$BN12:$DM12,EG12),""),"")</f>
        <v/>
      </c>
    </row>
    <row r="14" spans="1:137">
      <c r="A14" s="1" t="s">
        <v>12</v>
      </c>
      <c r="B14" s="2" t="s">
        <v>17</v>
      </c>
      <c r="C14" s="1">
        <v>329.99</v>
      </c>
      <c r="D14" s="2" t="s">
        <v>202</v>
      </c>
      <c r="E14" s="2" t="s">
        <v>221</v>
      </c>
      <c r="F14" s="2">
        <v>80</v>
      </c>
      <c r="G14" s="2"/>
      <c r="H14" s="2"/>
      <c r="I14" s="2"/>
      <c r="J14" s="2">
        <v>80</v>
      </c>
      <c r="K14" s="2">
        <v>50</v>
      </c>
      <c r="L14" s="2">
        <v>50</v>
      </c>
      <c r="M14" s="2"/>
      <c r="N14" s="2"/>
      <c r="O14" s="2">
        <v>80</v>
      </c>
      <c r="P14" s="2">
        <v>80</v>
      </c>
      <c r="Q14" s="2">
        <v>50</v>
      </c>
      <c r="R14" s="2"/>
      <c r="BI14" s="1" t="s">
        <v>12</v>
      </c>
      <c r="BJ14" s="2" t="s">
        <v>17</v>
      </c>
      <c r="BK14" s="1">
        <v>329.99</v>
      </c>
      <c r="BL14" s="2" t="s">
        <v>108</v>
      </c>
      <c r="BM14" s="2" t="s">
        <v>109</v>
      </c>
      <c r="BN14" s="2">
        <v>80</v>
      </c>
      <c r="BO14" s="2"/>
      <c r="BP14" s="2"/>
      <c r="BQ14" s="2"/>
      <c r="BR14" s="2">
        <v>80</v>
      </c>
      <c r="BS14" s="2">
        <v>50</v>
      </c>
      <c r="BT14" s="2">
        <v>50</v>
      </c>
      <c r="BU14" s="2"/>
      <c r="BV14" s="2"/>
      <c r="BW14" s="2">
        <v>80</v>
      </c>
      <c r="BX14" s="2">
        <v>80</v>
      </c>
      <c r="BY14" s="2">
        <v>50</v>
      </c>
      <c r="BZ14" s="2"/>
      <c r="DQ14" s="9" cm="1">
        <f t="array" ref="DQ14:DS14">_xlfn.UNIQUE(_xlfn._xlws.SORT($F14:$BE14,1,1,TRUE),1)</f>
        <v>50</v>
      </c>
      <c r="DR14" s="9">
        <v>80</v>
      </c>
      <c r="DS14" s="9">
        <v>0</v>
      </c>
      <c r="DT14" s="9"/>
      <c r="DU14" s="9"/>
      <c r="DW14" s="16" cm="1">
        <f t="array" ref="DW14:DY14">_xlfn.UNIQUE(_xlfn._xlws.SORT($BN14:$DM14,1,1,TRUE),1)</f>
        <v>50</v>
      </c>
      <c r="DX14" s="16">
        <v>80</v>
      </c>
      <c r="DY14" s="16">
        <v>0</v>
      </c>
      <c r="DZ14" s="16"/>
      <c r="EA14" s="16"/>
      <c r="EC14" s="16" cm="1">
        <f t="array" ref="EC14:EE14">_xlfn.UNIQUE(_xlfn._xlws.SORT($BN14:$DM14,1,1,TRUE),1)</f>
        <v>50</v>
      </c>
      <c r="ED14" s="16">
        <v>80</v>
      </c>
      <c r="EE14" s="16">
        <v>0</v>
      </c>
      <c r="EF14" s="16"/>
      <c r="EG14" s="16"/>
    </row>
    <row r="15" spans="1:137">
      <c r="A15" s="1" t="s">
        <v>12</v>
      </c>
      <c r="B15" s="2" t="s">
        <v>17</v>
      </c>
      <c r="C15" s="1">
        <v>329.99</v>
      </c>
      <c r="D15" s="2" t="s">
        <v>202</v>
      </c>
      <c r="E15" s="28" t="s">
        <v>118</v>
      </c>
      <c r="F15" s="28"/>
      <c r="G15" s="28"/>
      <c r="H15" s="28"/>
      <c r="I15" s="28"/>
      <c r="J15" s="28"/>
      <c r="K15" s="28"/>
      <c r="L15" s="28"/>
      <c r="M15" s="28"/>
      <c r="N15" s="28"/>
      <c r="O15" s="28"/>
      <c r="P15" s="28"/>
      <c r="Q15" s="28"/>
      <c r="R15" s="28"/>
      <c r="BI15" s="1" t="s">
        <v>12</v>
      </c>
      <c r="BJ15" s="2" t="s">
        <v>17</v>
      </c>
      <c r="BK15" s="1">
        <v>329.99</v>
      </c>
      <c r="BL15" s="2" t="s">
        <v>108</v>
      </c>
      <c r="BM15" s="28" t="s">
        <v>118</v>
      </c>
      <c r="BN15" s="28">
        <v>310</v>
      </c>
      <c r="BO15" s="28">
        <v>2</v>
      </c>
      <c r="BP15" s="28">
        <v>3</v>
      </c>
      <c r="BQ15" s="28">
        <v>3</v>
      </c>
      <c r="BR15" s="28">
        <v>7</v>
      </c>
      <c r="BS15" s="28">
        <v>5</v>
      </c>
      <c r="BT15" s="28">
        <v>9</v>
      </c>
      <c r="BU15" s="28">
        <v>4</v>
      </c>
      <c r="BV15" s="28">
        <v>4</v>
      </c>
      <c r="BW15" s="28">
        <v>7</v>
      </c>
      <c r="BX15" s="28">
        <v>11</v>
      </c>
      <c r="BY15" s="28">
        <v>8</v>
      </c>
      <c r="BZ15" s="28">
        <v>5</v>
      </c>
      <c r="DQ15" s="10" t="str">
        <f>IF(ISBLANK(DQ14)=FALSE,IFERROR(AVERAGEIFS($F15:$BE15,$F$7:$BE$7,$DQ$9,$F14:$BE14,DQ14),""),"")</f>
        <v/>
      </c>
      <c r="DR15" s="10" t="str">
        <f t="shared" ref="DR15" si="16">IF(ISBLANK(DR14)=FALSE,IFERROR(AVERAGEIFS($F15:$BE15,$F$7:$BE$7,$DQ$9,$F14:$BE14,DR14),""),"")</f>
        <v/>
      </c>
      <c r="DS15" s="10" t="str">
        <f t="shared" ref="DS15" si="17">IF(ISBLANK(DS14)=FALSE,IFERROR(AVERAGEIFS($F15:$BE15,$F$7:$BE$7,$DQ$9,$F14:$BE14,DS14),""),"")</f>
        <v/>
      </c>
      <c r="DT15" s="10" t="str">
        <f t="shared" ref="DT15" si="18">IF(ISBLANK(DT14)=FALSE,IFERROR(AVERAGEIFS($F15:$BE15,$F$7:$BE$7,$DQ$9,$F14:$BE14,DT14),""),"")</f>
        <v/>
      </c>
      <c r="DU15" s="10" t="str">
        <f t="shared" ref="DU15" si="19">IF(ISBLANK(DU14)=FALSE,IFERROR(AVERAGEIFS($F15:$BE15,$F$7:$BE$7,$DQ$9,$F14:$BE14,DU14),""),"")</f>
        <v/>
      </c>
      <c r="DV15" s="15"/>
      <c r="DW15" s="10">
        <f ca="1">IF(ISBLANK(DW14)=FALSE,IFERROR(AVERAGEIFS($BN15:$DM15,$BN$7:$DM$7,$DW$9,$BN14:$DM14,DW14),""),"")</f>
        <v>7.333333333333333</v>
      </c>
      <c r="DX15" s="10">
        <f t="shared" ref="DX15" ca="1" si="20">IF(ISBLANK(DX14)=FALSE,IFERROR(AVERAGEIFS($BN15:$DM15,$BN$7:$DM$7,$DW$9,$BN14:$DM14,DX14),""),"")</f>
        <v>83.75</v>
      </c>
      <c r="DY15" s="10" t="str">
        <f t="shared" ref="DY15" ca="1" si="21">IF(ISBLANK(DY14)=FALSE,IFERROR(AVERAGEIFS($BN15:$DM15,$BN$7:$DM$7,$DW$9,$BN14:$DM14,DY14),""),"")</f>
        <v/>
      </c>
      <c r="DZ15" s="10" t="str">
        <f t="shared" ref="DZ15" ca="1" si="22">IF(ISBLANK(DZ14)=FALSE,IFERROR(AVERAGEIFS($BN15:$DM15,$BN$7:$DM$7,$DW$9,$BN14:$DM14,DZ14),""),"")</f>
        <v/>
      </c>
      <c r="EA15" s="10" t="str">
        <f t="shared" ref="EA15" ca="1" si="23">IF(ISBLANK(EA14)=FALSE,IFERROR(AVERAGEIFS($BN15:$DM15,$BN$7:$DM$7,$DW$9,$BN14:$DM14,EA14),""),"")</f>
        <v/>
      </c>
      <c r="EB15" s="15"/>
      <c r="EC15" s="10" t="str">
        <f ca="1">IF(ISBLANK(EC14)=FALSE,IFERROR(AVERAGEIFS($BN15:$DM15,$BN$7:$DM$7,$EC$9,$BN14:$DM14,EC14),""),"")</f>
        <v/>
      </c>
      <c r="ED15" s="10" t="str">
        <f t="shared" ref="ED15" ca="1" si="24">IF(ISBLANK(ED14)=FALSE,IFERROR(AVERAGEIFS($BN15:$DM15,$BN$7:$DM$7,$EC$9,$BN14:$DM14,ED14),""),"")</f>
        <v/>
      </c>
      <c r="EE15" s="10" t="str">
        <f t="shared" ref="EE15" ca="1" si="25">IF(ISBLANK(EE14)=FALSE,IFERROR(AVERAGEIFS($BN15:$DM15,$BN$7:$DM$7,$EC$9,$BN14:$DM14,EE14),""),"")</f>
        <v/>
      </c>
      <c r="EF15" s="10" t="str">
        <f t="shared" ref="EF15" ca="1" si="26">IF(ISBLANK(EF14)=FALSE,IFERROR(AVERAGEIFS($BN15:$DM15,$BN$7:$DM$7,$EC$9,$BN14:$DM14,EF14),""),"")</f>
        <v/>
      </c>
      <c r="EG15" s="10" t="str">
        <f t="shared" ref="EG15" ca="1" si="27">IF(ISBLANK(EG14)=FALSE,IFERROR(AVERAGEIFS($BN15:$DM15,$BN$7:$DM$7,$EC$9,$BN14:$DM14,EG14),""),"")</f>
        <v/>
      </c>
    </row>
    <row r="16" spans="1:137">
      <c r="A16" s="1" t="s">
        <v>12</v>
      </c>
      <c r="B16" s="2" t="s">
        <v>13</v>
      </c>
      <c r="C16" s="1">
        <v>329.99</v>
      </c>
      <c r="D16" s="2" t="s">
        <v>202</v>
      </c>
      <c r="E16" s="2" t="s">
        <v>221</v>
      </c>
      <c r="F16" s="2">
        <v>80</v>
      </c>
      <c r="G16" s="2"/>
      <c r="H16" s="2"/>
      <c r="I16" s="2"/>
      <c r="J16" s="2">
        <v>80</v>
      </c>
      <c r="K16" s="2">
        <v>50</v>
      </c>
      <c r="L16" s="2">
        <v>50</v>
      </c>
      <c r="M16" s="2"/>
      <c r="N16" s="2"/>
      <c r="O16" s="2">
        <v>80</v>
      </c>
      <c r="P16" s="2">
        <v>80</v>
      </c>
      <c r="Q16" s="2">
        <v>50</v>
      </c>
      <c r="R16" s="2"/>
      <c r="BI16" s="1" t="s">
        <v>12</v>
      </c>
      <c r="BJ16" s="2" t="s">
        <v>13</v>
      </c>
      <c r="BK16" s="1">
        <v>329.99</v>
      </c>
      <c r="BL16" s="2" t="s">
        <v>108</v>
      </c>
      <c r="BM16" s="2" t="s">
        <v>109</v>
      </c>
      <c r="BN16" s="2">
        <v>80</v>
      </c>
      <c r="BO16" s="2"/>
      <c r="BP16" s="2"/>
      <c r="BQ16" s="2"/>
      <c r="BR16" s="2">
        <v>80</v>
      </c>
      <c r="BS16" s="2">
        <v>50</v>
      </c>
      <c r="BT16" s="2">
        <v>50</v>
      </c>
      <c r="BU16" s="2"/>
      <c r="BV16" s="2"/>
      <c r="BW16" s="2">
        <v>80</v>
      </c>
      <c r="BX16" s="2">
        <v>80</v>
      </c>
      <c r="BY16" s="2">
        <v>50</v>
      </c>
      <c r="BZ16" s="2"/>
      <c r="DQ16" s="9" cm="1">
        <f t="array" ref="DQ16:DS16">_xlfn.UNIQUE(_xlfn._xlws.SORT($F16:$BE16,1,1,TRUE),1)</f>
        <v>50</v>
      </c>
      <c r="DR16" s="9">
        <v>80</v>
      </c>
      <c r="DS16" s="9">
        <v>0</v>
      </c>
      <c r="DT16" s="9"/>
      <c r="DU16" s="9"/>
      <c r="DW16" s="16" cm="1">
        <f t="array" ref="DW16:DY16">_xlfn.UNIQUE(_xlfn._xlws.SORT($BN16:$DM16,1,1,TRUE),1)</f>
        <v>50</v>
      </c>
      <c r="DX16" s="16">
        <v>80</v>
      </c>
      <c r="DY16" s="16">
        <v>0</v>
      </c>
      <c r="DZ16" s="16"/>
      <c r="EA16" s="16"/>
      <c r="EC16" s="16" cm="1">
        <f t="array" ref="EC16:EE16">_xlfn.UNIQUE(_xlfn._xlws.SORT($BN16:$DM16,1,1,TRUE),1)</f>
        <v>50</v>
      </c>
      <c r="ED16" s="16">
        <v>80</v>
      </c>
      <c r="EE16" s="16">
        <v>0</v>
      </c>
      <c r="EF16" s="16"/>
      <c r="EG16" s="16"/>
    </row>
    <row r="17" spans="1:137">
      <c r="A17" s="1" t="s">
        <v>12</v>
      </c>
      <c r="B17" s="2" t="s">
        <v>13</v>
      </c>
      <c r="C17" s="1">
        <v>329.99</v>
      </c>
      <c r="D17" s="2" t="s">
        <v>202</v>
      </c>
      <c r="E17" s="28" t="s">
        <v>118</v>
      </c>
      <c r="F17" s="28"/>
      <c r="G17" s="28"/>
      <c r="H17" s="28"/>
      <c r="I17" s="28"/>
      <c r="J17" s="28"/>
      <c r="K17" s="28"/>
      <c r="L17" s="28"/>
      <c r="M17" s="28"/>
      <c r="N17" s="28"/>
      <c r="O17" s="28"/>
      <c r="P17" s="28"/>
      <c r="Q17" s="28"/>
      <c r="R17" s="28"/>
      <c r="BI17" s="1" t="s">
        <v>12</v>
      </c>
      <c r="BJ17" s="2" t="s">
        <v>13</v>
      </c>
      <c r="BK17" s="1">
        <v>329.99</v>
      </c>
      <c r="BL17" s="2" t="s">
        <v>108</v>
      </c>
      <c r="BM17" s="28" t="s">
        <v>118</v>
      </c>
      <c r="BN17" s="28">
        <v>579</v>
      </c>
      <c r="BO17" s="28">
        <v>220</v>
      </c>
      <c r="BP17" s="28">
        <v>247</v>
      </c>
      <c r="BQ17" s="28">
        <v>221</v>
      </c>
      <c r="BR17" s="28">
        <v>482</v>
      </c>
      <c r="BS17" s="28">
        <v>303</v>
      </c>
      <c r="BT17" s="28">
        <v>340</v>
      </c>
      <c r="BU17" s="28">
        <v>239</v>
      </c>
      <c r="BV17" s="28">
        <v>236</v>
      </c>
      <c r="BW17" s="28">
        <v>543</v>
      </c>
      <c r="BX17" s="28">
        <v>567</v>
      </c>
      <c r="BY17" s="28">
        <v>374</v>
      </c>
      <c r="BZ17" s="28">
        <v>166</v>
      </c>
      <c r="DQ17" s="10" t="str">
        <f>IF(ISBLANK(DQ16)=FALSE,IFERROR(AVERAGEIFS($F17:$BE17,$F$7:$BE$7,$DQ$9,$F16:$BE16,DQ16),""),"")</f>
        <v/>
      </c>
      <c r="DR17" s="10" t="str">
        <f t="shared" ref="DR17" si="28">IF(ISBLANK(DR16)=FALSE,IFERROR(AVERAGEIFS($F17:$BE17,$F$7:$BE$7,$DQ$9,$F16:$BE16,DR16),""),"")</f>
        <v/>
      </c>
      <c r="DS17" s="10" t="str">
        <f t="shared" ref="DS17" si="29">IF(ISBLANK(DS16)=FALSE,IFERROR(AVERAGEIFS($F17:$BE17,$F$7:$BE$7,$DQ$9,$F16:$BE16,DS16),""),"")</f>
        <v/>
      </c>
      <c r="DT17" s="10" t="str">
        <f t="shared" ref="DT17" si="30">IF(ISBLANK(DT16)=FALSE,IFERROR(AVERAGEIFS($F17:$BE17,$F$7:$BE$7,$DQ$9,$F16:$BE16,DT16),""),"")</f>
        <v/>
      </c>
      <c r="DU17" s="10" t="str">
        <f t="shared" ref="DU17" si="31">IF(ISBLANK(DU16)=FALSE,IFERROR(AVERAGEIFS($F17:$BE17,$F$7:$BE$7,$DQ$9,$F16:$BE16,DU16),""),"")</f>
        <v/>
      </c>
      <c r="DV17" s="15"/>
      <c r="DW17" s="10">
        <f ca="1">IF(ISBLANK(DW16)=FALSE,IFERROR(AVERAGEIFS($BN17:$DM17,$BN$7:$DM$7,$DW$9,$BN16:$DM16,DW16),""),"")</f>
        <v>339</v>
      </c>
      <c r="DX17" s="10">
        <f t="shared" ref="DX17" ca="1" si="32">IF(ISBLANK(DX16)=FALSE,IFERROR(AVERAGEIFS($BN17:$DM17,$BN$7:$DM$7,$DW$9,$BN16:$DM16,DX16),""),"")</f>
        <v>542.75</v>
      </c>
      <c r="DY17" s="10" t="str">
        <f t="shared" ref="DY17" ca="1" si="33">IF(ISBLANK(DY16)=FALSE,IFERROR(AVERAGEIFS($BN17:$DM17,$BN$7:$DM$7,$DW$9,$BN16:$DM16,DY16),""),"")</f>
        <v/>
      </c>
      <c r="DZ17" s="10" t="str">
        <f t="shared" ref="DZ17" ca="1" si="34">IF(ISBLANK(DZ16)=FALSE,IFERROR(AVERAGEIFS($BN17:$DM17,$BN$7:$DM$7,$DW$9,$BN16:$DM16,DZ16),""),"")</f>
        <v/>
      </c>
      <c r="EA17" s="10" t="str">
        <f t="shared" ref="EA17" ca="1" si="35">IF(ISBLANK(EA16)=FALSE,IFERROR(AVERAGEIFS($BN17:$DM17,$BN$7:$DM$7,$DW$9,$BN16:$DM16,EA16),""),"")</f>
        <v/>
      </c>
      <c r="EB17" s="15"/>
      <c r="EC17" s="10" t="str">
        <f ca="1">IF(ISBLANK(EC16)=FALSE,IFERROR(AVERAGEIFS($BN17:$DM17,$BN$7:$DM$7,$EC$9,$BN16:$DM16,EC16),""),"")</f>
        <v/>
      </c>
      <c r="ED17" s="10" t="str">
        <f t="shared" ref="ED17" ca="1" si="36">IF(ISBLANK(ED16)=FALSE,IFERROR(AVERAGEIFS($BN17:$DM17,$BN$7:$DM$7,$EC$9,$BN16:$DM16,ED16),""),"")</f>
        <v/>
      </c>
      <c r="EE17" s="10" t="str">
        <f t="shared" ref="EE17" ca="1" si="37">IF(ISBLANK(EE16)=FALSE,IFERROR(AVERAGEIFS($BN17:$DM17,$BN$7:$DM$7,$EC$9,$BN16:$DM16,EE16),""),"")</f>
        <v/>
      </c>
      <c r="EF17" s="10" t="str">
        <f t="shared" ref="EF17" ca="1" si="38">IF(ISBLANK(EF16)=FALSE,IFERROR(AVERAGEIFS($BN17:$DM17,$BN$7:$DM$7,$EC$9,$BN16:$DM16,EF16),""),"")</f>
        <v/>
      </c>
      <c r="EG17" s="10" t="str">
        <f t="shared" ref="EG17" ca="1" si="39">IF(ISBLANK(EG16)=FALSE,IFERROR(AVERAGEIFS($BN17:$DM17,$BN$7:$DM$7,$EC$9,$BN16:$DM16,EG16),""),"")</f>
        <v/>
      </c>
    </row>
    <row r="18" spans="1:137">
      <c r="A18" s="1" t="s">
        <v>12</v>
      </c>
      <c r="B18" s="2" t="s">
        <v>15</v>
      </c>
      <c r="C18" s="1">
        <v>329.99</v>
      </c>
      <c r="D18" s="2" t="s">
        <v>202</v>
      </c>
      <c r="E18" s="2" t="s">
        <v>221</v>
      </c>
      <c r="F18" s="2">
        <v>80</v>
      </c>
      <c r="G18" s="2"/>
      <c r="H18" s="2"/>
      <c r="I18" s="2"/>
      <c r="J18" s="2">
        <v>80</v>
      </c>
      <c r="K18" s="2">
        <v>50</v>
      </c>
      <c r="L18" s="2">
        <v>50</v>
      </c>
      <c r="M18" s="2"/>
      <c r="N18" s="2"/>
      <c r="O18" s="2">
        <v>80</v>
      </c>
      <c r="P18" s="2">
        <v>80</v>
      </c>
      <c r="Q18" s="2">
        <v>50</v>
      </c>
      <c r="R18" s="2"/>
      <c r="BI18" s="1" t="s">
        <v>12</v>
      </c>
      <c r="BJ18" s="2" t="s">
        <v>15</v>
      </c>
      <c r="BK18" s="1">
        <v>329.99</v>
      </c>
      <c r="BL18" s="2" t="s">
        <v>108</v>
      </c>
      <c r="BM18" s="2" t="s">
        <v>109</v>
      </c>
      <c r="BN18" s="2">
        <v>80</v>
      </c>
      <c r="BO18" s="2"/>
      <c r="BP18" s="2"/>
      <c r="BQ18" s="2"/>
      <c r="BR18" s="2">
        <v>80</v>
      </c>
      <c r="BS18" s="2">
        <v>50</v>
      </c>
      <c r="BT18" s="2">
        <v>50</v>
      </c>
      <c r="BU18" s="2"/>
      <c r="BV18" s="2"/>
      <c r="BW18" s="2">
        <v>80</v>
      </c>
      <c r="BX18" s="2">
        <v>80</v>
      </c>
      <c r="BY18" s="2">
        <v>50</v>
      </c>
      <c r="BZ18" s="2"/>
      <c r="DQ18" s="9" cm="1">
        <f t="array" ref="DQ18:DS18">_xlfn.UNIQUE(_xlfn._xlws.SORT($F18:$BE18,1,1,TRUE),1)</f>
        <v>50</v>
      </c>
      <c r="DR18" s="9">
        <v>80</v>
      </c>
      <c r="DS18" s="9">
        <v>0</v>
      </c>
      <c r="DT18" s="9"/>
      <c r="DU18" s="9"/>
      <c r="DW18" s="16" cm="1">
        <f t="array" ref="DW18:DY18">_xlfn.UNIQUE(_xlfn._xlws.SORT($BN18:$DM18,1,1,TRUE),1)</f>
        <v>50</v>
      </c>
      <c r="DX18" s="16">
        <v>80</v>
      </c>
      <c r="DY18" s="16">
        <v>0</v>
      </c>
      <c r="DZ18" s="16"/>
      <c r="EA18" s="16"/>
      <c r="EC18" s="16" cm="1">
        <f t="array" ref="EC18:EE18">_xlfn.UNIQUE(_xlfn._xlws.SORT($BN18:$DM18,1,1,TRUE),1)</f>
        <v>50</v>
      </c>
      <c r="ED18" s="16">
        <v>80</v>
      </c>
      <c r="EE18" s="16">
        <v>0</v>
      </c>
      <c r="EF18" s="16"/>
      <c r="EG18" s="16"/>
    </row>
    <row r="19" spans="1:137">
      <c r="A19" s="1" t="s">
        <v>12</v>
      </c>
      <c r="B19" s="2" t="s">
        <v>15</v>
      </c>
      <c r="C19" s="1">
        <v>329.99</v>
      </c>
      <c r="D19" s="2" t="s">
        <v>202</v>
      </c>
      <c r="E19" s="28" t="s">
        <v>118</v>
      </c>
      <c r="F19" s="28"/>
      <c r="G19" s="28"/>
      <c r="H19" s="28"/>
      <c r="I19" s="28"/>
      <c r="J19" s="28"/>
      <c r="K19" s="28"/>
      <c r="L19" s="28"/>
      <c r="M19" s="28"/>
      <c r="N19" s="28"/>
      <c r="O19" s="28"/>
      <c r="P19" s="28"/>
      <c r="Q19" s="28"/>
      <c r="R19" s="28"/>
      <c r="BI19" s="1" t="s">
        <v>12</v>
      </c>
      <c r="BJ19" s="2" t="s">
        <v>15</v>
      </c>
      <c r="BK19" s="1">
        <v>329.99</v>
      </c>
      <c r="BL19" s="2" t="s">
        <v>108</v>
      </c>
      <c r="BM19" s="28" t="s">
        <v>118</v>
      </c>
      <c r="BN19" s="28">
        <v>7</v>
      </c>
      <c r="BO19" s="28">
        <v>4</v>
      </c>
      <c r="BP19" s="28">
        <v>3</v>
      </c>
      <c r="BQ19" s="28">
        <v>2</v>
      </c>
      <c r="BR19" s="28">
        <v>5</v>
      </c>
      <c r="BS19" s="28">
        <v>5</v>
      </c>
      <c r="BT19" s="28">
        <v>7</v>
      </c>
      <c r="BU19" s="28">
        <v>3</v>
      </c>
      <c r="BV19" s="28">
        <v>6</v>
      </c>
      <c r="BW19" s="28">
        <v>6</v>
      </c>
      <c r="BX19" s="28">
        <v>2</v>
      </c>
      <c r="BY19" s="28">
        <v>8</v>
      </c>
      <c r="BZ19" s="28">
        <v>7</v>
      </c>
      <c r="DQ19" s="10" t="str">
        <f>IF(ISBLANK(DQ18)=FALSE,IFERROR(AVERAGEIFS($F19:$BE19,$F$7:$BE$7,$DQ$9,$F18:$BE18,DQ18),""),"")</f>
        <v/>
      </c>
      <c r="DR19" s="10" t="str">
        <f t="shared" ref="DR19" si="40">IF(ISBLANK(DR18)=FALSE,IFERROR(AVERAGEIFS($F19:$BE19,$F$7:$BE$7,$DQ$9,$F18:$BE18,DR18),""),"")</f>
        <v/>
      </c>
      <c r="DS19" s="10" t="str">
        <f t="shared" ref="DS19" si="41">IF(ISBLANK(DS18)=FALSE,IFERROR(AVERAGEIFS($F19:$BE19,$F$7:$BE$7,$DQ$9,$F18:$BE18,DS18),""),"")</f>
        <v/>
      </c>
      <c r="DT19" s="10" t="str">
        <f t="shared" ref="DT19" si="42">IF(ISBLANK(DT18)=FALSE,IFERROR(AVERAGEIFS($F19:$BE19,$F$7:$BE$7,$DQ$9,$F18:$BE18,DT18),""),"")</f>
        <v/>
      </c>
      <c r="DU19" s="10" t="str">
        <f t="shared" ref="DU19" si="43">IF(ISBLANK(DU18)=FALSE,IFERROR(AVERAGEIFS($F19:$BE19,$F$7:$BE$7,$DQ$9,$F18:$BE18,DU18),""),"")</f>
        <v/>
      </c>
      <c r="DV19" s="15"/>
      <c r="DW19" s="10">
        <f ca="1">IF(ISBLANK(DW18)=FALSE,IFERROR(AVERAGEIFS($BN19:$DM19,$BN$7:$DM$7,$DW$9,$BN18:$DM18,DW18),""),"")</f>
        <v>6.666666666666667</v>
      </c>
      <c r="DX19" s="10">
        <f t="shared" ref="DX19" ca="1" si="44">IF(ISBLANK(DX18)=FALSE,IFERROR(AVERAGEIFS($BN19:$DM19,$BN$7:$DM$7,$DW$9,$BN18:$DM18,DX18),""),"")</f>
        <v>5</v>
      </c>
      <c r="DY19" s="10" t="str">
        <f t="shared" ref="DY19" ca="1" si="45">IF(ISBLANK(DY18)=FALSE,IFERROR(AVERAGEIFS($BN19:$DM19,$BN$7:$DM$7,$DW$9,$BN18:$DM18,DY18),""),"")</f>
        <v/>
      </c>
      <c r="DZ19" s="10" t="str">
        <f t="shared" ref="DZ19" ca="1" si="46">IF(ISBLANK(DZ18)=FALSE,IFERROR(AVERAGEIFS($BN19:$DM19,$BN$7:$DM$7,$DW$9,$BN18:$DM18,DZ18),""),"")</f>
        <v/>
      </c>
      <c r="EA19" s="10" t="str">
        <f t="shared" ref="EA19" ca="1" si="47">IF(ISBLANK(EA18)=FALSE,IFERROR(AVERAGEIFS($BN19:$DM19,$BN$7:$DM$7,$DW$9,$BN18:$DM18,EA18),""),"")</f>
        <v/>
      </c>
      <c r="EB19" s="15"/>
      <c r="EC19" s="10" t="str">
        <f ca="1">IF(ISBLANK(EC18)=FALSE,IFERROR(AVERAGEIFS($BN19:$DM19,$BN$7:$DM$7,$EC$9,$BN18:$DM18,EC18),""),"")</f>
        <v/>
      </c>
      <c r="ED19" s="10" t="str">
        <f t="shared" ref="ED19" ca="1" si="48">IF(ISBLANK(ED18)=FALSE,IFERROR(AVERAGEIFS($BN19:$DM19,$BN$7:$DM$7,$EC$9,$BN18:$DM18,ED18),""),"")</f>
        <v/>
      </c>
      <c r="EE19" s="10" t="str">
        <f t="shared" ref="EE19" ca="1" si="49">IF(ISBLANK(EE18)=FALSE,IFERROR(AVERAGEIFS($BN19:$DM19,$BN$7:$DM$7,$EC$9,$BN18:$DM18,EE18),""),"")</f>
        <v/>
      </c>
      <c r="EF19" s="10" t="str">
        <f t="shared" ref="EF19" ca="1" si="50">IF(ISBLANK(EF18)=FALSE,IFERROR(AVERAGEIFS($BN19:$DM19,$BN$7:$DM$7,$EC$9,$BN18:$DM18,EF18),""),"")</f>
        <v/>
      </c>
      <c r="EG19" s="10" t="str">
        <f t="shared" ref="EG19" ca="1" si="51">IF(ISBLANK(EG18)=FALSE,IFERROR(AVERAGEIFS($BN19:$DM19,$BN$7:$DM$7,$EC$9,$BN18:$DM18,EG18),""),"")</f>
        <v/>
      </c>
    </row>
    <row r="20" spans="1:137">
      <c r="A20" s="1" t="s">
        <v>12</v>
      </c>
      <c r="B20" s="2" t="s">
        <v>18</v>
      </c>
      <c r="C20" s="1">
        <v>329.99</v>
      </c>
      <c r="D20" s="2" t="s">
        <v>202</v>
      </c>
      <c r="E20" s="2" t="s">
        <v>221</v>
      </c>
      <c r="F20" s="2">
        <v>80</v>
      </c>
      <c r="G20" s="2"/>
      <c r="H20" s="2"/>
      <c r="I20" s="2"/>
      <c r="J20" s="2">
        <v>80</v>
      </c>
      <c r="K20" s="2">
        <v>50</v>
      </c>
      <c r="L20" s="2">
        <v>50</v>
      </c>
      <c r="M20" s="2"/>
      <c r="N20" s="2"/>
      <c r="O20" s="2">
        <v>80</v>
      </c>
      <c r="P20" s="2">
        <v>80</v>
      </c>
      <c r="Q20" s="2">
        <v>50</v>
      </c>
      <c r="R20" s="2"/>
      <c r="BI20" s="1" t="s">
        <v>12</v>
      </c>
      <c r="BJ20" s="2" t="s">
        <v>18</v>
      </c>
      <c r="BK20" s="1">
        <v>329.99</v>
      </c>
      <c r="BL20" s="2" t="s">
        <v>108</v>
      </c>
      <c r="BM20" s="2" t="s">
        <v>109</v>
      </c>
      <c r="BN20" s="2">
        <v>80</v>
      </c>
      <c r="BO20" s="2"/>
      <c r="BP20" s="2"/>
      <c r="BQ20" s="2"/>
      <c r="BR20" s="2">
        <v>80</v>
      </c>
      <c r="BS20" s="2">
        <v>50</v>
      </c>
      <c r="BT20" s="2">
        <v>50</v>
      </c>
      <c r="BU20" s="2"/>
      <c r="BV20" s="2"/>
      <c r="BW20" s="2">
        <v>80</v>
      </c>
      <c r="BX20" s="2">
        <v>80</v>
      </c>
      <c r="BY20" s="2">
        <v>50</v>
      </c>
      <c r="BZ20" s="2"/>
      <c r="DQ20" s="9" cm="1">
        <f t="array" ref="DQ20:DS20">_xlfn.UNIQUE(_xlfn._xlws.SORT($F20:$BE20,1,1,TRUE),1)</f>
        <v>50</v>
      </c>
      <c r="DR20" s="9">
        <v>80</v>
      </c>
      <c r="DS20" s="9">
        <v>0</v>
      </c>
      <c r="DT20" s="9"/>
      <c r="DU20" s="9"/>
      <c r="DW20" s="16" cm="1">
        <f t="array" ref="DW20:DY20">_xlfn.UNIQUE(_xlfn._xlws.SORT($BN20:$DM20,1,1,TRUE),1)</f>
        <v>50</v>
      </c>
      <c r="DX20" s="16">
        <v>80</v>
      </c>
      <c r="DY20" s="16">
        <v>0</v>
      </c>
      <c r="DZ20" s="16"/>
      <c r="EA20" s="16"/>
      <c r="EC20" s="16" cm="1">
        <f t="array" ref="EC20:EE20">_xlfn.UNIQUE(_xlfn._xlws.SORT($BN20:$DM20,1,1,TRUE),1)</f>
        <v>50</v>
      </c>
      <c r="ED20" s="16">
        <v>80</v>
      </c>
      <c r="EE20" s="16">
        <v>0</v>
      </c>
      <c r="EF20" s="16"/>
      <c r="EG20" s="16"/>
    </row>
    <row r="21" spans="1:137">
      <c r="A21" s="1" t="s">
        <v>12</v>
      </c>
      <c r="B21" s="2" t="s">
        <v>18</v>
      </c>
      <c r="C21" s="1">
        <v>329.99</v>
      </c>
      <c r="D21" s="2" t="s">
        <v>202</v>
      </c>
      <c r="E21" s="28" t="s">
        <v>118</v>
      </c>
      <c r="F21" s="28"/>
      <c r="G21" s="28"/>
      <c r="H21" s="28"/>
      <c r="I21" s="28"/>
      <c r="J21" s="28"/>
      <c r="K21" s="28"/>
      <c r="L21" s="28"/>
      <c r="M21" s="28"/>
      <c r="N21" s="28"/>
      <c r="O21" s="28"/>
      <c r="P21" s="28"/>
      <c r="Q21" s="28"/>
      <c r="R21" s="28"/>
      <c r="BI21" s="1" t="s">
        <v>12</v>
      </c>
      <c r="BJ21" s="2" t="s">
        <v>18</v>
      </c>
      <c r="BK21" s="1">
        <v>329.99</v>
      </c>
      <c r="BL21" s="2" t="s">
        <v>108</v>
      </c>
      <c r="BM21" s="28" t="s">
        <v>118</v>
      </c>
      <c r="BN21" s="28"/>
      <c r="BO21" s="28"/>
      <c r="BP21" s="28"/>
      <c r="BQ21" s="28"/>
      <c r="BR21" s="28"/>
      <c r="BS21" s="28"/>
      <c r="BT21" s="28"/>
      <c r="BU21" s="28"/>
      <c r="BV21" s="28"/>
      <c r="BW21" s="28"/>
      <c r="BX21" s="28"/>
      <c r="BY21" s="28"/>
      <c r="BZ21" s="28"/>
      <c r="DQ21" s="10" t="str">
        <f>IF(ISBLANK(DQ20)=FALSE,IFERROR(AVERAGEIFS($F21:$BE21,$F$7:$BE$7,$DQ$9,$F20:$BE20,DQ20),""),"")</f>
        <v/>
      </c>
      <c r="DR21" s="10" t="str">
        <f t="shared" ref="DR21" si="52">IF(ISBLANK(DR20)=FALSE,IFERROR(AVERAGEIFS($F21:$BE21,$F$7:$BE$7,$DQ$9,$F20:$BE20,DR20),""),"")</f>
        <v/>
      </c>
      <c r="DS21" s="10" t="str">
        <f t="shared" ref="DS21" si="53">IF(ISBLANK(DS20)=FALSE,IFERROR(AVERAGEIFS($F21:$BE21,$F$7:$BE$7,$DQ$9,$F20:$BE20,DS20),""),"")</f>
        <v/>
      </c>
      <c r="DT21" s="10" t="str">
        <f t="shared" ref="DT21" si="54">IF(ISBLANK(DT20)=FALSE,IFERROR(AVERAGEIFS($F21:$BE21,$F$7:$BE$7,$DQ$9,$F20:$BE20,DT20),""),"")</f>
        <v/>
      </c>
      <c r="DU21" s="10" t="str">
        <f t="shared" ref="DU21" si="55">IF(ISBLANK(DU20)=FALSE,IFERROR(AVERAGEIFS($F21:$BE21,$F$7:$BE$7,$DQ$9,$F20:$BE20,DU20),""),"")</f>
        <v/>
      </c>
      <c r="DV21" s="15"/>
      <c r="DW21" s="10" t="str">
        <f ca="1">IF(ISBLANK(DW20)=FALSE,IFERROR(AVERAGEIFS($BN21:$DM21,$BN$7:$DM$7,$DW$9,$BN20:$DM20,DW20),""),"")</f>
        <v/>
      </c>
      <c r="DX21" s="10" t="str">
        <f t="shared" ref="DX21" ca="1" si="56">IF(ISBLANK(DX20)=FALSE,IFERROR(AVERAGEIFS($BN21:$DM21,$BN$7:$DM$7,$DW$9,$BN20:$DM20,DX20),""),"")</f>
        <v/>
      </c>
      <c r="DY21" s="10" t="str">
        <f t="shared" ref="DY21" ca="1" si="57">IF(ISBLANK(DY20)=FALSE,IFERROR(AVERAGEIFS($BN21:$DM21,$BN$7:$DM$7,$DW$9,$BN20:$DM20,DY20),""),"")</f>
        <v/>
      </c>
      <c r="DZ21" s="10" t="str">
        <f t="shared" ref="DZ21" ca="1" si="58">IF(ISBLANK(DZ20)=FALSE,IFERROR(AVERAGEIFS($BN21:$DM21,$BN$7:$DM$7,$DW$9,$BN20:$DM20,DZ20),""),"")</f>
        <v/>
      </c>
      <c r="EA21" s="10" t="str">
        <f t="shared" ref="EA21" ca="1" si="59">IF(ISBLANK(EA20)=FALSE,IFERROR(AVERAGEIFS($BN21:$DM21,$BN$7:$DM$7,$DW$9,$BN20:$DM20,EA20),""),"")</f>
        <v/>
      </c>
      <c r="EB21" s="15"/>
      <c r="EC21" s="10" t="str">
        <f ca="1">IF(ISBLANK(EC20)=FALSE,IFERROR(AVERAGEIFS($BN21:$DM21,$BN$7:$DM$7,$EC$9,$BN20:$DM20,EC20),""),"")</f>
        <v/>
      </c>
      <c r="ED21" s="10" t="str">
        <f t="shared" ref="ED21" ca="1" si="60">IF(ISBLANK(ED20)=FALSE,IFERROR(AVERAGEIFS($BN21:$DM21,$BN$7:$DM$7,$EC$9,$BN20:$DM20,ED20),""),"")</f>
        <v/>
      </c>
      <c r="EE21" s="10" t="str">
        <f t="shared" ref="EE21" ca="1" si="61">IF(ISBLANK(EE20)=FALSE,IFERROR(AVERAGEIFS($BN21:$DM21,$BN$7:$DM$7,$EC$9,$BN20:$DM20,EE20),""),"")</f>
        <v/>
      </c>
      <c r="EF21" s="10" t="str">
        <f t="shared" ref="EF21" ca="1" si="62">IF(ISBLANK(EF20)=FALSE,IFERROR(AVERAGEIFS($BN21:$DM21,$BN$7:$DM$7,$EC$9,$BN20:$DM20,EF20),""),"")</f>
        <v/>
      </c>
      <c r="EG21" s="10" t="str">
        <f t="shared" ref="EG21" ca="1" si="63">IF(ISBLANK(EG20)=FALSE,IFERROR(AVERAGEIFS($BN21:$DM21,$BN$7:$DM$7,$EC$9,$BN20:$DM20,EG20),""),"")</f>
        <v/>
      </c>
    </row>
    <row r="22" spans="1:137">
      <c r="A22" s="1" t="s">
        <v>12</v>
      </c>
      <c r="B22" s="2" t="s">
        <v>222</v>
      </c>
      <c r="C22" s="1">
        <v>329.99</v>
      </c>
      <c r="D22" s="2" t="s">
        <v>202</v>
      </c>
      <c r="E22" s="2" t="s">
        <v>221</v>
      </c>
      <c r="F22" s="2">
        <v>80</v>
      </c>
      <c r="G22" s="2"/>
      <c r="H22" s="2"/>
      <c r="I22" s="2"/>
      <c r="J22" s="2">
        <v>80</v>
      </c>
      <c r="K22" s="2">
        <v>50</v>
      </c>
      <c r="L22" s="2">
        <v>50</v>
      </c>
      <c r="M22" s="2"/>
      <c r="N22" s="2"/>
      <c r="O22" s="2">
        <v>80</v>
      </c>
      <c r="P22" s="2">
        <v>80</v>
      </c>
      <c r="Q22" s="2">
        <v>50</v>
      </c>
      <c r="R22" s="2"/>
      <c r="BI22" s="1" t="s">
        <v>12</v>
      </c>
      <c r="BJ22" s="2" t="s">
        <v>222</v>
      </c>
      <c r="BK22" s="1">
        <v>329.99</v>
      </c>
      <c r="BL22" s="2" t="s">
        <v>108</v>
      </c>
      <c r="BM22" s="2" t="s">
        <v>109</v>
      </c>
      <c r="BN22" s="2">
        <v>80</v>
      </c>
      <c r="BO22" s="2"/>
      <c r="BP22" s="2"/>
      <c r="BQ22" s="2"/>
      <c r="BR22" s="2">
        <v>80</v>
      </c>
      <c r="BS22" s="2">
        <v>50</v>
      </c>
      <c r="BT22" s="2">
        <v>50</v>
      </c>
      <c r="BU22" s="2"/>
      <c r="BV22" s="2"/>
      <c r="BW22" s="2">
        <v>80</v>
      </c>
      <c r="BX22" s="2">
        <v>80</v>
      </c>
      <c r="BY22" s="2">
        <v>50</v>
      </c>
      <c r="BZ22" s="2"/>
      <c r="DQ22" s="9" cm="1">
        <f t="array" ref="DQ22:DS22">_xlfn.UNIQUE(_xlfn._xlws.SORT($F22:$BE22,1,1,TRUE),1)</f>
        <v>50</v>
      </c>
      <c r="DR22" s="9">
        <v>80</v>
      </c>
      <c r="DS22" s="9">
        <v>0</v>
      </c>
      <c r="DT22" s="9"/>
      <c r="DU22" s="9"/>
      <c r="DW22" s="16" cm="1">
        <f t="array" ref="DW22:DY22">_xlfn.UNIQUE(_xlfn._xlws.SORT($BN22:$DM22,1,1,TRUE),1)</f>
        <v>50</v>
      </c>
      <c r="DX22" s="16">
        <v>80</v>
      </c>
      <c r="DY22" s="16">
        <v>0</v>
      </c>
      <c r="DZ22" s="16"/>
      <c r="EA22" s="16"/>
      <c r="EC22" s="16" cm="1">
        <f t="array" ref="EC22:EE22">_xlfn.UNIQUE(_xlfn._xlws.SORT($BN22:$DM22,1,1,TRUE),1)</f>
        <v>50</v>
      </c>
      <c r="ED22" s="16">
        <v>80</v>
      </c>
      <c r="EE22" s="16">
        <v>0</v>
      </c>
      <c r="EF22" s="16"/>
      <c r="EG22" s="16"/>
    </row>
    <row r="23" spans="1:137">
      <c r="A23" s="1" t="s">
        <v>12</v>
      </c>
      <c r="B23" s="2" t="s">
        <v>222</v>
      </c>
      <c r="C23" s="1">
        <v>329.99</v>
      </c>
      <c r="D23" s="2" t="s">
        <v>202</v>
      </c>
      <c r="E23" s="28" t="s">
        <v>118</v>
      </c>
      <c r="F23" s="28"/>
      <c r="G23" s="28"/>
      <c r="H23" s="28"/>
      <c r="I23" s="28"/>
      <c r="J23" s="28"/>
      <c r="K23" s="28"/>
      <c r="L23" s="28"/>
      <c r="M23" s="28"/>
      <c r="N23" s="28"/>
      <c r="O23" s="28"/>
      <c r="P23" s="28"/>
      <c r="Q23" s="28"/>
      <c r="R23" s="28"/>
      <c r="BI23" s="1" t="s">
        <v>12</v>
      </c>
      <c r="BJ23" s="2" t="s">
        <v>222</v>
      </c>
      <c r="BK23" s="1">
        <v>329.99</v>
      </c>
      <c r="BL23" s="2" t="s">
        <v>108</v>
      </c>
      <c r="BM23" s="28" t="s">
        <v>118</v>
      </c>
      <c r="BN23" s="28">
        <v>76</v>
      </c>
      <c r="BO23" s="28">
        <v>174</v>
      </c>
      <c r="BP23" s="28">
        <v>150</v>
      </c>
      <c r="BQ23" s="28">
        <v>365</v>
      </c>
      <c r="BR23" s="28">
        <v>242</v>
      </c>
      <c r="BS23" s="28">
        <v>84</v>
      </c>
      <c r="BT23" s="28">
        <v>506</v>
      </c>
      <c r="BU23" s="28">
        <v>264</v>
      </c>
      <c r="BV23" s="28">
        <v>291</v>
      </c>
      <c r="BW23" s="28">
        <v>119</v>
      </c>
      <c r="BX23" s="28">
        <v>96</v>
      </c>
      <c r="BY23" s="28">
        <v>131</v>
      </c>
      <c r="BZ23" s="28">
        <v>201</v>
      </c>
      <c r="DQ23" s="10" t="str">
        <f>IF(ISBLANK(DQ22)=FALSE,IFERROR(AVERAGEIFS($F23:$BE23,$F$7:$BE$7,$DQ$9,$F22:$BE22,DQ22),""),"")</f>
        <v/>
      </c>
      <c r="DR23" s="10" t="str">
        <f t="shared" ref="DR23" si="64">IF(ISBLANK(DR22)=FALSE,IFERROR(AVERAGEIFS($F23:$BE23,$F$7:$BE$7,$DQ$9,$F22:$BE22,DR22),""),"")</f>
        <v/>
      </c>
      <c r="DS23" s="10" t="str">
        <f t="shared" ref="DS23" si="65">IF(ISBLANK(DS22)=FALSE,IFERROR(AVERAGEIFS($F23:$BE23,$F$7:$BE$7,$DQ$9,$F22:$BE22,DS22),""),"")</f>
        <v/>
      </c>
      <c r="DT23" s="10" t="str">
        <f t="shared" ref="DT23" si="66">IF(ISBLANK(DT22)=FALSE,IFERROR(AVERAGEIFS($F23:$BE23,$F$7:$BE$7,$DQ$9,$F22:$BE22,DT22),""),"")</f>
        <v/>
      </c>
      <c r="DU23" s="10" t="str">
        <f t="shared" ref="DU23" si="67">IF(ISBLANK(DU22)=FALSE,IFERROR(AVERAGEIFS($F23:$BE23,$F$7:$BE$7,$DQ$9,$F22:$BE22,DU22),""),"")</f>
        <v/>
      </c>
      <c r="DV23" s="15"/>
      <c r="DW23" s="10">
        <f ca="1">IF(ISBLANK(DW22)=FALSE,IFERROR(AVERAGEIFS($BN23:$DM23,$BN$7:$DM$7,$DW$9,$BN22:$DM22,DW22),""),"")</f>
        <v>240.33333333333334</v>
      </c>
      <c r="DX23" s="10">
        <f t="shared" ref="DX23" ca="1" si="68">IF(ISBLANK(DX22)=FALSE,IFERROR(AVERAGEIFS($BN23:$DM23,$BN$7:$DM$7,$DW$9,$BN22:$DM22,DX22),""),"")</f>
        <v>133.25</v>
      </c>
      <c r="DY23" s="10" t="str">
        <f t="shared" ref="DY23" ca="1" si="69">IF(ISBLANK(DY22)=FALSE,IFERROR(AVERAGEIFS($BN23:$DM23,$BN$7:$DM$7,$DW$9,$BN22:$DM22,DY22),""),"")</f>
        <v/>
      </c>
      <c r="DZ23" s="10" t="str">
        <f t="shared" ref="DZ23" ca="1" si="70">IF(ISBLANK(DZ22)=FALSE,IFERROR(AVERAGEIFS($BN23:$DM23,$BN$7:$DM$7,$DW$9,$BN22:$DM22,DZ22),""),"")</f>
        <v/>
      </c>
      <c r="EA23" s="10" t="str">
        <f t="shared" ref="EA23" ca="1" si="71">IF(ISBLANK(EA22)=FALSE,IFERROR(AVERAGEIFS($BN23:$DM23,$BN$7:$DM$7,$DW$9,$BN22:$DM22,EA22),""),"")</f>
        <v/>
      </c>
      <c r="EB23" s="15"/>
      <c r="EC23" s="10" t="str">
        <f ca="1">IF(ISBLANK(EC22)=FALSE,IFERROR(AVERAGEIFS($BN23:$DM23,$BN$7:$DM$7,$EC$9,$BN22:$DM22,EC22),""),"")</f>
        <v/>
      </c>
      <c r="ED23" s="10" t="str">
        <f t="shared" ref="ED23" ca="1" si="72">IF(ISBLANK(ED22)=FALSE,IFERROR(AVERAGEIFS($BN23:$DM23,$BN$7:$DM$7,$EC$9,$BN22:$DM22,ED22),""),"")</f>
        <v/>
      </c>
      <c r="EE23" s="10" t="str">
        <f t="shared" ref="EE23" ca="1" si="73">IF(ISBLANK(EE22)=FALSE,IFERROR(AVERAGEIFS($BN23:$DM23,$BN$7:$DM$7,$EC$9,$BN22:$DM22,EE22),""),"")</f>
        <v/>
      </c>
      <c r="EF23" s="10" t="str">
        <f t="shared" ref="EF23" ca="1" si="74">IF(ISBLANK(EF22)=FALSE,IFERROR(AVERAGEIFS($BN23:$DM23,$BN$7:$DM$7,$EC$9,$BN22:$DM22,EF22),""),"")</f>
        <v/>
      </c>
      <c r="EG23" s="10" t="str">
        <f t="shared" ref="EG23" ca="1" si="75">IF(ISBLANK(EG22)=FALSE,IFERROR(AVERAGEIFS($BN23:$DM23,$BN$7:$DM$7,$EC$9,$BN22:$DM22,EG22),""),"")</f>
        <v/>
      </c>
    </row>
    <row r="24" spans="1:137">
      <c r="A24" s="1" t="s">
        <v>12</v>
      </c>
      <c r="B24" s="2" t="s">
        <v>14</v>
      </c>
      <c r="C24" s="1">
        <v>329.99</v>
      </c>
      <c r="D24" s="2" t="s">
        <v>202</v>
      </c>
      <c r="E24" s="2" t="s">
        <v>221</v>
      </c>
      <c r="F24" s="2">
        <v>80</v>
      </c>
      <c r="G24" s="2"/>
      <c r="H24" s="2"/>
      <c r="I24" s="2"/>
      <c r="J24" s="2">
        <v>80</v>
      </c>
      <c r="K24" s="2">
        <v>50</v>
      </c>
      <c r="L24" s="2">
        <v>50</v>
      </c>
      <c r="M24" s="2"/>
      <c r="N24" s="2"/>
      <c r="O24" s="2">
        <v>80</v>
      </c>
      <c r="P24" s="2">
        <v>80</v>
      </c>
      <c r="Q24" s="2">
        <v>50</v>
      </c>
      <c r="R24" s="2"/>
      <c r="BI24" s="1" t="s">
        <v>12</v>
      </c>
      <c r="BJ24" s="2" t="s">
        <v>14</v>
      </c>
      <c r="BK24" s="1">
        <v>329.99</v>
      </c>
      <c r="BL24" s="2" t="s">
        <v>108</v>
      </c>
      <c r="BM24" s="2" t="s">
        <v>109</v>
      </c>
      <c r="BN24" s="2">
        <v>80</v>
      </c>
      <c r="BO24" s="2"/>
      <c r="BP24" s="2"/>
      <c r="BQ24" s="2"/>
      <c r="BR24" s="2">
        <v>80</v>
      </c>
      <c r="BS24" s="2">
        <v>50</v>
      </c>
      <c r="BT24" s="2">
        <v>50</v>
      </c>
      <c r="BU24" s="2"/>
      <c r="BV24" s="2"/>
      <c r="BW24" s="2">
        <v>80</v>
      </c>
      <c r="BX24" s="2">
        <v>80</v>
      </c>
      <c r="BY24" s="2">
        <v>50</v>
      </c>
      <c r="BZ24" s="2"/>
      <c r="DQ24" s="9" cm="1">
        <f t="array" ref="DQ24:DS24">_xlfn.UNIQUE(_xlfn._xlws.SORT($F24:$BE24,1,1,TRUE),1)</f>
        <v>50</v>
      </c>
      <c r="DR24" s="9">
        <v>80</v>
      </c>
      <c r="DS24" s="9">
        <v>0</v>
      </c>
      <c r="DT24" s="9"/>
      <c r="DU24" s="9"/>
      <c r="DW24" s="16" cm="1">
        <f t="array" ref="DW24:DY24">_xlfn.UNIQUE(_xlfn._xlws.SORT($BN24:$DM24,1,1,TRUE),1)</f>
        <v>50</v>
      </c>
      <c r="DX24" s="16">
        <v>80</v>
      </c>
      <c r="DY24" s="16">
        <v>0</v>
      </c>
      <c r="DZ24" s="16"/>
      <c r="EA24" s="16"/>
      <c r="EC24" s="16" cm="1">
        <f t="array" ref="EC24:EE24">_xlfn.UNIQUE(_xlfn._xlws.SORT($BN24:$DM24,1,1,TRUE),1)</f>
        <v>50</v>
      </c>
      <c r="ED24" s="16">
        <v>80</v>
      </c>
      <c r="EE24" s="16">
        <v>0</v>
      </c>
      <c r="EF24" s="16"/>
      <c r="EG24" s="16"/>
    </row>
    <row r="25" spans="1:137">
      <c r="A25" s="1" t="s">
        <v>12</v>
      </c>
      <c r="B25" s="2" t="s">
        <v>14</v>
      </c>
      <c r="C25" s="1">
        <v>329.99</v>
      </c>
      <c r="D25" s="2" t="s">
        <v>202</v>
      </c>
      <c r="E25" s="28" t="s">
        <v>118</v>
      </c>
      <c r="F25" s="28"/>
      <c r="G25" s="28"/>
      <c r="H25" s="28"/>
      <c r="I25" s="28"/>
      <c r="J25" s="28"/>
      <c r="K25" s="28"/>
      <c r="L25" s="28"/>
      <c r="M25" s="28"/>
      <c r="N25" s="28"/>
      <c r="O25" s="28"/>
      <c r="P25" s="28"/>
      <c r="Q25" s="28"/>
      <c r="R25" s="28"/>
      <c r="BI25" s="1" t="s">
        <v>12</v>
      </c>
      <c r="BJ25" s="2" t="s">
        <v>14</v>
      </c>
      <c r="BK25" s="1">
        <v>329.99</v>
      </c>
      <c r="BL25" s="2" t="s">
        <v>108</v>
      </c>
      <c r="BM25" s="28" t="s">
        <v>118</v>
      </c>
      <c r="BN25" s="28">
        <v>10</v>
      </c>
      <c r="BO25" s="28">
        <v>11</v>
      </c>
      <c r="BP25" s="28">
        <v>2</v>
      </c>
      <c r="BQ25" s="28">
        <v>3</v>
      </c>
      <c r="BR25" s="28">
        <v>8</v>
      </c>
      <c r="BS25" s="28">
        <v>8</v>
      </c>
      <c r="BT25" s="28">
        <v>4</v>
      </c>
      <c r="BU25" s="28">
        <v>2</v>
      </c>
      <c r="BV25" s="28">
        <v>4</v>
      </c>
      <c r="BW25" s="28">
        <v>10</v>
      </c>
      <c r="BX25" s="28">
        <v>4</v>
      </c>
      <c r="BY25" s="28">
        <v>4</v>
      </c>
      <c r="BZ25" s="28">
        <v>8</v>
      </c>
      <c r="DQ25" s="10" t="str">
        <f>IF(ISBLANK(DQ24)=FALSE,IFERROR(AVERAGEIFS($F25:$BE25,$F$7:$BE$7,$DQ$9,$F24:$BE24,DQ24),""),"")</f>
        <v/>
      </c>
      <c r="DR25" s="10" t="str">
        <f t="shared" ref="DR25" si="76">IF(ISBLANK(DR24)=FALSE,IFERROR(AVERAGEIFS($F25:$BE25,$F$7:$BE$7,$DQ$9,$F24:$BE24,DR24),""),"")</f>
        <v/>
      </c>
      <c r="DS25" s="10" t="str">
        <f t="shared" ref="DS25" si="77">IF(ISBLANK(DS24)=FALSE,IFERROR(AVERAGEIFS($F25:$BE25,$F$7:$BE$7,$DQ$9,$F24:$BE24,DS24),""),"")</f>
        <v/>
      </c>
      <c r="DT25" s="10" t="str">
        <f t="shared" ref="DT25" si="78">IF(ISBLANK(DT24)=FALSE,IFERROR(AVERAGEIFS($F25:$BE25,$F$7:$BE$7,$DQ$9,$F24:$BE24,DT24),""),"")</f>
        <v/>
      </c>
      <c r="DU25" s="10" t="str">
        <f t="shared" ref="DU25" si="79">IF(ISBLANK(DU24)=FALSE,IFERROR(AVERAGEIFS($F25:$BE25,$F$7:$BE$7,$DQ$9,$F24:$BE24,DU24),""),"")</f>
        <v/>
      </c>
      <c r="DV25" s="15"/>
      <c r="DW25" s="10">
        <f ca="1">IF(ISBLANK(DW24)=FALSE,IFERROR(AVERAGEIFS($BN25:$DM25,$BN$7:$DM$7,$DW$9,$BN24:$DM24,DW24),""),"")</f>
        <v>5.333333333333333</v>
      </c>
      <c r="DX25" s="10">
        <f t="shared" ref="DX25" ca="1" si="80">IF(ISBLANK(DX24)=FALSE,IFERROR(AVERAGEIFS($BN25:$DM25,$BN$7:$DM$7,$DW$9,$BN24:$DM24,DX24),""),"")</f>
        <v>8</v>
      </c>
      <c r="DY25" s="10" t="str">
        <f t="shared" ref="DY25" ca="1" si="81">IF(ISBLANK(DY24)=FALSE,IFERROR(AVERAGEIFS($BN25:$DM25,$BN$7:$DM$7,$DW$9,$BN24:$DM24,DY24),""),"")</f>
        <v/>
      </c>
      <c r="DZ25" s="10" t="str">
        <f t="shared" ref="DZ25" ca="1" si="82">IF(ISBLANK(DZ24)=FALSE,IFERROR(AVERAGEIFS($BN25:$DM25,$BN$7:$DM$7,$DW$9,$BN24:$DM24,DZ24),""),"")</f>
        <v/>
      </c>
      <c r="EA25" s="10" t="str">
        <f t="shared" ref="EA25" ca="1" si="83">IF(ISBLANK(EA24)=FALSE,IFERROR(AVERAGEIFS($BN25:$DM25,$BN$7:$DM$7,$DW$9,$BN24:$DM24,EA24),""),"")</f>
        <v/>
      </c>
      <c r="EB25" s="15"/>
      <c r="EC25" s="10" t="str">
        <f ca="1">IF(ISBLANK(EC24)=FALSE,IFERROR(AVERAGEIFS($BN25:$DM25,$BN$7:$DM$7,$EC$9,$BN24:$DM24,EC24),""),"")</f>
        <v/>
      </c>
      <c r="ED25" s="10" t="str">
        <f t="shared" ref="ED25" ca="1" si="84">IF(ISBLANK(ED24)=FALSE,IFERROR(AVERAGEIFS($BN25:$DM25,$BN$7:$DM$7,$EC$9,$BN24:$DM24,ED24),""),"")</f>
        <v/>
      </c>
      <c r="EE25" s="10" t="str">
        <f t="shared" ref="EE25" ca="1" si="85">IF(ISBLANK(EE24)=FALSE,IFERROR(AVERAGEIFS($BN25:$DM25,$BN$7:$DM$7,$EC$9,$BN24:$DM24,EE24),""),"")</f>
        <v/>
      </c>
      <c r="EF25" s="10" t="str">
        <f t="shared" ref="EF25" ca="1" si="86">IF(ISBLANK(EF24)=FALSE,IFERROR(AVERAGEIFS($BN25:$DM25,$BN$7:$DM$7,$EC$9,$BN24:$DM24,EF24),""),"")</f>
        <v/>
      </c>
      <c r="EG25" s="10" t="str">
        <f t="shared" ref="EG25" ca="1" si="87">IF(ISBLANK(EG24)=FALSE,IFERROR(AVERAGEIFS($BN25:$DM25,$BN$7:$DM$7,$EC$9,$BN24:$DM24,EG24),""),"")</f>
        <v/>
      </c>
    </row>
    <row r="26" spans="1:137">
      <c r="A26" s="1" t="s">
        <v>12</v>
      </c>
      <c r="B26" s="2" t="s">
        <v>16</v>
      </c>
      <c r="C26" s="1">
        <v>329.99</v>
      </c>
      <c r="D26" s="2" t="s">
        <v>202</v>
      </c>
      <c r="E26" s="2" t="s">
        <v>221</v>
      </c>
      <c r="F26" s="2">
        <v>80</v>
      </c>
      <c r="G26" s="2"/>
      <c r="H26" s="2"/>
      <c r="I26" s="2"/>
      <c r="J26" s="2">
        <v>80</v>
      </c>
      <c r="K26" s="2">
        <v>50</v>
      </c>
      <c r="L26" s="2">
        <v>50</v>
      </c>
      <c r="M26" s="2"/>
      <c r="N26" s="2"/>
      <c r="O26" s="2">
        <v>80</v>
      </c>
      <c r="P26" s="2">
        <v>80</v>
      </c>
      <c r="Q26" s="2">
        <v>50</v>
      </c>
      <c r="R26" s="2"/>
      <c r="BI26" s="1" t="s">
        <v>12</v>
      </c>
      <c r="BJ26" s="2" t="s">
        <v>16</v>
      </c>
      <c r="BK26" s="1">
        <v>329.99</v>
      </c>
      <c r="BL26" s="2" t="s">
        <v>108</v>
      </c>
      <c r="BM26" s="2" t="s">
        <v>109</v>
      </c>
      <c r="BN26" s="2">
        <v>80</v>
      </c>
      <c r="BO26" s="2"/>
      <c r="BP26" s="2"/>
      <c r="BQ26" s="2"/>
      <c r="BR26" s="2">
        <v>80</v>
      </c>
      <c r="BS26" s="2">
        <v>50</v>
      </c>
      <c r="BT26" s="2">
        <v>50</v>
      </c>
      <c r="BU26" s="2"/>
      <c r="BV26" s="2"/>
      <c r="BW26" s="2">
        <v>80</v>
      </c>
      <c r="BX26" s="2">
        <v>80</v>
      </c>
      <c r="BY26" s="2">
        <v>50</v>
      </c>
      <c r="BZ26" s="2"/>
      <c r="DQ26" s="9" cm="1">
        <f t="array" ref="DQ26:DS26">_xlfn.UNIQUE(_xlfn._xlws.SORT($F26:$BE26,1,1,TRUE),1)</f>
        <v>50</v>
      </c>
      <c r="DR26" s="9">
        <v>80</v>
      </c>
      <c r="DS26" s="9">
        <v>0</v>
      </c>
      <c r="DT26" s="9"/>
      <c r="DU26" s="9"/>
      <c r="DW26" s="16" cm="1">
        <f t="array" ref="DW26:DY26">_xlfn.UNIQUE(_xlfn._xlws.SORT($BN26:$DM26,1,1,TRUE),1)</f>
        <v>50</v>
      </c>
      <c r="DX26" s="16">
        <v>80</v>
      </c>
      <c r="DY26" s="16">
        <v>0</v>
      </c>
      <c r="DZ26" s="16"/>
      <c r="EA26" s="16"/>
      <c r="EC26" s="16" cm="1">
        <f t="array" ref="EC26:EE26">_xlfn.UNIQUE(_xlfn._xlws.SORT($BN26:$DM26,1,1,TRUE),1)</f>
        <v>50</v>
      </c>
      <c r="ED26" s="16">
        <v>80</v>
      </c>
      <c r="EE26" s="16">
        <v>0</v>
      </c>
      <c r="EF26" s="16"/>
      <c r="EG26" s="16"/>
    </row>
    <row r="27" spans="1:137">
      <c r="A27" s="1" t="s">
        <v>12</v>
      </c>
      <c r="B27" s="2" t="s">
        <v>16</v>
      </c>
      <c r="C27" s="1">
        <v>329.99</v>
      </c>
      <c r="D27" s="2" t="s">
        <v>202</v>
      </c>
      <c r="E27" s="28" t="s">
        <v>118</v>
      </c>
      <c r="F27" s="28"/>
      <c r="G27" s="28"/>
      <c r="H27" s="28"/>
      <c r="I27" s="28"/>
      <c r="J27" s="28"/>
      <c r="K27" s="28"/>
      <c r="L27" s="28"/>
      <c r="M27" s="28"/>
      <c r="N27" s="28"/>
      <c r="O27" s="28"/>
      <c r="P27" s="28"/>
      <c r="Q27" s="28"/>
      <c r="R27" s="28"/>
      <c r="BI27" s="1" t="s">
        <v>12</v>
      </c>
      <c r="BJ27" s="2" t="s">
        <v>16</v>
      </c>
      <c r="BK27" s="1">
        <v>329.99</v>
      </c>
      <c r="BL27" s="2" t="s">
        <v>108</v>
      </c>
      <c r="BM27" s="28" t="s">
        <v>118</v>
      </c>
      <c r="BN27" s="28"/>
      <c r="BO27" s="28"/>
      <c r="BP27" s="28"/>
      <c r="BQ27" s="28"/>
      <c r="BR27" s="28"/>
      <c r="BS27" s="28"/>
      <c r="BT27" s="28"/>
      <c r="BU27" s="28"/>
      <c r="BV27" s="28"/>
      <c r="BW27" s="28"/>
      <c r="BX27" s="28"/>
      <c r="BY27" s="28"/>
      <c r="BZ27" s="28"/>
      <c r="DQ27" s="10" t="str">
        <f>IF(ISBLANK(DQ26)=FALSE,IFERROR(AVERAGEIFS($F27:$BE27,$F$7:$BE$7,$DQ$9,$F26:$BE26,DQ26),""),"")</f>
        <v/>
      </c>
      <c r="DR27" s="10" t="str">
        <f t="shared" ref="DR27" si="88">IF(ISBLANK(DR26)=FALSE,IFERROR(AVERAGEIFS($F27:$BE27,$F$7:$BE$7,$DQ$9,$F26:$BE26,DR26),""),"")</f>
        <v/>
      </c>
      <c r="DS27" s="10" t="str">
        <f t="shared" ref="DS27" si="89">IF(ISBLANK(DS26)=FALSE,IFERROR(AVERAGEIFS($F27:$BE27,$F$7:$BE$7,$DQ$9,$F26:$BE26,DS26),""),"")</f>
        <v/>
      </c>
      <c r="DT27" s="10" t="str">
        <f t="shared" ref="DT27" si="90">IF(ISBLANK(DT26)=FALSE,IFERROR(AVERAGEIFS($F27:$BE27,$F$7:$BE$7,$DQ$9,$F26:$BE26,DT26),""),"")</f>
        <v/>
      </c>
      <c r="DU27" s="10" t="str">
        <f t="shared" ref="DU27" si="91">IF(ISBLANK(DU26)=FALSE,IFERROR(AVERAGEIFS($F27:$BE27,$F$7:$BE$7,$DQ$9,$F26:$BE26,DU26),""),"")</f>
        <v/>
      </c>
      <c r="DV27" s="15"/>
      <c r="DW27" s="10" t="str">
        <f ca="1">IF(ISBLANK(DW26)=FALSE,IFERROR(AVERAGEIFS($BN27:$DM27,$BN$7:$DM$7,$DW$9,$BN26:$DM26,DW26),""),"")</f>
        <v/>
      </c>
      <c r="DX27" s="10" t="str">
        <f t="shared" ref="DX27" ca="1" si="92">IF(ISBLANK(DX26)=FALSE,IFERROR(AVERAGEIFS($BN27:$DM27,$BN$7:$DM$7,$DW$9,$BN26:$DM26,DX26),""),"")</f>
        <v/>
      </c>
      <c r="DY27" s="10" t="str">
        <f t="shared" ref="DY27" ca="1" si="93">IF(ISBLANK(DY26)=FALSE,IFERROR(AVERAGEIFS($BN27:$DM27,$BN$7:$DM$7,$DW$9,$BN26:$DM26,DY26),""),"")</f>
        <v/>
      </c>
      <c r="DZ27" s="10" t="str">
        <f t="shared" ref="DZ27" ca="1" si="94">IF(ISBLANK(DZ26)=FALSE,IFERROR(AVERAGEIFS($BN27:$DM27,$BN$7:$DM$7,$DW$9,$BN26:$DM26,DZ26),""),"")</f>
        <v/>
      </c>
      <c r="EA27" s="10" t="str">
        <f t="shared" ref="EA27" ca="1" si="95">IF(ISBLANK(EA26)=FALSE,IFERROR(AVERAGEIFS($BN27:$DM27,$BN$7:$DM$7,$DW$9,$BN26:$DM26,EA26),""),"")</f>
        <v/>
      </c>
      <c r="EB27" s="15"/>
      <c r="EC27" s="10" t="str">
        <f ca="1">IF(ISBLANK(EC26)=FALSE,IFERROR(AVERAGEIFS($BN27:$DM27,$BN$7:$DM$7,$EC$9,$BN26:$DM26,EC26),""),"")</f>
        <v/>
      </c>
      <c r="ED27" s="10" t="str">
        <f t="shared" ref="ED27" ca="1" si="96">IF(ISBLANK(ED26)=FALSE,IFERROR(AVERAGEIFS($BN27:$DM27,$BN$7:$DM$7,$EC$9,$BN26:$DM26,ED26),""),"")</f>
        <v/>
      </c>
      <c r="EE27" s="10" t="str">
        <f t="shared" ref="EE27" ca="1" si="97">IF(ISBLANK(EE26)=FALSE,IFERROR(AVERAGEIFS($BN27:$DM27,$BN$7:$DM$7,$EC$9,$BN26:$DM26,EE26),""),"")</f>
        <v/>
      </c>
      <c r="EF27" s="10" t="str">
        <f t="shared" ref="EF27" ca="1" si="98">IF(ISBLANK(EF26)=FALSE,IFERROR(AVERAGEIFS($BN27:$DM27,$BN$7:$DM$7,$EC$9,$BN26:$DM26,EF26),""),"")</f>
        <v/>
      </c>
      <c r="EG27" s="10" t="str">
        <f t="shared" ref="EG27" ca="1" si="99">IF(ISBLANK(EG26)=FALSE,IFERROR(AVERAGEIFS($BN27:$DM27,$BN$7:$DM$7,$EC$9,$BN26:$DM26,EG26),""),"")</f>
        <v/>
      </c>
    </row>
    <row r="28" spans="1:137">
      <c r="A28" s="1" t="s">
        <v>11</v>
      </c>
      <c r="B28" s="2" t="s">
        <v>4</v>
      </c>
      <c r="C28" s="1">
        <v>259.99</v>
      </c>
      <c r="D28" s="2" t="s">
        <v>202</v>
      </c>
      <c r="E28" s="2" t="s">
        <v>221</v>
      </c>
      <c r="F28" s="2">
        <v>80</v>
      </c>
      <c r="G28" s="2"/>
      <c r="H28" s="2"/>
      <c r="I28" s="2"/>
      <c r="J28" s="2">
        <v>80</v>
      </c>
      <c r="K28" s="2">
        <v>60</v>
      </c>
      <c r="L28" s="2">
        <v>60</v>
      </c>
      <c r="M28" s="2"/>
      <c r="N28" s="2"/>
      <c r="O28" s="2">
        <v>80</v>
      </c>
      <c r="P28" s="2">
        <v>80</v>
      </c>
      <c r="Q28" s="2">
        <v>60</v>
      </c>
      <c r="R28" s="2"/>
      <c r="BI28" s="1" t="s">
        <v>11</v>
      </c>
      <c r="BJ28" s="2" t="s">
        <v>4</v>
      </c>
      <c r="BK28" s="1">
        <v>259.99</v>
      </c>
      <c r="BL28" s="2" t="s">
        <v>108</v>
      </c>
      <c r="BM28" s="2" t="s">
        <v>109</v>
      </c>
      <c r="BN28" s="2">
        <v>80</v>
      </c>
      <c r="BO28" s="2"/>
      <c r="BP28" s="2"/>
      <c r="BQ28" s="2"/>
      <c r="BR28" s="2">
        <v>80</v>
      </c>
      <c r="BS28" s="2">
        <v>60</v>
      </c>
      <c r="BT28" s="2">
        <v>60</v>
      </c>
      <c r="BU28" s="2"/>
      <c r="BV28" s="2"/>
      <c r="BW28" s="2"/>
      <c r="BX28" s="2"/>
      <c r="BY28" s="2"/>
      <c r="BZ28" s="2"/>
      <c r="DQ28" s="9" cm="1">
        <f t="array" ref="DQ28:DS28">_xlfn.UNIQUE(_xlfn._xlws.SORT($F28:$BE28,1,1,TRUE),1)</f>
        <v>60</v>
      </c>
      <c r="DR28" s="9">
        <v>80</v>
      </c>
      <c r="DS28" s="9">
        <v>0</v>
      </c>
      <c r="DT28" s="9"/>
      <c r="DU28" s="9"/>
      <c r="DW28" s="16" cm="1">
        <f t="array" ref="DW28:DY28">_xlfn.UNIQUE(_xlfn._xlws.SORT($BN28:$DM28,1,1,TRUE),1)</f>
        <v>60</v>
      </c>
      <c r="DX28" s="16">
        <v>80</v>
      </c>
      <c r="DY28" s="16">
        <v>0</v>
      </c>
      <c r="DZ28" s="16"/>
      <c r="EA28" s="16"/>
      <c r="EC28" s="16" cm="1">
        <f t="array" ref="EC28:EE28">_xlfn.UNIQUE(_xlfn._xlws.SORT($BN28:$DM28,1,1,TRUE),1)</f>
        <v>60</v>
      </c>
      <c r="ED28" s="16">
        <v>80</v>
      </c>
      <c r="EE28" s="16">
        <v>0</v>
      </c>
      <c r="EF28" s="16"/>
      <c r="EG28" s="16"/>
    </row>
    <row r="29" spans="1:137">
      <c r="A29" s="1" t="s">
        <v>11</v>
      </c>
      <c r="B29" s="2" t="s">
        <v>4</v>
      </c>
      <c r="C29" s="1">
        <v>259.99</v>
      </c>
      <c r="D29" s="2" t="s">
        <v>202</v>
      </c>
      <c r="E29" s="28" t="s">
        <v>118</v>
      </c>
      <c r="F29" s="28"/>
      <c r="G29" s="28"/>
      <c r="H29" s="28"/>
      <c r="I29" s="28"/>
      <c r="J29" s="28"/>
      <c r="K29" s="28"/>
      <c r="L29" s="28"/>
      <c r="M29" s="28"/>
      <c r="N29" s="28"/>
      <c r="O29" s="28"/>
      <c r="P29" s="28"/>
      <c r="Q29" s="28"/>
      <c r="R29" s="28"/>
      <c r="BI29" s="1" t="s">
        <v>11</v>
      </c>
      <c r="BJ29" s="2" t="s">
        <v>4</v>
      </c>
      <c r="BK29" s="1">
        <v>259.99</v>
      </c>
      <c r="BL29" s="2" t="s">
        <v>108</v>
      </c>
      <c r="BM29" s="28" t="s">
        <v>118</v>
      </c>
      <c r="BN29" s="28">
        <v>469</v>
      </c>
      <c r="BO29" s="28">
        <v>221</v>
      </c>
      <c r="BP29" s="28">
        <v>76</v>
      </c>
      <c r="BQ29" s="28">
        <v>64</v>
      </c>
      <c r="BR29" s="28">
        <v>261</v>
      </c>
      <c r="BS29" s="28">
        <v>250</v>
      </c>
      <c r="BT29" s="28">
        <v>196</v>
      </c>
      <c r="BU29" s="28">
        <v>140</v>
      </c>
      <c r="BV29" s="28">
        <v>53</v>
      </c>
      <c r="BW29" s="28">
        <v>45</v>
      </c>
      <c r="BX29" s="28">
        <v>57</v>
      </c>
      <c r="BY29" s="28">
        <v>60</v>
      </c>
      <c r="BZ29" s="28">
        <v>88</v>
      </c>
      <c r="DQ29" s="10" t="str">
        <f>IF(ISBLANK(DQ28)=FALSE,IFERROR(AVERAGEIFS($F29:$BE29,$F$7:$BE$7,$DQ$9,$F28:$BE28,DQ28),""),"")</f>
        <v/>
      </c>
      <c r="DR29" s="10" t="str">
        <f t="shared" ref="DR29" si="100">IF(ISBLANK(DR28)=FALSE,IFERROR(AVERAGEIFS($F29:$BE29,$F$7:$BE$7,$DQ$9,$F28:$BE28,DR28),""),"")</f>
        <v/>
      </c>
      <c r="DS29" s="10" t="str">
        <f t="shared" ref="DS29" si="101">IF(ISBLANK(DS28)=FALSE,IFERROR(AVERAGEIFS($F29:$BE29,$F$7:$BE$7,$DQ$9,$F28:$BE28,DS28),""),"")</f>
        <v/>
      </c>
      <c r="DT29" s="10" t="str">
        <f t="shared" ref="DT29" si="102">IF(ISBLANK(DT28)=FALSE,IFERROR(AVERAGEIFS($F29:$BE29,$F$7:$BE$7,$DQ$9,$F28:$BE28,DT28),""),"")</f>
        <v/>
      </c>
      <c r="DU29" s="10" t="str">
        <f t="shared" ref="DU29" si="103">IF(ISBLANK(DU28)=FALSE,IFERROR(AVERAGEIFS($F29:$BE29,$F$7:$BE$7,$DQ$9,$F28:$BE28,DU28),""),"")</f>
        <v/>
      </c>
      <c r="DV29" s="15"/>
      <c r="DW29" s="10">
        <f ca="1">IF(ISBLANK(DW28)=FALSE,IFERROR(AVERAGEIFS($BN29:$DM29,$BN$7:$DM$7,$DW$9,$BN28:$DM28,DW28),""),"")</f>
        <v>223</v>
      </c>
      <c r="DX29" s="10">
        <f t="shared" ref="DX29" ca="1" si="104">IF(ISBLANK(DX28)=FALSE,IFERROR(AVERAGEIFS($BN29:$DM29,$BN$7:$DM$7,$DW$9,$BN28:$DM28,DX28),""),"")</f>
        <v>365</v>
      </c>
      <c r="DY29" s="10" t="str">
        <f t="shared" ref="DY29" ca="1" si="105">IF(ISBLANK(DY28)=FALSE,IFERROR(AVERAGEIFS($BN29:$DM29,$BN$7:$DM$7,$DW$9,$BN28:$DM28,DY28),""),"")</f>
        <v/>
      </c>
      <c r="DZ29" s="10" t="str">
        <f t="shared" ref="DZ29" ca="1" si="106">IF(ISBLANK(DZ28)=FALSE,IFERROR(AVERAGEIFS($BN29:$DM29,$BN$7:$DM$7,$DW$9,$BN28:$DM28,DZ28),""),"")</f>
        <v/>
      </c>
      <c r="EA29" s="10" t="str">
        <f t="shared" ref="EA29" ca="1" si="107">IF(ISBLANK(EA28)=FALSE,IFERROR(AVERAGEIFS($BN29:$DM29,$BN$7:$DM$7,$DW$9,$BN28:$DM28,EA28),""),"")</f>
        <v/>
      </c>
      <c r="EB29" s="15"/>
      <c r="EC29" s="10" t="str">
        <f ca="1">IF(ISBLANK(EC28)=FALSE,IFERROR(AVERAGEIFS($BN29:$DM29,$BN$7:$DM$7,$EC$9,$BN28:$DM28,EC28),""),"")</f>
        <v/>
      </c>
      <c r="ED29" s="10" t="str">
        <f t="shared" ref="ED29" ca="1" si="108">IF(ISBLANK(ED28)=FALSE,IFERROR(AVERAGEIFS($BN29:$DM29,$BN$7:$DM$7,$EC$9,$BN28:$DM28,ED28),""),"")</f>
        <v/>
      </c>
      <c r="EE29" s="10" t="str">
        <f t="shared" ref="EE29" ca="1" si="109">IF(ISBLANK(EE28)=FALSE,IFERROR(AVERAGEIFS($BN29:$DM29,$BN$7:$DM$7,$EC$9,$BN28:$DM28,EE28),""),"")</f>
        <v/>
      </c>
      <c r="EF29" s="10" t="str">
        <f t="shared" ref="EF29" ca="1" si="110">IF(ISBLANK(EF28)=FALSE,IFERROR(AVERAGEIFS($BN29:$DM29,$BN$7:$DM$7,$EC$9,$BN28:$DM28,EF28),""),"")</f>
        <v/>
      </c>
      <c r="EG29" s="10" t="str">
        <f t="shared" ref="EG29" ca="1" si="111">IF(ISBLANK(EG28)=FALSE,IFERROR(AVERAGEIFS($BN29:$DM29,$BN$7:$DM$7,$EC$9,$BN28:$DM28,EG28),""),"")</f>
        <v/>
      </c>
    </row>
    <row r="30" spans="1:137">
      <c r="A30" s="1" t="s">
        <v>11</v>
      </c>
      <c r="B30" s="2" t="s">
        <v>17</v>
      </c>
      <c r="C30" s="1">
        <v>259.99</v>
      </c>
      <c r="D30" s="2" t="s">
        <v>202</v>
      </c>
      <c r="E30" s="2" t="s">
        <v>221</v>
      </c>
      <c r="F30" s="2">
        <v>80</v>
      </c>
      <c r="G30" s="2"/>
      <c r="H30" s="2"/>
      <c r="I30" s="2"/>
      <c r="J30" s="2">
        <v>80</v>
      </c>
      <c r="K30" s="2">
        <v>60</v>
      </c>
      <c r="L30" s="2">
        <v>60</v>
      </c>
      <c r="M30" s="2"/>
      <c r="N30" s="2"/>
      <c r="O30" s="2">
        <v>80</v>
      </c>
      <c r="P30" s="2">
        <v>80</v>
      </c>
      <c r="Q30" s="2">
        <v>60</v>
      </c>
      <c r="R30" s="2"/>
      <c r="BI30" s="1" t="s">
        <v>11</v>
      </c>
      <c r="BJ30" s="2" t="s">
        <v>17</v>
      </c>
      <c r="BK30" s="1">
        <v>259.99</v>
      </c>
      <c r="BL30" s="2" t="s">
        <v>108</v>
      </c>
      <c r="BM30" s="2" t="s">
        <v>109</v>
      </c>
      <c r="BN30" s="2">
        <v>80</v>
      </c>
      <c r="BO30" s="2"/>
      <c r="BP30" s="2"/>
      <c r="BQ30" s="2"/>
      <c r="BR30" s="2">
        <v>80</v>
      </c>
      <c r="BS30" s="2">
        <v>60</v>
      </c>
      <c r="BT30" s="2">
        <v>60</v>
      </c>
      <c r="BU30" s="2"/>
      <c r="BV30" s="2"/>
      <c r="BW30" s="2"/>
      <c r="BX30" s="2"/>
      <c r="BY30" s="2"/>
      <c r="BZ30" s="2"/>
      <c r="DQ30" s="9" cm="1">
        <f t="array" ref="DQ30:DS30">_xlfn.UNIQUE(_xlfn._xlws.SORT($F30:$BE30,1,1,TRUE),1)</f>
        <v>60</v>
      </c>
      <c r="DR30" s="9">
        <v>80</v>
      </c>
      <c r="DS30" s="9">
        <v>0</v>
      </c>
      <c r="DT30" s="9"/>
      <c r="DU30" s="9"/>
      <c r="DW30" s="16" cm="1">
        <f t="array" ref="DW30:DY30">_xlfn.UNIQUE(_xlfn._xlws.SORT($BN30:$DM30,1,1,TRUE),1)</f>
        <v>60</v>
      </c>
      <c r="DX30" s="16">
        <v>80</v>
      </c>
      <c r="DY30" s="16">
        <v>0</v>
      </c>
      <c r="DZ30" s="16"/>
      <c r="EA30" s="16"/>
      <c r="EC30" s="16" cm="1">
        <f t="array" ref="EC30:EE30">_xlfn.UNIQUE(_xlfn._xlws.SORT($BN30:$DM30,1,1,TRUE),1)</f>
        <v>60</v>
      </c>
      <c r="ED30" s="16">
        <v>80</v>
      </c>
      <c r="EE30" s="16">
        <v>0</v>
      </c>
      <c r="EF30" s="16"/>
      <c r="EG30" s="16"/>
    </row>
    <row r="31" spans="1:137">
      <c r="A31" s="1" t="s">
        <v>11</v>
      </c>
      <c r="B31" s="2" t="s">
        <v>17</v>
      </c>
      <c r="C31" s="1">
        <v>259.99</v>
      </c>
      <c r="D31" s="2" t="s">
        <v>202</v>
      </c>
      <c r="E31" s="28" t="s">
        <v>118</v>
      </c>
      <c r="F31" s="28"/>
      <c r="G31" s="28"/>
      <c r="H31" s="28"/>
      <c r="I31" s="28"/>
      <c r="J31" s="28"/>
      <c r="K31" s="28"/>
      <c r="L31" s="28"/>
      <c r="M31" s="28"/>
      <c r="N31" s="28"/>
      <c r="O31" s="28"/>
      <c r="P31" s="28"/>
      <c r="Q31" s="28"/>
      <c r="R31" s="28"/>
      <c r="BI31" s="1" t="s">
        <v>11</v>
      </c>
      <c r="BJ31" s="2" t="s">
        <v>17</v>
      </c>
      <c r="BK31" s="1">
        <v>259.99</v>
      </c>
      <c r="BL31" s="2" t="s">
        <v>108</v>
      </c>
      <c r="BM31" s="28" t="s">
        <v>118</v>
      </c>
      <c r="BN31" s="28">
        <v>24</v>
      </c>
      <c r="BO31" s="28">
        <v>7</v>
      </c>
      <c r="BP31" s="28">
        <v>485</v>
      </c>
      <c r="BQ31" s="28">
        <v>510</v>
      </c>
      <c r="BR31" s="28">
        <v>526</v>
      </c>
      <c r="BS31" s="28">
        <v>6</v>
      </c>
      <c r="BT31" s="28">
        <v>8</v>
      </c>
      <c r="BU31" s="28">
        <v>3</v>
      </c>
      <c r="BV31" s="28">
        <v>3</v>
      </c>
      <c r="BW31" s="28">
        <v>9</v>
      </c>
      <c r="BX31" s="28">
        <v>4</v>
      </c>
      <c r="BY31" s="28">
        <v>3</v>
      </c>
      <c r="BZ31" s="28">
        <v>6</v>
      </c>
      <c r="DQ31" s="10" t="str">
        <f>IF(ISBLANK(DQ30)=FALSE,IFERROR(AVERAGEIFS($F31:$BE31,$F$7:$BE$7,$DQ$9,$F30:$BE30,DQ30),""),"")</f>
        <v/>
      </c>
      <c r="DR31" s="10" t="str">
        <f t="shared" ref="DR31" si="112">IF(ISBLANK(DR30)=FALSE,IFERROR(AVERAGEIFS($F31:$BE31,$F$7:$BE$7,$DQ$9,$F30:$BE30,DR30),""),"")</f>
        <v/>
      </c>
      <c r="DS31" s="10" t="str">
        <f t="shared" ref="DS31" si="113">IF(ISBLANK(DS30)=FALSE,IFERROR(AVERAGEIFS($F31:$BE31,$F$7:$BE$7,$DQ$9,$F30:$BE30,DS30),""),"")</f>
        <v/>
      </c>
      <c r="DT31" s="10" t="str">
        <f t="shared" ref="DT31" si="114">IF(ISBLANK(DT30)=FALSE,IFERROR(AVERAGEIFS($F31:$BE31,$F$7:$BE$7,$DQ$9,$F30:$BE30,DT30),""),"")</f>
        <v/>
      </c>
      <c r="DU31" s="10" t="str">
        <f t="shared" ref="DU31" si="115">IF(ISBLANK(DU30)=FALSE,IFERROR(AVERAGEIFS($F31:$BE31,$F$7:$BE$7,$DQ$9,$F30:$BE30,DU30),""),"")</f>
        <v/>
      </c>
      <c r="DV31" s="15"/>
      <c r="DW31" s="10">
        <f ca="1">IF(ISBLANK(DW30)=FALSE,IFERROR(AVERAGEIFS($BN31:$DM31,$BN$7:$DM$7,$DW$9,$BN30:$DM30,DW30),""),"")</f>
        <v>7</v>
      </c>
      <c r="DX31" s="10">
        <f t="shared" ref="DX31" ca="1" si="116">IF(ISBLANK(DX30)=FALSE,IFERROR(AVERAGEIFS($BN31:$DM31,$BN$7:$DM$7,$DW$9,$BN30:$DM30,DX30),""),"")</f>
        <v>275</v>
      </c>
      <c r="DY31" s="10" t="str">
        <f t="shared" ref="DY31" ca="1" si="117">IF(ISBLANK(DY30)=FALSE,IFERROR(AVERAGEIFS($BN31:$DM31,$BN$7:$DM$7,$DW$9,$BN30:$DM30,DY30),""),"")</f>
        <v/>
      </c>
      <c r="DZ31" s="10" t="str">
        <f t="shared" ref="DZ31" ca="1" si="118">IF(ISBLANK(DZ30)=FALSE,IFERROR(AVERAGEIFS($BN31:$DM31,$BN$7:$DM$7,$DW$9,$BN30:$DM30,DZ30),""),"")</f>
        <v/>
      </c>
      <c r="EA31" s="10" t="str">
        <f t="shared" ref="EA31" ca="1" si="119">IF(ISBLANK(EA30)=FALSE,IFERROR(AVERAGEIFS($BN31:$DM31,$BN$7:$DM$7,$DW$9,$BN30:$DM30,EA30),""),"")</f>
        <v/>
      </c>
      <c r="EB31" s="15"/>
      <c r="EC31" s="10" t="str">
        <f ca="1">IF(ISBLANK(EC30)=FALSE,IFERROR(AVERAGEIFS($BN31:$DM31,$BN$7:$DM$7,$EC$9,$BN30:$DM30,EC30),""),"")</f>
        <v/>
      </c>
      <c r="ED31" s="10" t="str">
        <f t="shared" ref="ED31" ca="1" si="120">IF(ISBLANK(ED30)=FALSE,IFERROR(AVERAGEIFS($BN31:$DM31,$BN$7:$DM$7,$EC$9,$BN30:$DM30,ED30),""),"")</f>
        <v/>
      </c>
      <c r="EE31" s="10" t="str">
        <f t="shared" ref="EE31" ca="1" si="121">IF(ISBLANK(EE30)=FALSE,IFERROR(AVERAGEIFS($BN31:$DM31,$BN$7:$DM$7,$EC$9,$BN30:$DM30,EE30),""),"")</f>
        <v/>
      </c>
      <c r="EF31" s="10" t="str">
        <f t="shared" ref="EF31" ca="1" si="122">IF(ISBLANK(EF30)=FALSE,IFERROR(AVERAGEIFS($BN31:$DM31,$BN$7:$DM$7,$EC$9,$BN30:$DM30,EF30),""),"")</f>
        <v/>
      </c>
      <c r="EG31" s="10" t="str">
        <f t="shared" ref="EG31" ca="1" si="123">IF(ISBLANK(EG30)=FALSE,IFERROR(AVERAGEIFS($BN31:$DM31,$BN$7:$DM$7,$EC$9,$BN30:$DM30,EG30),""),"")</f>
        <v/>
      </c>
    </row>
    <row r="32" spans="1:137">
      <c r="A32" s="1" t="s">
        <v>11</v>
      </c>
      <c r="B32" s="2" t="s">
        <v>13</v>
      </c>
      <c r="C32" s="1">
        <v>259.99</v>
      </c>
      <c r="D32" s="2" t="s">
        <v>202</v>
      </c>
      <c r="E32" s="2" t="s">
        <v>221</v>
      </c>
      <c r="F32" s="2">
        <v>80</v>
      </c>
      <c r="G32" s="2"/>
      <c r="H32" s="2"/>
      <c r="I32" s="2"/>
      <c r="J32" s="2">
        <v>80</v>
      </c>
      <c r="K32" s="2">
        <v>60</v>
      </c>
      <c r="L32" s="2">
        <v>60</v>
      </c>
      <c r="M32" s="2"/>
      <c r="N32" s="2"/>
      <c r="O32" s="2">
        <v>80</v>
      </c>
      <c r="P32" s="2">
        <v>80</v>
      </c>
      <c r="Q32" s="2">
        <v>60</v>
      </c>
      <c r="R32" s="2"/>
      <c r="BI32" s="1" t="s">
        <v>11</v>
      </c>
      <c r="BJ32" s="2" t="s">
        <v>13</v>
      </c>
      <c r="BK32" s="1">
        <v>259.99</v>
      </c>
      <c r="BL32" s="2" t="s">
        <v>108</v>
      </c>
      <c r="BM32" s="2" t="s">
        <v>109</v>
      </c>
      <c r="BN32" s="2">
        <v>80</v>
      </c>
      <c r="BO32" s="2"/>
      <c r="BP32" s="2"/>
      <c r="BQ32" s="2"/>
      <c r="BR32" s="2">
        <v>80</v>
      </c>
      <c r="BS32" s="2">
        <v>60</v>
      </c>
      <c r="BT32" s="2">
        <v>60</v>
      </c>
      <c r="BU32" s="2"/>
      <c r="BV32" s="2"/>
      <c r="BW32" s="2"/>
      <c r="BX32" s="2"/>
      <c r="BY32" s="2"/>
      <c r="BZ32" s="2"/>
      <c r="DQ32" s="9" cm="1">
        <f t="array" ref="DQ32:DS32">_xlfn.UNIQUE(_xlfn._xlws.SORT($F32:$BE32,1,1,TRUE),1)</f>
        <v>60</v>
      </c>
      <c r="DR32" s="9">
        <v>80</v>
      </c>
      <c r="DS32" s="9">
        <v>0</v>
      </c>
      <c r="DT32" s="9"/>
      <c r="DU32" s="9"/>
      <c r="DW32" s="16" cm="1">
        <f t="array" ref="DW32:DY32">_xlfn.UNIQUE(_xlfn._xlws.SORT($BN32:$DM32,1,1,TRUE),1)</f>
        <v>60</v>
      </c>
      <c r="DX32" s="16">
        <v>80</v>
      </c>
      <c r="DY32" s="16">
        <v>0</v>
      </c>
      <c r="DZ32" s="16"/>
      <c r="EA32" s="16"/>
      <c r="EC32" s="16" cm="1">
        <f t="array" ref="EC32:EE32">_xlfn.UNIQUE(_xlfn._xlws.SORT($BN32:$DM32,1,1,TRUE),1)</f>
        <v>60</v>
      </c>
      <c r="ED32" s="16">
        <v>80</v>
      </c>
      <c r="EE32" s="16">
        <v>0</v>
      </c>
      <c r="EF32" s="16"/>
      <c r="EG32" s="16"/>
    </row>
    <row r="33" spans="1:137">
      <c r="A33" s="1" t="s">
        <v>11</v>
      </c>
      <c r="B33" s="2" t="s">
        <v>13</v>
      </c>
      <c r="C33" s="1">
        <v>259.99</v>
      </c>
      <c r="D33" s="2" t="s">
        <v>202</v>
      </c>
      <c r="E33" s="28" t="s">
        <v>118</v>
      </c>
      <c r="F33" s="28"/>
      <c r="G33" s="28"/>
      <c r="H33" s="28"/>
      <c r="I33" s="28"/>
      <c r="J33" s="28"/>
      <c r="K33" s="28"/>
      <c r="L33" s="28"/>
      <c r="M33" s="28"/>
      <c r="N33" s="28"/>
      <c r="O33" s="28"/>
      <c r="P33" s="28"/>
      <c r="Q33" s="28"/>
      <c r="R33" s="28"/>
      <c r="BI33" s="1" t="s">
        <v>11</v>
      </c>
      <c r="BJ33" s="2" t="s">
        <v>13</v>
      </c>
      <c r="BK33" s="1">
        <v>259.99</v>
      </c>
      <c r="BL33" s="2" t="s">
        <v>108</v>
      </c>
      <c r="BM33" s="28" t="s">
        <v>118</v>
      </c>
      <c r="BN33" s="28">
        <v>959</v>
      </c>
      <c r="BO33" s="28">
        <v>346</v>
      </c>
      <c r="BP33" s="28">
        <v>352</v>
      </c>
      <c r="BQ33" s="28">
        <v>413</v>
      </c>
      <c r="BR33" s="28">
        <v>892</v>
      </c>
      <c r="BS33" s="28">
        <v>609</v>
      </c>
      <c r="BT33" s="28">
        <v>648</v>
      </c>
      <c r="BU33" s="28">
        <v>320</v>
      </c>
      <c r="BV33" s="28">
        <v>372</v>
      </c>
      <c r="BW33" s="28">
        <v>169</v>
      </c>
      <c r="BX33" s="28">
        <v>174</v>
      </c>
      <c r="BY33" s="28">
        <v>216</v>
      </c>
      <c r="BZ33" s="28">
        <v>260</v>
      </c>
      <c r="DQ33" s="10" t="str">
        <f>IF(ISBLANK(DQ32)="FALSE",IFERROR(AVERAGEIFS($F33:$BE33,$F$7:$BE$7,$DQ$9,$F32:$BE32,DQ32),""),"")</f>
        <v/>
      </c>
      <c r="DR33" s="10" t="str">
        <f t="shared" ref="DR33" si="124">IF(ISBLANK(DR32)="FALSE",IFERROR(AVERAGEIFS($F33:$BE33,$F$7:$BE$7,$DQ$9,$F32:$BE32,DR32),""),"")</f>
        <v/>
      </c>
      <c r="DS33" s="10" t="str">
        <f t="shared" ref="DS33" si="125">IF(ISBLANK(DS32)="FALSE",IFERROR(AVERAGEIFS($F33:$BE33,$F$7:$BE$7,$DQ$9,$F32:$BE32,DS32),""),"")</f>
        <v/>
      </c>
      <c r="DT33" s="10" t="str">
        <f t="shared" ref="DT33" si="126">IF(ISBLANK(DT32)="FALSE",IFERROR(AVERAGEIFS($F33:$BE33,$F$7:$BE$7,$DQ$9,$F32:$BE32,DT32),""),"")</f>
        <v/>
      </c>
      <c r="DU33" s="10" t="str">
        <f t="shared" ref="DU33" si="127">IF(ISBLANK(DU32)="FALSE",IFERROR(AVERAGEIFS($F33:$BE33,$F$7:$BE$7,$DQ$9,$F32:$BE32,DU32),""),"")</f>
        <v/>
      </c>
      <c r="DV33" s="11"/>
      <c r="DW33" s="10">
        <f ca="1">IF(ISBLANK(DW32)=FALSE,IFERROR(AVERAGEIFS($BN33:$DM33,$BN$7:$DM$7,$DW$9,$BN32:$DM32,DW32),""),"")</f>
        <v>628.5</v>
      </c>
      <c r="DX33" s="10">
        <f t="shared" ref="DX33" ca="1" si="128">IF(ISBLANK(DX32)=FALSE,IFERROR(AVERAGEIFS($BN33:$DM33,$BN$7:$DM$7,$DW$9,$BN32:$DM32,DX32),""),"")</f>
        <v>925.5</v>
      </c>
      <c r="DY33" s="10" t="str">
        <f t="shared" ref="DY33" ca="1" si="129">IF(ISBLANK(DY32)=FALSE,IFERROR(AVERAGEIFS($BN33:$DM33,$BN$7:$DM$7,$DW$9,$BN32:$DM32,DY32),""),"")</f>
        <v/>
      </c>
      <c r="DZ33" s="10" t="str">
        <f t="shared" ref="DZ33" ca="1" si="130">IF(ISBLANK(DZ32)=FALSE,IFERROR(AVERAGEIFS($BN33:$DM33,$BN$7:$DM$7,$DW$9,$BN32:$DM32,DZ32),""),"")</f>
        <v/>
      </c>
      <c r="EA33" s="10" t="str">
        <f t="shared" ref="EA33" ca="1" si="131">IF(ISBLANK(EA32)=FALSE,IFERROR(AVERAGEIFS($BN33:$DM33,$BN$7:$DM$7,$DW$9,$BN32:$DM32,EA32),""),"")</f>
        <v/>
      </c>
      <c r="EB33" s="15"/>
      <c r="EC33" s="10" t="str">
        <f ca="1">IF(ISBLANK(EC32)=FALSE,IFERROR(AVERAGEIFS($BN33:$DM33,$BN$7:$DM$7,$EC$9,$BN32:$DM32,EC32),""),"")</f>
        <v/>
      </c>
      <c r="ED33" s="10" t="str">
        <f t="shared" ref="ED33" ca="1" si="132">IF(ISBLANK(ED32)=FALSE,IFERROR(AVERAGEIFS($BN33:$DM33,$BN$7:$DM$7,$EC$9,$BN32:$DM32,ED32),""),"")</f>
        <v/>
      </c>
      <c r="EE33" s="10" t="str">
        <f t="shared" ref="EE33" ca="1" si="133">IF(ISBLANK(EE32)=FALSE,IFERROR(AVERAGEIFS($BN33:$DM33,$BN$7:$DM$7,$EC$9,$BN32:$DM32,EE32),""),"")</f>
        <v/>
      </c>
      <c r="EF33" s="10" t="str">
        <f t="shared" ref="EF33" ca="1" si="134">IF(ISBLANK(EF32)=FALSE,IFERROR(AVERAGEIFS($BN33:$DM33,$BN$7:$DM$7,$EC$9,$BN32:$DM32,EF32),""),"")</f>
        <v/>
      </c>
      <c r="EG33" s="10" t="str">
        <f t="shared" ref="EG33" ca="1" si="135">IF(ISBLANK(EG32)=FALSE,IFERROR(AVERAGEIFS($BN33:$DM33,$BN$7:$DM$7,$EC$9,$BN32:$DM32,EG32),""),"")</f>
        <v/>
      </c>
    </row>
    <row r="34" spans="1:137">
      <c r="A34" s="1" t="s">
        <v>11</v>
      </c>
      <c r="B34" s="2" t="s">
        <v>18</v>
      </c>
      <c r="C34" s="1">
        <v>259.99</v>
      </c>
      <c r="D34" s="2" t="s">
        <v>202</v>
      </c>
      <c r="E34" s="2" t="s">
        <v>221</v>
      </c>
      <c r="F34" s="2">
        <v>80</v>
      </c>
      <c r="G34" s="2"/>
      <c r="H34" s="2"/>
      <c r="I34" s="2"/>
      <c r="J34" s="2">
        <v>80</v>
      </c>
      <c r="K34" s="2">
        <v>60</v>
      </c>
      <c r="L34" s="2">
        <v>60</v>
      </c>
      <c r="M34" s="2"/>
      <c r="N34" s="2"/>
      <c r="O34" s="2">
        <v>80</v>
      </c>
      <c r="P34" s="2">
        <v>80</v>
      </c>
      <c r="Q34" s="2">
        <v>60</v>
      </c>
      <c r="R34" s="2"/>
      <c r="BI34" s="1" t="s">
        <v>11</v>
      </c>
      <c r="BJ34" s="2" t="s">
        <v>18</v>
      </c>
      <c r="BK34" s="1">
        <v>259.99</v>
      </c>
      <c r="BL34" s="2" t="s">
        <v>108</v>
      </c>
      <c r="BM34" s="2" t="s">
        <v>109</v>
      </c>
      <c r="BN34" s="2">
        <v>80</v>
      </c>
      <c r="BO34" s="2"/>
      <c r="BP34" s="2"/>
      <c r="BQ34" s="2"/>
      <c r="BR34" s="2">
        <v>80</v>
      </c>
      <c r="BS34" s="2">
        <v>60</v>
      </c>
      <c r="BT34" s="2">
        <v>60</v>
      </c>
      <c r="BU34" s="2"/>
      <c r="BV34" s="2"/>
      <c r="BW34" s="2"/>
      <c r="BX34" s="2"/>
      <c r="BY34" s="2"/>
      <c r="BZ34" s="2"/>
      <c r="DQ34" s="9" cm="1">
        <f t="array" ref="DQ34:DS34">_xlfn.UNIQUE(_xlfn._xlws.SORT($F34:$BE34,1,1,TRUE),1)</f>
        <v>60</v>
      </c>
      <c r="DR34" s="9">
        <v>80</v>
      </c>
      <c r="DS34" s="9">
        <v>0</v>
      </c>
      <c r="DT34" s="9"/>
      <c r="DU34" s="9"/>
      <c r="DW34" s="16" cm="1">
        <f t="array" ref="DW34:DY34">_xlfn.UNIQUE(_xlfn._xlws.SORT($BN34:$DM34,1,1,TRUE),1)</f>
        <v>60</v>
      </c>
      <c r="DX34" s="16">
        <v>80</v>
      </c>
      <c r="DY34" s="16">
        <v>0</v>
      </c>
      <c r="DZ34" s="16"/>
      <c r="EA34" s="16"/>
      <c r="EC34" s="16" cm="1">
        <f t="array" ref="EC34:EE34">_xlfn.UNIQUE(_xlfn._xlws.SORT($BN34:$DM34,1,1,TRUE),1)</f>
        <v>60</v>
      </c>
      <c r="ED34" s="16">
        <v>80</v>
      </c>
      <c r="EE34" s="16">
        <v>0</v>
      </c>
      <c r="EF34" s="16"/>
      <c r="EG34" s="16"/>
    </row>
    <row r="35" spans="1:137">
      <c r="A35" s="1" t="s">
        <v>11</v>
      </c>
      <c r="B35" s="2" t="s">
        <v>18</v>
      </c>
      <c r="C35" s="1">
        <v>259.99</v>
      </c>
      <c r="D35" s="2" t="s">
        <v>202</v>
      </c>
      <c r="E35" s="28" t="s">
        <v>118</v>
      </c>
      <c r="F35" s="28"/>
      <c r="G35" s="28"/>
      <c r="H35" s="28"/>
      <c r="I35" s="28"/>
      <c r="J35" s="28"/>
      <c r="K35" s="28"/>
      <c r="L35" s="28"/>
      <c r="M35" s="28"/>
      <c r="N35" s="28"/>
      <c r="O35" s="28"/>
      <c r="P35" s="28"/>
      <c r="Q35" s="28"/>
      <c r="R35" s="28"/>
      <c r="BI35" s="1" t="s">
        <v>11</v>
      </c>
      <c r="BJ35" s="2" t="s">
        <v>18</v>
      </c>
      <c r="BK35" s="1">
        <v>259.99</v>
      </c>
      <c r="BL35" s="2" t="s">
        <v>108</v>
      </c>
      <c r="BM35" s="28" t="s">
        <v>118</v>
      </c>
      <c r="BN35" s="28"/>
      <c r="BO35" s="28"/>
      <c r="BP35" s="28"/>
      <c r="BQ35" s="28"/>
      <c r="BR35" s="28"/>
      <c r="BS35" s="28">
        <v>3</v>
      </c>
      <c r="BT35" s="28">
        <v>3</v>
      </c>
      <c r="BU35" s="28"/>
      <c r="BV35" s="28">
        <v>1</v>
      </c>
      <c r="BW35" s="28">
        <v>5</v>
      </c>
      <c r="BX35" s="28">
        <v>2</v>
      </c>
      <c r="BY35" s="28">
        <v>1</v>
      </c>
      <c r="BZ35" s="28"/>
      <c r="DQ35" s="10" t="str">
        <f>IF(ISBLANK(DQ34)=FALSE,IFERROR(AVERAGEIFS($F35:$BE35,$F$7:$BE$7,$DQ$9,$F34:$BE34,DQ34),""),"")</f>
        <v/>
      </c>
      <c r="DR35" s="10" t="str">
        <f t="shared" ref="DR35:DU35" si="136">IF(ISBLANK(DR34)=FALSE,IFERROR(AVERAGEIFS($F35:$BE35,$F$7:$BE$7,$DQ$9,$F34:$BE34,DR34),""),"")</f>
        <v/>
      </c>
      <c r="DS35" s="10" t="str">
        <f t="shared" si="136"/>
        <v/>
      </c>
      <c r="DT35" s="10" t="str">
        <f t="shared" si="136"/>
        <v/>
      </c>
      <c r="DU35" s="10" t="str">
        <f t="shared" si="136"/>
        <v/>
      </c>
      <c r="DV35" s="15"/>
      <c r="DW35" s="10">
        <f ca="1">IF(ISBLANK(DW34)=FALSE,IFERROR(AVERAGEIFS($BN35:$DM35,$BN$7:$DM$7,$DW$9,$BN34:$DM34,DW34),""),"")</f>
        <v>3</v>
      </c>
      <c r="DX35" s="10" t="str">
        <f t="shared" ref="DX35:EA35" ca="1" si="137">IF(ISBLANK(DX34)=FALSE,IFERROR(AVERAGEIFS($BN35:$DM35,$BN$7:$DM$7,$DW$9,$BN34:$DM34,DX34),""),"")</f>
        <v/>
      </c>
      <c r="DY35" s="10" t="str">
        <f t="shared" ca="1" si="137"/>
        <v/>
      </c>
      <c r="DZ35" s="10" t="str">
        <f t="shared" ca="1" si="137"/>
        <v/>
      </c>
      <c r="EA35" s="10" t="str">
        <f t="shared" ca="1" si="137"/>
        <v/>
      </c>
      <c r="EB35" s="15"/>
      <c r="EC35" s="10" t="str">
        <f ca="1">IF(ISBLANK(EC34)=FALSE,IFERROR(AVERAGEIFS($BN35:$DM35,$BN$7:$DM$7,$EC$9,$BN34:$DM34,EC34),""),"")</f>
        <v/>
      </c>
      <c r="ED35" s="10" t="str">
        <f t="shared" ref="ED35:EG35" ca="1" si="138">IF(ISBLANK(ED34)=FALSE,IFERROR(AVERAGEIFS($BN35:$DM35,$BN$7:$DM$7,$EC$9,$BN34:$DM34,ED34),""),"")</f>
        <v/>
      </c>
      <c r="EE35" s="10" t="str">
        <f t="shared" ca="1" si="138"/>
        <v/>
      </c>
      <c r="EF35" s="10" t="str">
        <f t="shared" ca="1" si="138"/>
        <v/>
      </c>
      <c r="EG35" s="10" t="str">
        <f t="shared" ca="1" si="138"/>
        <v/>
      </c>
    </row>
    <row r="36" spans="1:137">
      <c r="A36" s="1" t="s">
        <v>11</v>
      </c>
      <c r="B36" s="2" t="s">
        <v>222</v>
      </c>
      <c r="C36" s="1">
        <v>259.99</v>
      </c>
      <c r="D36" s="2" t="s">
        <v>202</v>
      </c>
      <c r="E36" s="2" t="s">
        <v>221</v>
      </c>
      <c r="F36" s="2">
        <v>80</v>
      </c>
      <c r="G36" s="2"/>
      <c r="H36" s="2"/>
      <c r="I36" s="2"/>
      <c r="J36" s="2">
        <v>80</v>
      </c>
      <c r="K36" s="2">
        <v>60</v>
      </c>
      <c r="L36" s="2">
        <v>60</v>
      </c>
      <c r="M36" s="2"/>
      <c r="N36" s="2"/>
      <c r="O36" s="2">
        <v>80</v>
      </c>
      <c r="P36" s="2">
        <v>80</v>
      </c>
      <c r="Q36" s="2">
        <v>60</v>
      </c>
      <c r="R36" s="2"/>
      <c r="BI36" s="1" t="s">
        <v>11</v>
      </c>
      <c r="BJ36" s="2" t="s">
        <v>222</v>
      </c>
      <c r="BK36" s="1">
        <v>259.99</v>
      </c>
      <c r="BL36" s="2" t="s">
        <v>108</v>
      </c>
      <c r="BM36" s="2" t="s">
        <v>109</v>
      </c>
      <c r="BN36" s="2">
        <v>80</v>
      </c>
      <c r="BO36" s="2"/>
      <c r="BP36" s="2"/>
      <c r="BQ36" s="2"/>
      <c r="BR36" s="2">
        <v>80</v>
      </c>
      <c r="BS36" s="2">
        <v>60</v>
      </c>
      <c r="BT36" s="2">
        <v>60</v>
      </c>
      <c r="BU36" s="2"/>
      <c r="BV36" s="2"/>
      <c r="BW36" s="2"/>
      <c r="BX36" s="2"/>
      <c r="BY36" s="2"/>
      <c r="BZ36" s="2"/>
      <c r="DQ36" s="9" cm="1">
        <f t="array" ref="DQ36:DS36">_xlfn.UNIQUE(_xlfn._xlws.SORT($F36:$BE36,1,1,TRUE),1)</f>
        <v>60</v>
      </c>
      <c r="DR36" s="9">
        <v>80</v>
      </c>
      <c r="DS36" s="9">
        <v>0</v>
      </c>
      <c r="DT36" s="9"/>
      <c r="DU36" s="9"/>
      <c r="DW36" s="16" cm="1">
        <f t="array" ref="DW36:DY36">_xlfn.UNIQUE(_xlfn._xlws.SORT($BN36:$DM36,1,1,TRUE),1)</f>
        <v>60</v>
      </c>
      <c r="DX36" s="16">
        <v>80</v>
      </c>
      <c r="DY36" s="16">
        <v>0</v>
      </c>
      <c r="DZ36" s="16"/>
      <c r="EA36" s="16"/>
      <c r="EC36" s="16" cm="1">
        <f t="array" ref="EC36:EE36">_xlfn.UNIQUE(_xlfn._xlws.SORT($BN36:$DM36,1,1,TRUE),1)</f>
        <v>60</v>
      </c>
      <c r="ED36" s="16">
        <v>80</v>
      </c>
      <c r="EE36" s="16">
        <v>0</v>
      </c>
      <c r="EF36" s="16"/>
      <c r="EG36" s="16"/>
    </row>
    <row r="37" spans="1:137">
      <c r="A37" s="1" t="s">
        <v>11</v>
      </c>
      <c r="B37" s="2" t="s">
        <v>222</v>
      </c>
      <c r="C37" s="1">
        <v>259.99</v>
      </c>
      <c r="D37" s="2" t="s">
        <v>202</v>
      </c>
      <c r="E37" s="28" t="s">
        <v>118</v>
      </c>
      <c r="F37" s="28"/>
      <c r="G37" s="28"/>
      <c r="H37" s="28"/>
      <c r="I37" s="28"/>
      <c r="J37" s="28"/>
      <c r="K37" s="28"/>
      <c r="L37" s="28"/>
      <c r="M37" s="28"/>
      <c r="N37" s="28"/>
      <c r="O37" s="28"/>
      <c r="P37" s="28"/>
      <c r="Q37" s="28"/>
      <c r="R37" s="28"/>
      <c r="BI37" s="1" t="s">
        <v>11</v>
      </c>
      <c r="BJ37" s="2" t="s">
        <v>222</v>
      </c>
      <c r="BK37" s="1">
        <v>259.99</v>
      </c>
      <c r="BL37" s="2" t="s">
        <v>108</v>
      </c>
      <c r="BM37" s="28" t="s">
        <v>118</v>
      </c>
      <c r="BN37" s="28">
        <v>510</v>
      </c>
      <c r="BO37" s="28">
        <v>1233</v>
      </c>
      <c r="BP37" s="28">
        <v>47</v>
      </c>
      <c r="BQ37" s="28">
        <v>393</v>
      </c>
      <c r="BR37" s="28">
        <v>291</v>
      </c>
      <c r="BS37" s="28">
        <v>231</v>
      </c>
      <c r="BT37" s="28">
        <v>43</v>
      </c>
      <c r="BU37" s="28">
        <v>35</v>
      </c>
      <c r="BV37" s="28">
        <v>71</v>
      </c>
      <c r="BW37" s="28">
        <v>493</v>
      </c>
      <c r="BX37" s="28">
        <v>38</v>
      </c>
      <c r="BY37" s="28">
        <v>67</v>
      </c>
      <c r="BZ37" s="28">
        <v>43</v>
      </c>
      <c r="DQ37" s="10" t="str">
        <f>IF(ISBLANK(DQ36)="FALSE",IFERROR(AVERAGEIFS($F37:$BE37,$F$7:$BE$7,$DQ$9,$F36:$BE36,DQ36),""),"")</f>
        <v/>
      </c>
      <c r="DR37" s="10" t="str">
        <f t="shared" ref="DR37:DU37" si="139">IF(ISBLANK(DR36)="FALSE",IFERROR(AVERAGEIFS($F37:$BE37,$F$7:$BE$7,$DQ$9,$F36:$BE36,DR36),""),"")</f>
        <v/>
      </c>
      <c r="DS37" s="10" t="str">
        <f t="shared" si="139"/>
        <v/>
      </c>
      <c r="DT37" s="10" t="str">
        <f t="shared" si="139"/>
        <v/>
      </c>
      <c r="DU37" s="10" t="str">
        <f t="shared" si="139"/>
        <v/>
      </c>
      <c r="DV37" s="11"/>
      <c r="DW37" s="10">
        <f ca="1">IF(ISBLANK(DW36)=FALSE,IFERROR(AVERAGEIFS($BN37:$DM37,$BN$7:$DM$7,$DW$9,$BN36:$DM36,DW36),""),"")</f>
        <v>137</v>
      </c>
      <c r="DX37" s="10">
        <f t="shared" ref="DX37:EA37" ca="1" si="140">IF(ISBLANK(DX36)=FALSE,IFERROR(AVERAGEIFS($BN37:$DM37,$BN$7:$DM$7,$DW$9,$BN36:$DM36,DX36),""),"")</f>
        <v>400.5</v>
      </c>
      <c r="DY37" s="10" t="str">
        <f t="shared" ca="1" si="140"/>
        <v/>
      </c>
      <c r="DZ37" s="10" t="str">
        <f t="shared" ca="1" si="140"/>
        <v/>
      </c>
      <c r="EA37" s="10" t="str">
        <f t="shared" ca="1" si="140"/>
        <v/>
      </c>
      <c r="EB37" s="15"/>
      <c r="EC37" s="10" t="str">
        <f ca="1">IF(ISBLANK(EC36)=FALSE,IFERROR(AVERAGEIFS($BN37:$DM37,$BN$7:$DM$7,$EC$9,$BN36:$DM36,EC36),""),"")</f>
        <v/>
      </c>
      <c r="ED37" s="10" t="str">
        <f t="shared" ref="ED37:EG37" ca="1" si="141">IF(ISBLANK(ED36)=FALSE,IFERROR(AVERAGEIFS($BN37:$DM37,$BN$7:$DM$7,$EC$9,$BN36:$DM36,ED36),""),"")</f>
        <v/>
      </c>
      <c r="EE37" s="10" t="str">
        <f t="shared" ca="1" si="141"/>
        <v/>
      </c>
      <c r="EF37" s="10" t="str">
        <f t="shared" ca="1" si="141"/>
        <v/>
      </c>
      <c r="EG37" s="10" t="str">
        <f t="shared" ca="1" si="141"/>
        <v/>
      </c>
    </row>
    <row r="38" spans="1:137">
      <c r="A38" s="1" t="s">
        <v>11</v>
      </c>
      <c r="B38" s="2" t="s">
        <v>14</v>
      </c>
      <c r="C38" s="1">
        <v>259.99</v>
      </c>
      <c r="D38" s="2" t="s">
        <v>202</v>
      </c>
      <c r="E38" s="2" t="s">
        <v>221</v>
      </c>
      <c r="F38" s="2">
        <v>80</v>
      </c>
      <c r="G38" s="2"/>
      <c r="H38" s="2"/>
      <c r="I38" s="2"/>
      <c r="J38" s="2">
        <v>80</v>
      </c>
      <c r="K38" s="2">
        <v>60</v>
      </c>
      <c r="L38" s="2">
        <v>60</v>
      </c>
      <c r="M38" s="2"/>
      <c r="N38" s="2"/>
      <c r="O38" s="2">
        <v>80</v>
      </c>
      <c r="P38" s="2">
        <v>80</v>
      </c>
      <c r="Q38" s="2">
        <v>60</v>
      </c>
      <c r="R38" s="2"/>
      <c r="BI38" s="1" t="s">
        <v>11</v>
      </c>
      <c r="BJ38" s="2" t="s">
        <v>14</v>
      </c>
      <c r="BK38" s="1">
        <v>259.99</v>
      </c>
      <c r="BL38" s="2" t="s">
        <v>108</v>
      </c>
      <c r="BM38" s="2" t="s">
        <v>109</v>
      </c>
      <c r="BN38" s="2">
        <v>80</v>
      </c>
      <c r="BO38" s="2"/>
      <c r="BP38" s="2"/>
      <c r="BQ38" s="2"/>
      <c r="BR38" s="2">
        <v>80</v>
      </c>
      <c r="BS38" s="2">
        <v>60</v>
      </c>
      <c r="BT38" s="2">
        <v>60</v>
      </c>
      <c r="BU38" s="2"/>
      <c r="BV38" s="2"/>
      <c r="BW38" s="2"/>
      <c r="BX38" s="2"/>
      <c r="BY38" s="2"/>
      <c r="BZ38" s="2"/>
      <c r="DQ38" s="9" cm="1">
        <f t="array" ref="DQ38:DS38">_xlfn.UNIQUE(_xlfn._xlws.SORT($F38:$BE38,1,1,TRUE),1)</f>
        <v>60</v>
      </c>
      <c r="DR38" s="9">
        <v>80</v>
      </c>
      <c r="DS38" s="9">
        <v>0</v>
      </c>
      <c r="DT38" s="9"/>
      <c r="DU38" s="9"/>
      <c r="DW38" s="16" cm="1">
        <f t="array" ref="DW38:DY38">_xlfn.UNIQUE(_xlfn._xlws.SORT($BN38:$DM38,1,1,TRUE),1)</f>
        <v>60</v>
      </c>
      <c r="DX38" s="16">
        <v>80</v>
      </c>
      <c r="DY38" s="16">
        <v>0</v>
      </c>
      <c r="DZ38" s="16"/>
      <c r="EA38" s="16"/>
      <c r="EC38" s="16" cm="1">
        <f t="array" ref="EC38:EE38">_xlfn.UNIQUE(_xlfn._xlws.SORT($BN38:$DM38,1,1,TRUE),1)</f>
        <v>60</v>
      </c>
      <c r="ED38" s="16">
        <v>80</v>
      </c>
      <c r="EE38" s="16">
        <v>0</v>
      </c>
      <c r="EF38" s="16"/>
      <c r="EG38" s="16"/>
    </row>
    <row r="39" spans="1:137">
      <c r="A39" s="1" t="s">
        <v>11</v>
      </c>
      <c r="B39" s="2" t="s">
        <v>14</v>
      </c>
      <c r="C39" s="1">
        <v>259.99</v>
      </c>
      <c r="D39" s="2" t="s">
        <v>202</v>
      </c>
      <c r="E39" s="28" t="s">
        <v>118</v>
      </c>
      <c r="F39" s="28"/>
      <c r="G39" s="28"/>
      <c r="H39" s="28"/>
      <c r="I39" s="28"/>
      <c r="J39" s="28"/>
      <c r="K39" s="28"/>
      <c r="L39" s="28"/>
      <c r="M39" s="28"/>
      <c r="N39" s="28"/>
      <c r="O39" s="28"/>
      <c r="P39" s="28"/>
      <c r="Q39" s="28"/>
      <c r="R39" s="28"/>
      <c r="BI39" s="1" t="s">
        <v>11</v>
      </c>
      <c r="BJ39" s="2" t="s">
        <v>14</v>
      </c>
      <c r="BK39" s="1">
        <v>259.99</v>
      </c>
      <c r="BL39" s="2" t="s">
        <v>108</v>
      </c>
      <c r="BM39" s="28" t="s">
        <v>118</v>
      </c>
      <c r="BN39" s="28">
        <v>10</v>
      </c>
      <c r="BO39" s="28">
        <v>1</v>
      </c>
      <c r="BP39" s="28">
        <v>1</v>
      </c>
      <c r="BQ39" s="28">
        <v>2</v>
      </c>
      <c r="BR39" s="28">
        <v>3</v>
      </c>
      <c r="BS39" s="28">
        <v>3</v>
      </c>
      <c r="BT39" s="28">
        <v>3</v>
      </c>
      <c r="BU39" s="28">
        <v>1</v>
      </c>
      <c r="BV39" s="28">
        <v>1</v>
      </c>
      <c r="BW39" s="28"/>
      <c r="BX39" s="28"/>
      <c r="BY39" s="28"/>
      <c r="BZ39" s="28"/>
      <c r="DQ39" s="10" t="str">
        <f>IF(ISBLANK(DQ38)=FALSE,IFERROR(AVERAGEIFS($F39:$BE39,$F$7:$BE$7,$DQ$9,$F38:$BE38,DQ38),""),"")</f>
        <v/>
      </c>
      <c r="DR39" s="10" t="str">
        <f t="shared" ref="DR39:DU39" si="142">IF(ISBLANK(DR38)=FALSE,IFERROR(AVERAGEIFS($F39:$BE39,$F$7:$BE$7,$DQ$9,$F38:$BE38,DR38),""),"")</f>
        <v/>
      </c>
      <c r="DS39" s="10" t="str">
        <f t="shared" si="142"/>
        <v/>
      </c>
      <c r="DT39" s="10" t="str">
        <f t="shared" si="142"/>
        <v/>
      </c>
      <c r="DU39" s="10" t="str">
        <f t="shared" si="142"/>
        <v/>
      </c>
      <c r="DV39" s="15"/>
      <c r="DW39" s="10">
        <f ca="1">IF(ISBLANK(DW38)=FALSE,IFERROR(AVERAGEIFS($BN39:$DM39,$BN$7:$DM$7,$DW$9,$BN38:$DM38,DW38),""),"")</f>
        <v>3</v>
      </c>
      <c r="DX39" s="10">
        <f t="shared" ref="DX39:EA39" ca="1" si="143">IF(ISBLANK(DX38)=FALSE,IFERROR(AVERAGEIFS($BN39:$DM39,$BN$7:$DM$7,$DW$9,$BN38:$DM38,DX38),""),"")</f>
        <v>6.5</v>
      </c>
      <c r="DY39" s="10" t="str">
        <f t="shared" ca="1" si="143"/>
        <v/>
      </c>
      <c r="DZ39" s="10" t="str">
        <f t="shared" ca="1" si="143"/>
        <v/>
      </c>
      <c r="EA39" s="10" t="str">
        <f t="shared" ca="1" si="143"/>
        <v/>
      </c>
      <c r="EB39" s="15"/>
      <c r="EC39" s="10" t="str">
        <f ca="1">IF(ISBLANK(EC38)=FALSE,IFERROR(AVERAGEIFS($BN39:$DM39,$BN$7:$DM$7,$EC$9,$BN38:$DM38,EC38),""),"")</f>
        <v/>
      </c>
      <c r="ED39" s="10" t="str">
        <f t="shared" ref="ED39:EG39" ca="1" si="144">IF(ISBLANK(ED38)=FALSE,IFERROR(AVERAGEIFS($BN39:$DM39,$BN$7:$DM$7,$EC$9,$BN38:$DM38,ED38),""),"")</f>
        <v/>
      </c>
      <c r="EE39" s="10" t="str">
        <f t="shared" ca="1" si="144"/>
        <v/>
      </c>
      <c r="EF39" s="10" t="str">
        <f t="shared" ca="1" si="144"/>
        <v/>
      </c>
      <c r="EG39" s="10" t="str">
        <f t="shared" ca="1" si="144"/>
        <v/>
      </c>
    </row>
    <row r="40" spans="1:137">
      <c r="A40" s="1" t="s">
        <v>11</v>
      </c>
      <c r="B40" s="2" t="s">
        <v>16</v>
      </c>
      <c r="C40" s="1">
        <v>259.99</v>
      </c>
      <c r="D40" s="2" t="s">
        <v>202</v>
      </c>
      <c r="E40" s="2" t="s">
        <v>221</v>
      </c>
      <c r="F40" s="2">
        <v>80</v>
      </c>
      <c r="G40" s="2"/>
      <c r="H40" s="2"/>
      <c r="I40" s="2"/>
      <c r="J40" s="2">
        <v>80</v>
      </c>
      <c r="K40" s="2">
        <v>60</v>
      </c>
      <c r="L40" s="2">
        <v>60</v>
      </c>
      <c r="M40" s="2"/>
      <c r="N40" s="2"/>
      <c r="O40" s="2">
        <v>80</v>
      </c>
      <c r="P40" s="2">
        <v>80</v>
      </c>
      <c r="Q40" s="2">
        <v>60</v>
      </c>
      <c r="R40" s="2"/>
      <c r="BI40" s="1" t="s">
        <v>11</v>
      </c>
      <c r="BJ40" s="2" t="s">
        <v>16</v>
      </c>
      <c r="BK40" s="1">
        <v>259.99</v>
      </c>
      <c r="BL40" s="2" t="s">
        <v>108</v>
      </c>
      <c r="BM40" s="2" t="s">
        <v>109</v>
      </c>
      <c r="BN40" s="2">
        <v>80</v>
      </c>
      <c r="BO40" s="2"/>
      <c r="BP40" s="2"/>
      <c r="BQ40" s="2"/>
      <c r="BR40" s="2">
        <v>80</v>
      </c>
      <c r="BS40" s="2">
        <v>60</v>
      </c>
      <c r="BT40" s="2">
        <v>60</v>
      </c>
      <c r="BU40" s="2"/>
      <c r="BV40" s="2"/>
      <c r="BW40" s="2"/>
      <c r="BX40" s="2"/>
      <c r="BY40" s="2"/>
      <c r="BZ40" s="2"/>
      <c r="DQ40" s="9" cm="1">
        <f t="array" ref="DQ40:DS40">_xlfn.UNIQUE(_xlfn._xlws.SORT($F40:$BE40,1,1,TRUE),1)</f>
        <v>60</v>
      </c>
      <c r="DR40" s="9">
        <v>80</v>
      </c>
      <c r="DS40" s="9">
        <v>0</v>
      </c>
      <c r="DT40" s="9"/>
      <c r="DU40" s="9"/>
      <c r="DW40" s="16" cm="1">
        <f t="array" ref="DW40:DY40">_xlfn.UNIQUE(_xlfn._xlws.SORT($BN40:$DM40,1,1,TRUE),1)</f>
        <v>60</v>
      </c>
      <c r="DX40" s="16">
        <v>80</v>
      </c>
      <c r="DY40" s="16">
        <v>0</v>
      </c>
      <c r="DZ40" s="16"/>
      <c r="EA40" s="16"/>
      <c r="EC40" s="16" cm="1">
        <f t="array" ref="EC40:EE40">_xlfn.UNIQUE(_xlfn._xlws.SORT($BN40:$DM40,1,1,TRUE),1)</f>
        <v>60</v>
      </c>
      <c r="ED40" s="16">
        <v>80</v>
      </c>
      <c r="EE40" s="16">
        <v>0</v>
      </c>
      <c r="EF40" s="16"/>
      <c r="EG40" s="16"/>
    </row>
    <row r="41" spans="1:137">
      <c r="A41" s="1" t="s">
        <v>11</v>
      </c>
      <c r="B41" s="2" t="s">
        <v>16</v>
      </c>
      <c r="C41" s="1">
        <v>259.99</v>
      </c>
      <c r="D41" s="2" t="s">
        <v>202</v>
      </c>
      <c r="E41" s="28" t="s">
        <v>118</v>
      </c>
      <c r="F41" s="28"/>
      <c r="G41" s="28"/>
      <c r="H41" s="28"/>
      <c r="I41" s="28"/>
      <c r="J41" s="28"/>
      <c r="K41" s="28"/>
      <c r="L41" s="28"/>
      <c r="M41" s="28"/>
      <c r="N41" s="28"/>
      <c r="O41" s="28"/>
      <c r="P41" s="28"/>
      <c r="Q41" s="28"/>
      <c r="R41" s="28"/>
      <c r="BI41" s="1" t="s">
        <v>11</v>
      </c>
      <c r="BJ41" s="2" t="s">
        <v>16</v>
      </c>
      <c r="BK41" s="1">
        <v>259.99</v>
      </c>
      <c r="BL41" s="2" t="s">
        <v>108</v>
      </c>
      <c r="BM41" s="28" t="s">
        <v>118</v>
      </c>
      <c r="BN41" s="28"/>
      <c r="BO41" s="28"/>
      <c r="BP41" s="28"/>
      <c r="BQ41" s="28"/>
      <c r="BR41" s="28"/>
      <c r="BS41" s="28"/>
      <c r="BT41" s="28"/>
      <c r="BU41" s="28"/>
      <c r="BV41" s="28"/>
      <c r="BW41" s="28"/>
      <c r="BX41" s="28"/>
      <c r="BY41" s="28"/>
      <c r="BZ41" s="28"/>
      <c r="DQ41" s="10" t="str">
        <f>IF(ISBLANK(DQ40)="FALSE",IFERROR(AVERAGEIFS($F41:$BE41,$F$7:$BE$7,$DQ$9,$F40:$BE40,DQ40),""),"")</f>
        <v/>
      </c>
      <c r="DR41" s="10" t="str">
        <f t="shared" ref="DR41:DU41" si="145">IF(ISBLANK(DR40)="FALSE",IFERROR(AVERAGEIFS($F41:$BE41,$F$7:$BE$7,$DQ$9,$F40:$BE40,DR40),""),"")</f>
        <v/>
      </c>
      <c r="DS41" s="10" t="str">
        <f t="shared" si="145"/>
        <v/>
      </c>
      <c r="DT41" s="10" t="str">
        <f t="shared" si="145"/>
        <v/>
      </c>
      <c r="DU41" s="10" t="str">
        <f t="shared" si="145"/>
        <v/>
      </c>
      <c r="DV41" s="11"/>
      <c r="DW41" s="10" t="str">
        <f ca="1">IF(ISBLANK(DW40)=FALSE,IFERROR(AVERAGEIFS($BN41:$DM41,$BN$7:$DM$7,$DW$9,$BN40:$DM40,DW40),""),"")</f>
        <v/>
      </c>
      <c r="DX41" s="10" t="str">
        <f t="shared" ref="DX41:EA41" ca="1" si="146">IF(ISBLANK(DX40)=FALSE,IFERROR(AVERAGEIFS($BN41:$DM41,$BN$7:$DM$7,$DW$9,$BN40:$DM40,DX40),""),"")</f>
        <v/>
      </c>
      <c r="DY41" s="10" t="str">
        <f t="shared" ca="1" si="146"/>
        <v/>
      </c>
      <c r="DZ41" s="10" t="str">
        <f t="shared" ca="1" si="146"/>
        <v/>
      </c>
      <c r="EA41" s="10" t="str">
        <f t="shared" ca="1" si="146"/>
        <v/>
      </c>
      <c r="EB41" s="15"/>
      <c r="EC41" s="10" t="str">
        <f ca="1">IF(ISBLANK(EC40)=FALSE,IFERROR(AVERAGEIFS($BN41:$DM41,$BN$7:$DM$7,$EC$9,$BN40:$DM40,EC40),""),"")</f>
        <v/>
      </c>
      <c r="ED41" s="10" t="str">
        <f t="shared" ref="ED41:EG41" ca="1" si="147">IF(ISBLANK(ED40)=FALSE,IFERROR(AVERAGEIFS($BN41:$DM41,$BN$7:$DM$7,$EC$9,$BN40:$DM40,ED40),""),"")</f>
        <v/>
      </c>
      <c r="EE41" s="10" t="str">
        <f t="shared" ca="1" si="147"/>
        <v/>
      </c>
      <c r="EF41" s="10" t="str">
        <f t="shared" ca="1" si="147"/>
        <v/>
      </c>
      <c r="EG41" s="10" t="str">
        <f t="shared" ca="1" si="147"/>
        <v/>
      </c>
    </row>
    <row r="42" spans="1:137">
      <c r="A42" s="1" t="s">
        <v>10</v>
      </c>
      <c r="B42" s="2" t="s">
        <v>4</v>
      </c>
      <c r="C42" s="1">
        <v>259.99</v>
      </c>
      <c r="D42" s="2" t="s">
        <v>202</v>
      </c>
      <c r="E42" s="2" t="s">
        <v>221</v>
      </c>
      <c r="F42" s="2"/>
      <c r="G42" s="2"/>
      <c r="H42" s="2"/>
      <c r="I42" s="2"/>
      <c r="J42" s="2"/>
      <c r="K42" s="2"/>
      <c r="L42" s="2"/>
      <c r="M42" s="2"/>
      <c r="N42" s="2"/>
      <c r="O42" s="2"/>
      <c r="P42" s="2"/>
      <c r="Q42" s="2"/>
      <c r="R42" s="2"/>
      <c r="BI42" s="1" t="s">
        <v>10</v>
      </c>
      <c r="BJ42" s="2" t="s">
        <v>4</v>
      </c>
      <c r="BK42" s="1">
        <v>259.99</v>
      </c>
      <c r="BL42" s="2" t="s">
        <v>108</v>
      </c>
      <c r="BM42" s="2" t="s">
        <v>109</v>
      </c>
      <c r="BN42" s="2"/>
      <c r="BO42" s="2"/>
      <c r="BP42" s="2"/>
      <c r="BQ42" s="2"/>
      <c r="BR42" s="2"/>
      <c r="BS42" s="2"/>
      <c r="BT42" s="2"/>
      <c r="BU42" s="2"/>
      <c r="BV42" s="2"/>
      <c r="BW42" s="2"/>
      <c r="BX42" s="2"/>
      <c r="BY42" s="2"/>
      <c r="BZ42" s="2"/>
    </row>
    <row r="43" spans="1:137">
      <c r="A43" s="1" t="s">
        <v>10</v>
      </c>
      <c r="B43" s="2" t="s">
        <v>4</v>
      </c>
      <c r="C43" s="1">
        <v>259.99</v>
      </c>
      <c r="D43" s="2" t="s">
        <v>202</v>
      </c>
      <c r="E43" s="28" t="s">
        <v>118</v>
      </c>
      <c r="F43" s="28"/>
      <c r="G43" s="28"/>
      <c r="H43" s="28"/>
      <c r="I43" s="28"/>
      <c r="J43" s="28"/>
      <c r="K43" s="28"/>
      <c r="L43" s="28"/>
      <c r="M43" s="28"/>
      <c r="N43" s="28"/>
      <c r="O43" s="28"/>
      <c r="P43" s="28"/>
      <c r="Q43" s="28"/>
      <c r="R43" s="28"/>
      <c r="BI43" s="1" t="s">
        <v>10</v>
      </c>
      <c r="BJ43" s="2" t="s">
        <v>4</v>
      </c>
      <c r="BK43" s="1">
        <v>259.99</v>
      </c>
      <c r="BL43" s="2" t="s">
        <v>108</v>
      </c>
      <c r="BM43" s="28" t="s">
        <v>118</v>
      </c>
      <c r="BN43" s="28"/>
      <c r="BO43" s="28"/>
      <c r="BP43" s="28"/>
      <c r="BQ43" s="28"/>
      <c r="BR43" s="28"/>
      <c r="BS43" s="28"/>
      <c r="BT43" s="28"/>
      <c r="BU43" s="28"/>
      <c r="BV43" s="28"/>
      <c r="BW43" s="28"/>
      <c r="BX43" s="28"/>
      <c r="BY43" s="28"/>
      <c r="BZ43" s="28"/>
    </row>
    <row r="44" spans="1:137">
      <c r="A44" s="1" t="s">
        <v>10</v>
      </c>
      <c r="B44" s="2" t="s">
        <v>19</v>
      </c>
      <c r="C44" s="1">
        <v>259.99</v>
      </c>
      <c r="D44" s="2" t="s">
        <v>202</v>
      </c>
      <c r="E44" s="2" t="s">
        <v>221</v>
      </c>
      <c r="F44" s="2">
        <v>30</v>
      </c>
      <c r="G44" s="2">
        <v>30</v>
      </c>
      <c r="H44" s="2">
        <v>30</v>
      </c>
      <c r="I44" s="2">
        <v>30</v>
      </c>
      <c r="J44" s="2">
        <v>30</v>
      </c>
      <c r="K44" s="2"/>
      <c r="L44" s="2"/>
      <c r="M44" s="2"/>
      <c r="N44" s="2"/>
      <c r="O44" s="2"/>
      <c r="P44" s="2"/>
      <c r="Q44" s="2"/>
      <c r="R44" s="2"/>
      <c r="BI44" s="1" t="s">
        <v>10</v>
      </c>
      <c r="BJ44" s="2" t="s">
        <v>19</v>
      </c>
      <c r="BK44" s="1">
        <v>259.99</v>
      </c>
      <c r="BL44" s="2" t="s">
        <v>108</v>
      </c>
      <c r="BM44" s="2" t="s">
        <v>109</v>
      </c>
      <c r="BN44" s="2">
        <v>30</v>
      </c>
      <c r="BO44" s="2">
        <v>30</v>
      </c>
      <c r="BP44" s="2">
        <v>30</v>
      </c>
      <c r="BQ44" s="2">
        <v>30</v>
      </c>
      <c r="BR44" s="2">
        <v>30</v>
      </c>
      <c r="BS44" s="2"/>
      <c r="BT44" s="2"/>
      <c r="BU44" s="2"/>
      <c r="BV44" s="2"/>
      <c r="BW44" s="2"/>
      <c r="BX44" s="2"/>
      <c r="BY44" s="2"/>
      <c r="BZ44" s="2"/>
    </row>
    <row r="45" spans="1:137">
      <c r="A45" s="1" t="s">
        <v>10</v>
      </c>
      <c r="B45" s="2" t="s">
        <v>19</v>
      </c>
      <c r="C45" s="1">
        <v>259.99</v>
      </c>
      <c r="D45" s="2" t="s">
        <v>202</v>
      </c>
      <c r="E45" s="28" t="s">
        <v>118</v>
      </c>
      <c r="F45" s="28"/>
      <c r="G45" s="28"/>
      <c r="H45" s="28"/>
      <c r="I45" s="28"/>
      <c r="J45" s="28"/>
      <c r="K45" s="28"/>
      <c r="L45" s="28"/>
      <c r="M45" s="28"/>
      <c r="N45" s="28"/>
      <c r="O45" s="28"/>
      <c r="P45" s="28"/>
      <c r="Q45" s="28"/>
      <c r="R45" s="28"/>
      <c r="BI45" s="1" t="s">
        <v>10</v>
      </c>
      <c r="BJ45" s="2" t="s">
        <v>19</v>
      </c>
      <c r="BK45" s="1">
        <v>259.99</v>
      </c>
      <c r="BL45" s="2" t="s">
        <v>108</v>
      </c>
      <c r="BM45" s="28" t="s">
        <v>118</v>
      </c>
      <c r="BN45" s="28">
        <v>759</v>
      </c>
      <c r="BO45" s="28">
        <v>648</v>
      </c>
      <c r="BP45" s="28">
        <v>727</v>
      </c>
      <c r="BQ45" s="28">
        <v>720</v>
      </c>
      <c r="BR45" s="28">
        <v>677</v>
      </c>
      <c r="BS45" s="28">
        <v>553</v>
      </c>
      <c r="BT45" s="28">
        <v>400</v>
      </c>
      <c r="BU45" s="28">
        <v>325</v>
      </c>
      <c r="BV45" s="28">
        <v>368</v>
      </c>
      <c r="BW45" s="28">
        <v>381</v>
      </c>
      <c r="BX45" s="28">
        <v>323</v>
      </c>
      <c r="BY45" s="28">
        <v>371</v>
      </c>
      <c r="BZ45" s="28">
        <v>347</v>
      </c>
    </row>
    <row r="46" spans="1:137">
      <c r="A46" s="1" t="s">
        <v>10</v>
      </c>
      <c r="B46" s="2" t="s">
        <v>17</v>
      </c>
      <c r="C46" s="1">
        <v>259.99</v>
      </c>
      <c r="D46" s="2" t="s">
        <v>202</v>
      </c>
      <c r="E46" s="2" t="s">
        <v>221</v>
      </c>
      <c r="F46" s="2"/>
      <c r="G46" s="2"/>
      <c r="H46" s="2"/>
      <c r="I46" s="2"/>
      <c r="J46" s="2"/>
      <c r="K46" s="2"/>
      <c r="L46" s="2"/>
      <c r="M46" s="2"/>
      <c r="N46" s="2"/>
      <c r="O46" s="2"/>
      <c r="P46" s="2"/>
      <c r="Q46" s="2"/>
      <c r="R46" s="2"/>
      <c r="BI46" s="1" t="s">
        <v>10</v>
      </c>
      <c r="BJ46" s="2" t="s">
        <v>17</v>
      </c>
      <c r="BK46" s="1">
        <v>259.99</v>
      </c>
      <c r="BL46" s="2" t="s">
        <v>108</v>
      </c>
      <c r="BM46" s="2" t="s">
        <v>109</v>
      </c>
      <c r="BN46" s="2"/>
      <c r="BO46" s="2"/>
      <c r="BP46" s="2"/>
      <c r="BQ46" s="2"/>
      <c r="BR46" s="2"/>
      <c r="BS46" s="2"/>
      <c r="BT46" s="2"/>
      <c r="BU46" s="2"/>
      <c r="BV46" s="2"/>
      <c r="BW46" s="2"/>
      <c r="BX46" s="2"/>
      <c r="BY46" s="2"/>
      <c r="BZ46" s="2"/>
    </row>
    <row r="47" spans="1:137">
      <c r="A47" s="1" t="s">
        <v>10</v>
      </c>
      <c r="B47" s="2" t="s">
        <v>17</v>
      </c>
      <c r="C47" s="1">
        <v>259.99</v>
      </c>
      <c r="D47" s="2" t="s">
        <v>202</v>
      </c>
      <c r="E47" s="28" t="s">
        <v>118</v>
      </c>
      <c r="F47" s="28"/>
      <c r="G47" s="28"/>
      <c r="H47" s="28"/>
      <c r="I47" s="28"/>
      <c r="J47" s="28"/>
      <c r="K47" s="28"/>
      <c r="L47" s="28"/>
      <c r="M47" s="28"/>
      <c r="N47" s="28"/>
      <c r="O47" s="28"/>
      <c r="P47" s="28"/>
      <c r="Q47" s="28"/>
      <c r="R47" s="28"/>
      <c r="BI47" s="1" t="s">
        <v>10</v>
      </c>
      <c r="BJ47" s="2" t="s">
        <v>17</v>
      </c>
      <c r="BK47" s="1">
        <v>259.99</v>
      </c>
      <c r="BL47" s="2" t="s">
        <v>108</v>
      </c>
      <c r="BM47" s="28" t="s">
        <v>118</v>
      </c>
      <c r="BN47" s="28"/>
      <c r="BO47" s="28"/>
      <c r="BP47" s="28"/>
      <c r="BQ47" s="28"/>
      <c r="BR47" s="28"/>
      <c r="BS47" s="28">
        <v>1</v>
      </c>
      <c r="BT47" s="28">
        <v>1</v>
      </c>
      <c r="BU47" s="28"/>
      <c r="BV47" s="28"/>
      <c r="BW47" s="28">
        <v>2</v>
      </c>
      <c r="BX47" s="28">
        <v>1</v>
      </c>
      <c r="BY47" s="28">
        <v>2</v>
      </c>
      <c r="BZ47" s="28"/>
    </row>
    <row r="48" spans="1:137">
      <c r="A48" s="1" t="s">
        <v>10</v>
      </c>
      <c r="B48" s="2" t="s">
        <v>13</v>
      </c>
      <c r="C48" s="1">
        <v>259.99</v>
      </c>
      <c r="D48" s="2" t="s">
        <v>202</v>
      </c>
      <c r="E48" s="2" t="s">
        <v>221</v>
      </c>
      <c r="F48" s="2"/>
      <c r="G48" s="2"/>
      <c r="H48" s="2"/>
      <c r="I48" s="2"/>
      <c r="J48" s="2"/>
      <c r="K48" s="2"/>
      <c r="L48" s="2"/>
      <c r="M48" s="2"/>
      <c r="N48" s="2"/>
      <c r="O48" s="2"/>
      <c r="P48" s="2"/>
      <c r="Q48" s="2"/>
      <c r="R48" s="2"/>
      <c r="BI48" s="1" t="s">
        <v>10</v>
      </c>
      <c r="BJ48" s="2" t="s">
        <v>13</v>
      </c>
      <c r="BK48" s="1">
        <v>259.99</v>
      </c>
      <c r="BL48" s="2" t="s">
        <v>108</v>
      </c>
      <c r="BM48" s="2" t="s">
        <v>109</v>
      </c>
      <c r="BN48" s="2"/>
      <c r="BO48" s="2"/>
      <c r="BP48" s="2"/>
      <c r="BQ48" s="2"/>
      <c r="BR48" s="2"/>
      <c r="BS48" s="2"/>
      <c r="BT48" s="2"/>
      <c r="BU48" s="2"/>
      <c r="BV48" s="2"/>
      <c r="BW48" s="2"/>
      <c r="BX48" s="2"/>
      <c r="BY48" s="2"/>
      <c r="BZ48" s="2"/>
    </row>
    <row r="49" spans="1:78">
      <c r="A49" s="1" t="s">
        <v>10</v>
      </c>
      <c r="B49" s="2" t="s">
        <v>13</v>
      </c>
      <c r="C49" s="1">
        <v>259.99</v>
      </c>
      <c r="D49" s="2" t="s">
        <v>202</v>
      </c>
      <c r="E49" s="28" t="s">
        <v>118</v>
      </c>
      <c r="F49" s="28"/>
      <c r="G49" s="28"/>
      <c r="H49" s="28"/>
      <c r="I49" s="28"/>
      <c r="J49" s="28"/>
      <c r="K49" s="28"/>
      <c r="L49" s="28"/>
      <c r="M49" s="28"/>
      <c r="N49" s="28"/>
      <c r="O49" s="28"/>
      <c r="P49" s="28"/>
      <c r="Q49" s="28"/>
      <c r="R49" s="28"/>
      <c r="BI49" s="1" t="s">
        <v>10</v>
      </c>
      <c r="BJ49" s="2" t="s">
        <v>13</v>
      </c>
      <c r="BK49" s="1">
        <v>259.99</v>
      </c>
      <c r="BL49" s="2" t="s">
        <v>108</v>
      </c>
      <c r="BM49" s="28" t="s">
        <v>118</v>
      </c>
      <c r="BN49" s="28"/>
      <c r="BO49" s="28"/>
      <c r="BP49" s="28"/>
      <c r="BQ49" s="28"/>
      <c r="BR49" s="28"/>
      <c r="BS49" s="28">
        <v>-1</v>
      </c>
      <c r="BT49" s="28"/>
      <c r="BU49" s="28"/>
      <c r="BV49" s="28"/>
      <c r="BW49" s="28"/>
      <c r="BX49" s="28"/>
      <c r="BY49" s="28"/>
      <c r="BZ49" s="28"/>
    </row>
    <row r="50" spans="1:78">
      <c r="A50" s="1" t="s">
        <v>10</v>
      </c>
      <c r="B50" s="2" t="s">
        <v>15</v>
      </c>
      <c r="C50" s="1">
        <v>259.99</v>
      </c>
      <c r="D50" s="2" t="s">
        <v>202</v>
      </c>
      <c r="E50" s="2" t="s">
        <v>221</v>
      </c>
      <c r="F50" s="2"/>
      <c r="G50" s="2"/>
      <c r="H50" s="2"/>
      <c r="I50" s="2"/>
      <c r="J50" s="2"/>
      <c r="K50" s="2"/>
      <c r="L50" s="2"/>
      <c r="M50" s="2"/>
      <c r="N50" s="2"/>
      <c r="O50" s="2"/>
      <c r="P50" s="2"/>
      <c r="Q50" s="2"/>
      <c r="R50" s="2"/>
      <c r="BI50" s="1" t="s">
        <v>10</v>
      </c>
      <c r="BJ50" s="2" t="s">
        <v>15</v>
      </c>
      <c r="BK50" s="1">
        <v>259.99</v>
      </c>
      <c r="BL50" s="2" t="s">
        <v>108</v>
      </c>
      <c r="BM50" s="2" t="s">
        <v>109</v>
      </c>
      <c r="BN50" s="2"/>
      <c r="BO50" s="2"/>
      <c r="BP50" s="2"/>
      <c r="BQ50" s="2"/>
      <c r="BR50" s="2"/>
      <c r="BS50" s="2"/>
      <c r="BT50" s="2"/>
      <c r="BU50" s="2"/>
      <c r="BV50" s="2"/>
      <c r="BW50" s="2"/>
      <c r="BX50" s="2"/>
      <c r="BY50" s="2"/>
      <c r="BZ50" s="2"/>
    </row>
    <row r="51" spans="1:78">
      <c r="A51" s="1" t="s">
        <v>10</v>
      </c>
      <c r="B51" s="2" t="s">
        <v>15</v>
      </c>
      <c r="C51" s="1">
        <v>259.99</v>
      </c>
      <c r="D51" s="2" t="s">
        <v>202</v>
      </c>
      <c r="E51" s="28" t="s">
        <v>118</v>
      </c>
      <c r="F51" s="28"/>
      <c r="G51" s="28"/>
      <c r="H51" s="28"/>
      <c r="I51" s="28"/>
      <c r="J51" s="28"/>
      <c r="K51" s="28"/>
      <c r="L51" s="28"/>
      <c r="M51" s="28"/>
      <c r="N51" s="28"/>
      <c r="O51" s="28"/>
      <c r="P51" s="28"/>
      <c r="Q51" s="28"/>
      <c r="R51" s="28"/>
      <c r="BI51" s="1" t="s">
        <v>10</v>
      </c>
      <c r="BJ51" s="2" t="s">
        <v>15</v>
      </c>
      <c r="BK51" s="1">
        <v>259.99</v>
      </c>
      <c r="BL51" s="2" t="s">
        <v>108</v>
      </c>
      <c r="BM51" s="28" t="s">
        <v>118</v>
      </c>
      <c r="BN51" s="28"/>
      <c r="BO51" s="28"/>
      <c r="BP51" s="28"/>
      <c r="BQ51" s="28"/>
      <c r="BR51" s="28"/>
      <c r="BS51" s="28"/>
      <c r="BT51" s="28">
        <v>2</v>
      </c>
      <c r="BU51" s="28"/>
      <c r="BV51" s="28">
        <v>1</v>
      </c>
      <c r="BW51" s="28"/>
      <c r="BX51" s="28"/>
      <c r="BY51" s="28"/>
      <c r="BZ51" s="28"/>
    </row>
    <row r="52" spans="1:78">
      <c r="A52" s="1" t="s">
        <v>10</v>
      </c>
      <c r="B52" s="2" t="s">
        <v>18</v>
      </c>
      <c r="C52" s="1">
        <v>259.99</v>
      </c>
      <c r="D52" s="2" t="s">
        <v>202</v>
      </c>
      <c r="E52" s="2" t="s">
        <v>221</v>
      </c>
      <c r="F52" s="2"/>
      <c r="G52" s="2"/>
      <c r="H52" s="2"/>
      <c r="I52" s="2"/>
      <c r="J52" s="2"/>
      <c r="K52" s="2"/>
      <c r="L52" s="2"/>
      <c r="M52" s="2"/>
      <c r="N52" s="2"/>
      <c r="O52" s="2"/>
      <c r="P52" s="2"/>
      <c r="Q52" s="2"/>
      <c r="R52" s="2"/>
      <c r="BI52" s="1" t="s">
        <v>10</v>
      </c>
      <c r="BJ52" s="2" t="s">
        <v>18</v>
      </c>
      <c r="BK52" s="1">
        <v>259.99</v>
      </c>
      <c r="BL52" s="2" t="s">
        <v>108</v>
      </c>
      <c r="BM52" s="2" t="s">
        <v>109</v>
      </c>
      <c r="BN52" s="2"/>
      <c r="BO52" s="2"/>
      <c r="BP52" s="2"/>
      <c r="BQ52" s="2"/>
      <c r="BR52" s="2"/>
      <c r="BS52" s="2"/>
      <c r="BT52" s="2"/>
      <c r="BU52" s="2"/>
      <c r="BV52" s="2"/>
      <c r="BW52" s="2"/>
      <c r="BX52" s="2"/>
      <c r="BY52" s="2"/>
      <c r="BZ52" s="2"/>
    </row>
    <row r="53" spans="1:78">
      <c r="A53" s="1" t="s">
        <v>10</v>
      </c>
      <c r="B53" s="2" t="s">
        <v>18</v>
      </c>
      <c r="C53" s="1">
        <v>259.99</v>
      </c>
      <c r="D53" s="2" t="s">
        <v>202</v>
      </c>
      <c r="E53" s="28" t="s">
        <v>118</v>
      </c>
      <c r="F53" s="28"/>
      <c r="G53" s="28"/>
      <c r="H53" s="28"/>
      <c r="I53" s="28"/>
      <c r="J53" s="28"/>
      <c r="K53" s="28"/>
      <c r="L53" s="28"/>
      <c r="M53" s="28"/>
      <c r="N53" s="28"/>
      <c r="O53" s="28"/>
      <c r="P53" s="28"/>
      <c r="Q53" s="28"/>
      <c r="R53" s="28"/>
      <c r="BI53" s="1" t="s">
        <v>10</v>
      </c>
      <c r="BJ53" s="2" t="s">
        <v>18</v>
      </c>
      <c r="BK53" s="1">
        <v>259.99</v>
      </c>
      <c r="BL53" s="2" t="s">
        <v>108</v>
      </c>
      <c r="BM53" s="28" t="s">
        <v>118</v>
      </c>
      <c r="BN53" s="28"/>
      <c r="BO53" s="28"/>
      <c r="BP53" s="28"/>
      <c r="BQ53" s="28"/>
      <c r="BR53" s="28"/>
      <c r="BS53" s="28"/>
      <c r="BT53" s="28"/>
      <c r="BU53" s="28"/>
      <c r="BV53" s="28"/>
      <c r="BW53" s="28"/>
      <c r="BX53" s="28"/>
      <c r="BY53" s="28"/>
      <c r="BZ53" s="28"/>
    </row>
    <row r="54" spans="1:78">
      <c r="A54" s="1" t="s">
        <v>10</v>
      </c>
      <c r="B54" s="2" t="s">
        <v>222</v>
      </c>
      <c r="C54" s="1">
        <v>259.99</v>
      </c>
      <c r="D54" s="2" t="s">
        <v>202</v>
      </c>
      <c r="E54" s="2" t="s">
        <v>221</v>
      </c>
      <c r="F54" s="2"/>
      <c r="G54" s="2"/>
      <c r="H54" s="2"/>
      <c r="I54" s="2"/>
      <c r="J54" s="2"/>
      <c r="K54" s="2"/>
      <c r="L54" s="2"/>
      <c r="M54" s="2"/>
      <c r="N54" s="2"/>
      <c r="O54" s="2"/>
      <c r="P54" s="2"/>
      <c r="Q54" s="2"/>
      <c r="R54" s="2"/>
      <c r="BI54" s="1" t="s">
        <v>10</v>
      </c>
      <c r="BJ54" s="2" t="s">
        <v>222</v>
      </c>
      <c r="BK54" s="1">
        <v>259.99</v>
      </c>
      <c r="BL54" s="2" t="s">
        <v>108</v>
      </c>
      <c r="BM54" s="2" t="s">
        <v>109</v>
      </c>
      <c r="BN54" s="2"/>
      <c r="BO54" s="2"/>
      <c r="BP54" s="2"/>
      <c r="BQ54" s="2"/>
      <c r="BR54" s="2"/>
      <c r="BS54" s="2"/>
      <c r="BT54" s="2"/>
      <c r="BU54" s="2"/>
      <c r="BV54" s="2"/>
      <c r="BW54" s="2"/>
      <c r="BX54" s="2"/>
      <c r="BY54" s="2"/>
      <c r="BZ54" s="2"/>
    </row>
    <row r="55" spans="1:78">
      <c r="A55" s="1" t="s">
        <v>10</v>
      </c>
      <c r="B55" s="2" t="s">
        <v>222</v>
      </c>
      <c r="C55" s="1">
        <v>259.99</v>
      </c>
      <c r="D55" s="2" t="s">
        <v>202</v>
      </c>
      <c r="E55" s="28" t="s">
        <v>118</v>
      </c>
      <c r="F55" s="28"/>
      <c r="G55" s="28"/>
      <c r="H55" s="28"/>
      <c r="I55" s="28"/>
      <c r="J55" s="28"/>
      <c r="K55" s="28"/>
      <c r="L55" s="28"/>
      <c r="M55" s="28"/>
      <c r="N55" s="28"/>
      <c r="O55" s="28"/>
      <c r="P55" s="28"/>
      <c r="Q55" s="28"/>
      <c r="R55" s="28"/>
      <c r="BI55" s="1" t="s">
        <v>10</v>
      </c>
      <c r="BJ55" s="2" t="s">
        <v>222</v>
      </c>
      <c r="BK55" s="1">
        <v>259.99</v>
      </c>
      <c r="BL55" s="2" t="s">
        <v>108</v>
      </c>
      <c r="BM55" s="28" t="s">
        <v>118</v>
      </c>
      <c r="BN55" s="28"/>
      <c r="BO55" s="28"/>
      <c r="BP55" s="28"/>
      <c r="BQ55" s="28"/>
      <c r="BR55" s="28"/>
      <c r="BS55" s="28"/>
      <c r="BT55" s="28"/>
      <c r="BU55" s="28"/>
      <c r="BV55" s="28"/>
      <c r="BW55" s="28"/>
      <c r="BX55" s="28"/>
      <c r="BY55" s="28"/>
      <c r="BZ55" s="28"/>
    </row>
    <row r="56" spans="1:78">
      <c r="A56" s="1" t="s">
        <v>10</v>
      </c>
      <c r="B56" s="2" t="s">
        <v>14</v>
      </c>
      <c r="C56" s="1">
        <v>259.99</v>
      </c>
      <c r="D56" s="2" t="s">
        <v>202</v>
      </c>
      <c r="E56" s="2" t="s">
        <v>221</v>
      </c>
      <c r="F56" s="2"/>
      <c r="G56" s="2"/>
      <c r="H56" s="2"/>
      <c r="I56" s="2"/>
      <c r="J56" s="2"/>
      <c r="K56" s="2"/>
      <c r="L56" s="2"/>
      <c r="M56" s="2"/>
      <c r="N56" s="2"/>
      <c r="O56" s="2"/>
      <c r="P56" s="2"/>
      <c r="Q56" s="2"/>
      <c r="R56" s="2"/>
      <c r="BI56" s="1" t="s">
        <v>10</v>
      </c>
      <c r="BJ56" s="2" t="s">
        <v>14</v>
      </c>
      <c r="BK56" s="1">
        <v>259.99</v>
      </c>
      <c r="BL56" s="2" t="s">
        <v>108</v>
      </c>
      <c r="BM56" s="2" t="s">
        <v>109</v>
      </c>
      <c r="BN56" s="2"/>
      <c r="BO56" s="2"/>
      <c r="BP56" s="2"/>
      <c r="BQ56" s="2"/>
      <c r="BR56" s="2"/>
      <c r="BS56" s="2"/>
      <c r="BT56" s="2"/>
      <c r="BU56" s="2"/>
      <c r="BV56" s="2"/>
      <c r="BW56" s="2"/>
      <c r="BX56" s="2"/>
      <c r="BY56" s="2"/>
      <c r="BZ56" s="2"/>
    </row>
    <row r="57" spans="1:78">
      <c r="A57" s="1" t="s">
        <v>10</v>
      </c>
      <c r="B57" s="2" t="s">
        <v>14</v>
      </c>
      <c r="C57" s="1">
        <v>259.99</v>
      </c>
      <c r="D57" s="2" t="s">
        <v>202</v>
      </c>
      <c r="E57" s="28" t="s">
        <v>118</v>
      </c>
      <c r="F57" s="28"/>
      <c r="G57" s="28"/>
      <c r="H57" s="28"/>
      <c r="I57" s="28"/>
      <c r="J57" s="28"/>
      <c r="K57" s="28"/>
      <c r="L57" s="28"/>
      <c r="M57" s="28"/>
      <c r="N57" s="28"/>
      <c r="O57" s="28"/>
      <c r="P57" s="28"/>
      <c r="Q57" s="28"/>
      <c r="R57" s="28"/>
      <c r="BI57" s="1" t="s">
        <v>10</v>
      </c>
      <c r="BJ57" s="2" t="s">
        <v>14</v>
      </c>
      <c r="BK57" s="1">
        <v>259.99</v>
      </c>
      <c r="BL57" s="2" t="s">
        <v>108</v>
      </c>
      <c r="BM57" s="28" t="s">
        <v>118</v>
      </c>
      <c r="BN57" s="28"/>
      <c r="BO57" s="28"/>
      <c r="BP57" s="28"/>
      <c r="BQ57" s="28"/>
      <c r="BR57" s="28"/>
      <c r="BS57" s="28"/>
      <c r="BT57" s="28"/>
      <c r="BU57" s="28"/>
      <c r="BV57" s="28"/>
      <c r="BW57" s="28">
        <v>2</v>
      </c>
      <c r="BX57" s="28">
        <v>3</v>
      </c>
      <c r="BY57" s="28"/>
      <c r="BZ57" s="28"/>
    </row>
    <row r="58" spans="1:78">
      <c r="A58" s="1" t="s">
        <v>10</v>
      </c>
      <c r="B58" s="2" t="s">
        <v>16</v>
      </c>
      <c r="C58" s="1">
        <v>259.99</v>
      </c>
      <c r="D58" s="2" t="s">
        <v>202</v>
      </c>
      <c r="E58" s="2" t="s">
        <v>221</v>
      </c>
      <c r="F58" s="2"/>
      <c r="G58" s="2"/>
      <c r="H58" s="2"/>
      <c r="I58" s="2"/>
      <c r="J58" s="2"/>
      <c r="K58" s="2"/>
      <c r="L58" s="2"/>
      <c r="M58" s="2"/>
      <c r="N58" s="2"/>
      <c r="O58" s="2"/>
      <c r="P58" s="2"/>
      <c r="Q58" s="2"/>
      <c r="R58" s="2"/>
      <c r="BI58" s="1" t="s">
        <v>10</v>
      </c>
      <c r="BJ58" s="2" t="s">
        <v>16</v>
      </c>
      <c r="BK58" s="1">
        <v>259.99</v>
      </c>
      <c r="BL58" s="2" t="s">
        <v>108</v>
      </c>
      <c r="BM58" s="2" t="s">
        <v>109</v>
      </c>
      <c r="BN58" s="2"/>
      <c r="BO58" s="2"/>
      <c r="BP58" s="2"/>
      <c r="BQ58" s="2"/>
      <c r="BR58" s="2"/>
      <c r="BS58" s="2"/>
      <c r="BT58" s="2"/>
      <c r="BU58" s="2"/>
      <c r="BV58" s="2"/>
      <c r="BW58" s="2"/>
      <c r="BX58" s="2"/>
      <c r="BY58" s="2"/>
      <c r="BZ58" s="2"/>
    </row>
    <row r="59" spans="1:78">
      <c r="A59" s="1" t="s">
        <v>10</v>
      </c>
      <c r="B59" s="2" t="s">
        <v>16</v>
      </c>
      <c r="C59" s="1">
        <v>259.99</v>
      </c>
      <c r="D59" s="2" t="s">
        <v>202</v>
      </c>
      <c r="E59" s="28" t="s">
        <v>118</v>
      </c>
      <c r="F59" s="28"/>
      <c r="G59" s="28"/>
      <c r="H59" s="28"/>
      <c r="I59" s="28"/>
      <c r="J59" s="28"/>
      <c r="K59" s="28"/>
      <c r="L59" s="28"/>
      <c r="M59" s="28"/>
      <c r="N59" s="28"/>
      <c r="O59" s="28"/>
      <c r="P59" s="28"/>
      <c r="Q59" s="28"/>
      <c r="R59" s="28"/>
      <c r="BI59" s="1" t="s">
        <v>10</v>
      </c>
      <c r="BJ59" s="2" t="s">
        <v>16</v>
      </c>
      <c r="BK59" s="1">
        <v>259.99</v>
      </c>
      <c r="BL59" s="2" t="s">
        <v>108</v>
      </c>
      <c r="BM59" s="28" t="s">
        <v>118</v>
      </c>
      <c r="BN59" s="28"/>
      <c r="BO59" s="28"/>
      <c r="BP59" s="28"/>
      <c r="BQ59" s="28"/>
      <c r="BR59" s="28"/>
      <c r="BS59" s="28"/>
      <c r="BT59" s="28"/>
      <c r="BU59" s="28"/>
      <c r="BV59" s="28"/>
      <c r="BW59" s="28"/>
      <c r="BX59" s="28"/>
      <c r="BY59" s="28"/>
      <c r="BZ59" s="28"/>
    </row>
    <row r="60" spans="1:78">
      <c r="A60" s="1" t="s">
        <v>9</v>
      </c>
      <c r="B60" s="2" t="s">
        <v>4</v>
      </c>
      <c r="C60" s="1">
        <v>44.99</v>
      </c>
      <c r="D60" s="2" t="s">
        <v>202</v>
      </c>
      <c r="E60" s="2" t="s">
        <v>221</v>
      </c>
      <c r="F60" s="2"/>
      <c r="G60" s="2"/>
      <c r="H60" s="2"/>
      <c r="I60" s="2"/>
      <c r="J60" s="2"/>
      <c r="K60" s="2"/>
      <c r="L60" s="2"/>
      <c r="M60" s="2"/>
      <c r="N60" s="2"/>
      <c r="O60" s="2"/>
      <c r="P60" s="2"/>
      <c r="Q60" s="2"/>
      <c r="R60" s="2"/>
      <c r="BI60" s="1" t="s">
        <v>9</v>
      </c>
      <c r="BJ60" s="2" t="s">
        <v>4</v>
      </c>
      <c r="BK60" s="1">
        <v>44.99</v>
      </c>
      <c r="BL60" s="2" t="s">
        <v>108</v>
      </c>
      <c r="BM60" s="2" t="s">
        <v>109</v>
      </c>
      <c r="BN60" s="2"/>
      <c r="BO60" s="2"/>
      <c r="BP60" s="2"/>
      <c r="BQ60" s="2"/>
      <c r="BR60" s="2"/>
      <c r="BS60" s="2"/>
      <c r="BT60" s="2"/>
      <c r="BU60" s="2"/>
      <c r="BV60" s="2"/>
      <c r="BW60" s="2"/>
      <c r="BX60" s="2"/>
      <c r="BY60" s="2"/>
      <c r="BZ60" s="2"/>
    </row>
    <row r="61" spans="1:78">
      <c r="A61" s="1" t="s">
        <v>9</v>
      </c>
      <c r="B61" s="2" t="s">
        <v>4</v>
      </c>
      <c r="C61" s="1">
        <v>44.99</v>
      </c>
      <c r="D61" s="2" t="s">
        <v>202</v>
      </c>
      <c r="E61" s="28" t="s">
        <v>118</v>
      </c>
      <c r="F61" s="28"/>
      <c r="G61" s="28"/>
      <c r="H61" s="28"/>
      <c r="I61" s="28"/>
      <c r="J61" s="28"/>
      <c r="K61" s="28"/>
      <c r="L61" s="28"/>
      <c r="M61" s="28"/>
      <c r="N61" s="28"/>
      <c r="O61" s="28"/>
      <c r="P61" s="28"/>
      <c r="Q61" s="28"/>
      <c r="R61" s="28"/>
      <c r="BI61" s="1" t="s">
        <v>9</v>
      </c>
      <c r="BJ61" s="2" t="s">
        <v>4</v>
      </c>
      <c r="BK61" s="1">
        <v>44.99</v>
      </c>
      <c r="BL61" s="2" t="s">
        <v>108</v>
      </c>
      <c r="BM61" s="28" t="s">
        <v>118</v>
      </c>
      <c r="BN61" s="28">
        <v>2154</v>
      </c>
      <c r="BO61" s="28">
        <v>1849</v>
      </c>
      <c r="BP61" s="28">
        <v>984</v>
      </c>
      <c r="BQ61" s="28">
        <v>1249</v>
      </c>
      <c r="BR61" s="28">
        <v>1595</v>
      </c>
      <c r="BS61" s="28">
        <v>1875</v>
      </c>
      <c r="BT61" s="28">
        <v>1671</v>
      </c>
      <c r="BU61" s="28">
        <v>1700</v>
      </c>
      <c r="BV61" s="28">
        <v>1683</v>
      </c>
      <c r="BW61" s="28">
        <v>1814</v>
      </c>
      <c r="BX61" s="28">
        <v>1707</v>
      </c>
      <c r="BY61" s="28">
        <v>1724</v>
      </c>
      <c r="BZ61" s="28">
        <v>1787</v>
      </c>
    </row>
    <row r="62" spans="1:78">
      <c r="A62" s="1" t="s">
        <v>9</v>
      </c>
      <c r="B62" s="2" t="s">
        <v>19</v>
      </c>
      <c r="C62" s="1">
        <v>44.99</v>
      </c>
      <c r="D62" s="2" t="s">
        <v>202</v>
      </c>
      <c r="E62" s="2" t="s">
        <v>221</v>
      </c>
      <c r="F62" s="2"/>
      <c r="G62" s="2"/>
      <c r="H62" s="2"/>
      <c r="I62" s="2"/>
      <c r="J62" s="2"/>
      <c r="K62" s="2"/>
      <c r="L62" s="2"/>
      <c r="M62" s="2"/>
      <c r="N62" s="2"/>
      <c r="O62" s="2"/>
      <c r="P62" s="2"/>
      <c r="Q62" s="2"/>
      <c r="R62" s="2"/>
      <c r="BI62" s="1" t="s">
        <v>9</v>
      </c>
      <c r="BJ62" s="2" t="s">
        <v>19</v>
      </c>
      <c r="BK62" s="1">
        <v>44.99</v>
      </c>
      <c r="BL62" s="2" t="s">
        <v>108</v>
      </c>
      <c r="BM62" s="2" t="s">
        <v>109</v>
      </c>
      <c r="BN62" s="2"/>
      <c r="BO62" s="2"/>
      <c r="BP62" s="2"/>
      <c r="BQ62" s="2"/>
      <c r="BR62" s="2"/>
      <c r="BS62" s="2"/>
      <c r="BT62" s="2"/>
      <c r="BU62" s="2"/>
      <c r="BV62" s="2"/>
      <c r="BW62" s="2"/>
      <c r="BX62" s="2"/>
      <c r="BY62" s="2"/>
      <c r="BZ62" s="2"/>
    </row>
    <row r="63" spans="1:78">
      <c r="A63" s="1" t="s">
        <v>9</v>
      </c>
      <c r="B63" s="2" t="s">
        <v>19</v>
      </c>
      <c r="C63" s="1">
        <v>44.99</v>
      </c>
      <c r="D63" s="2" t="s">
        <v>202</v>
      </c>
      <c r="E63" s="28" t="s">
        <v>118</v>
      </c>
      <c r="F63" s="28"/>
      <c r="G63" s="28"/>
      <c r="H63" s="28"/>
      <c r="I63" s="28"/>
      <c r="J63" s="28"/>
      <c r="K63" s="28"/>
      <c r="L63" s="28"/>
      <c r="M63" s="28"/>
      <c r="N63" s="28"/>
      <c r="O63" s="28"/>
      <c r="P63" s="28"/>
      <c r="Q63" s="28"/>
      <c r="R63" s="28"/>
      <c r="BI63" s="1" t="s">
        <v>9</v>
      </c>
      <c r="BJ63" s="2" t="s">
        <v>19</v>
      </c>
      <c r="BK63" s="1">
        <v>44.99</v>
      </c>
      <c r="BL63" s="2" t="s">
        <v>108</v>
      </c>
      <c r="BM63" s="28" t="s">
        <v>118</v>
      </c>
      <c r="BN63" s="28">
        <v>4430</v>
      </c>
      <c r="BO63" s="28">
        <v>3689</v>
      </c>
      <c r="BP63" s="28">
        <v>3431</v>
      </c>
      <c r="BQ63" s="28">
        <v>3134</v>
      </c>
      <c r="BR63" s="28">
        <v>3258</v>
      </c>
      <c r="BS63" s="28">
        <v>3167</v>
      </c>
      <c r="BT63" s="28">
        <v>2944</v>
      </c>
      <c r="BU63" s="28">
        <v>3246</v>
      </c>
      <c r="BV63" s="28">
        <v>3307</v>
      </c>
      <c r="BW63" s="28">
        <v>3295</v>
      </c>
      <c r="BX63" s="28">
        <v>3025</v>
      </c>
      <c r="BY63" s="28">
        <v>2933</v>
      </c>
      <c r="BZ63" s="28">
        <v>3247</v>
      </c>
    </row>
    <row r="64" spans="1:78">
      <c r="A64" s="1" t="s">
        <v>9</v>
      </c>
      <c r="B64" s="2" t="s">
        <v>17</v>
      </c>
      <c r="C64" s="1">
        <v>44.99</v>
      </c>
      <c r="D64" s="2" t="s">
        <v>202</v>
      </c>
      <c r="E64" s="2" t="s">
        <v>221</v>
      </c>
      <c r="F64" s="2"/>
      <c r="G64" s="2"/>
      <c r="H64" s="2"/>
      <c r="I64" s="2"/>
      <c r="J64" s="2"/>
      <c r="K64" s="2"/>
      <c r="L64" s="2"/>
      <c r="M64" s="2"/>
      <c r="N64" s="2"/>
      <c r="O64" s="2"/>
      <c r="P64" s="2"/>
      <c r="Q64" s="2"/>
      <c r="R64" s="2"/>
      <c r="BI64" s="1" t="s">
        <v>9</v>
      </c>
      <c r="BJ64" s="2" t="s">
        <v>17</v>
      </c>
      <c r="BK64" s="1">
        <v>44.99</v>
      </c>
      <c r="BL64" s="2" t="s">
        <v>108</v>
      </c>
      <c r="BM64" s="2" t="s">
        <v>109</v>
      </c>
      <c r="BN64" s="2"/>
      <c r="BO64" s="2"/>
      <c r="BP64" s="2"/>
      <c r="BQ64" s="2"/>
      <c r="BR64" s="2"/>
      <c r="BS64" s="2"/>
      <c r="BT64" s="2"/>
      <c r="BU64" s="2"/>
      <c r="BV64" s="2"/>
      <c r="BW64" s="2"/>
      <c r="BX64" s="2"/>
      <c r="BY64" s="2"/>
      <c r="BZ64" s="2"/>
    </row>
    <row r="65" spans="1:78">
      <c r="A65" s="1" t="s">
        <v>9</v>
      </c>
      <c r="B65" s="2" t="s">
        <v>17</v>
      </c>
      <c r="C65" s="1">
        <v>44.99</v>
      </c>
      <c r="D65" s="2" t="s">
        <v>202</v>
      </c>
      <c r="E65" s="28" t="s">
        <v>118</v>
      </c>
      <c r="F65" s="28"/>
      <c r="G65" s="28"/>
      <c r="H65" s="28"/>
      <c r="I65" s="28"/>
      <c r="J65" s="28"/>
      <c r="K65" s="28"/>
      <c r="L65" s="28"/>
      <c r="M65" s="28"/>
      <c r="N65" s="28"/>
      <c r="O65" s="28"/>
      <c r="P65" s="28"/>
      <c r="Q65" s="28"/>
      <c r="R65" s="28"/>
      <c r="BI65" s="1" t="s">
        <v>9</v>
      </c>
      <c r="BJ65" s="2" t="s">
        <v>17</v>
      </c>
      <c r="BK65" s="1">
        <v>44.99</v>
      </c>
      <c r="BL65" s="2" t="s">
        <v>108</v>
      </c>
      <c r="BM65" s="28" t="s">
        <v>118</v>
      </c>
      <c r="BN65" s="28">
        <v>5</v>
      </c>
      <c r="BO65" s="28">
        <v>7</v>
      </c>
      <c r="BP65" s="28">
        <v>7</v>
      </c>
      <c r="BQ65" s="28">
        <v>4</v>
      </c>
      <c r="BR65" s="28">
        <v>5</v>
      </c>
      <c r="BS65" s="28">
        <v>5</v>
      </c>
      <c r="BT65" s="28">
        <v>4</v>
      </c>
      <c r="BU65" s="28">
        <v>2</v>
      </c>
      <c r="BV65" s="28">
        <v>10</v>
      </c>
      <c r="BW65" s="28">
        <v>5</v>
      </c>
      <c r="BX65" s="28">
        <v>5</v>
      </c>
      <c r="BY65" s="28">
        <v>3</v>
      </c>
      <c r="BZ65" s="28">
        <v>3</v>
      </c>
    </row>
    <row r="66" spans="1:78">
      <c r="A66" s="1" t="s">
        <v>9</v>
      </c>
      <c r="B66" s="2" t="s">
        <v>13</v>
      </c>
      <c r="C66" s="1">
        <v>44.99</v>
      </c>
      <c r="D66" s="2" t="s">
        <v>202</v>
      </c>
      <c r="E66" s="2" t="s">
        <v>221</v>
      </c>
      <c r="F66" s="2"/>
      <c r="G66" s="2"/>
      <c r="H66" s="2"/>
      <c r="I66" s="2"/>
      <c r="J66" s="2"/>
      <c r="K66" s="2"/>
      <c r="L66" s="2"/>
      <c r="M66" s="2"/>
      <c r="N66" s="2"/>
      <c r="O66" s="2"/>
      <c r="P66" s="2"/>
      <c r="Q66" s="2"/>
      <c r="R66" s="2"/>
      <c r="BI66" s="1" t="s">
        <v>9</v>
      </c>
      <c r="BJ66" s="2" t="s">
        <v>13</v>
      </c>
      <c r="BK66" s="1">
        <v>44.99</v>
      </c>
      <c r="BL66" s="2" t="s">
        <v>108</v>
      </c>
      <c r="BM66" s="2" t="s">
        <v>109</v>
      </c>
      <c r="BN66" s="2"/>
      <c r="BO66" s="2"/>
      <c r="BP66" s="2"/>
      <c r="BQ66" s="2"/>
      <c r="BR66" s="2"/>
      <c r="BS66" s="2"/>
      <c r="BT66" s="2"/>
      <c r="BU66" s="2"/>
      <c r="BV66" s="2"/>
      <c r="BW66" s="2"/>
      <c r="BX66" s="2"/>
      <c r="BY66" s="2"/>
      <c r="BZ66" s="2"/>
    </row>
    <row r="67" spans="1:78">
      <c r="A67" s="1" t="s">
        <v>9</v>
      </c>
      <c r="B67" s="2" t="s">
        <v>13</v>
      </c>
      <c r="C67" s="1">
        <v>44.99</v>
      </c>
      <c r="D67" s="2" t="s">
        <v>202</v>
      </c>
      <c r="E67" s="28" t="s">
        <v>118</v>
      </c>
      <c r="F67" s="28"/>
      <c r="G67" s="28"/>
      <c r="H67" s="28"/>
      <c r="I67" s="28"/>
      <c r="J67" s="28"/>
      <c r="K67" s="28"/>
      <c r="L67" s="28"/>
      <c r="M67" s="28"/>
      <c r="N67" s="28"/>
      <c r="O67" s="28"/>
      <c r="P67" s="28"/>
      <c r="Q67" s="28"/>
      <c r="R67" s="28"/>
      <c r="BI67" s="1" t="s">
        <v>9</v>
      </c>
      <c r="BJ67" s="2" t="s">
        <v>13</v>
      </c>
      <c r="BK67" s="1">
        <v>44.99</v>
      </c>
      <c r="BL67" s="2" t="s">
        <v>108</v>
      </c>
      <c r="BM67" s="28" t="s">
        <v>118</v>
      </c>
      <c r="BN67" s="28">
        <v>1298</v>
      </c>
      <c r="BO67" s="28">
        <v>1271</v>
      </c>
      <c r="BP67" s="28">
        <v>1254</v>
      </c>
      <c r="BQ67" s="28">
        <v>1110</v>
      </c>
      <c r="BR67" s="28">
        <v>1187</v>
      </c>
      <c r="BS67" s="28">
        <v>1071</v>
      </c>
      <c r="BT67" s="28">
        <v>1039</v>
      </c>
      <c r="BU67" s="28">
        <v>1171</v>
      </c>
      <c r="BV67" s="28">
        <v>1167</v>
      </c>
      <c r="BW67" s="28">
        <v>964</v>
      </c>
      <c r="BX67" s="28">
        <v>943</v>
      </c>
      <c r="BY67" s="28">
        <v>977</v>
      </c>
      <c r="BZ67" s="28">
        <v>802</v>
      </c>
    </row>
    <row r="68" spans="1:78">
      <c r="A68" s="1" t="s">
        <v>9</v>
      </c>
      <c r="B68" s="2" t="s">
        <v>15</v>
      </c>
      <c r="C68" s="1">
        <v>44.99</v>
      </c>
      <c r="D68" s="2" t="s">
        <v>202</v>
      </c>
      <c r="E68" s="2" t="s">
        <v>221</v>
      </c>
      <c r="F68" s="2"/>
      <c r="G68" s="2"/>
      <c r="H68" s="2"/>
      <c r="I68" s="2"/>
      <c r="J68" s="2"/>
      <c r="K68" s="2"/>
      <c r="L68" s="2"/>
      <c r="M68" s="2"/>
      <c r="N68" s="2"/>
      <c r="O68" s="2"/>
      <c r="P68" s="2"/>
      <c r="Q68" s="2"/>
      <c r="R68" s="2"/>
      <c r="BI68" s="1" t="s">
        <v>9</v>
      </c>
      <c r="BJ68" s="2" t="s">
        <v>15</v>
      </c>
      <c r="BK68" s="1">
        <v>44.99</v>
      </c>
      <c r="BL68" s="2" t="s">
        <v>108</v>
      </c>
      <c r="BM68" s="2" t="s">
        <v>109</v>
      </c>
      <c r="BN68" s="2"/>
      <c r="BO68" s="2"/>
      <c r="BP68" s="2"/>
      <c r="BQ68" s="2"/>
      <c r="BR68" s="2"/>
      <c r="BS68" s="2"/>
      <c r="BT68" s="2"/>
      <c r="BU68" s="2"/>
      <c r="BV68" s="2"/>
      <c r="BW68" s="2"/>
      <c r="BX68" s="2"/>
      <c r="BY68" s="2"/>
      <c r="BZ68" s="2"/>
    </row>
    <row r="69" spans="1:78">
      <c r="A69" s="1" t="s">
        <v>9</v>
      </c>
      <c r="B69" s="2" t="s">
        <v>15</v>
      </c>
      <c r="C69" s="1">
        <v>44.99</v>
      </c>
      <c r="D69" s="2" t="s">
        <v>202</v>
      </c>
      <c r="E69" s="28" t="s">
        <v>118</v>
      </c>
      <c r="F69" s="28"/>
      <c r="G69" s="28"/>
      <c r="H69" s="28"/>
      <c r="I69" s="28"/>
      <c r="J69" s="28"/>
      <c r="K69" s="28"/>
      <c r="L69" s="28"/>
      <c r="M69" s="28"/>
      <c r="N69" s="28"/>
      <c r="O69" s="28"/>
      <c r="P69" s="28"/>
      <c r="Q69" s="28"/>
      <c r="R69" s="28"/>
      <c r="BI69" s="1" t="s">
        <v>9</v>
      </c>
      <c r="BJ69" s="2" t="s">
        <v>15</v>
      </c>
      <c r="BK69" s="1">
        <v>44.99</v>
      </c>
      <c r="BL69" s="2" t="s">
        <v>108</v>
      </c>
      <c r="BM69" s="28" t="s">
        <v>118</v>
      </c>
      <c r="BN69" s="28">
        <v>35</v>
      </c>
      <c r="BO69" s="28">
        <v>27</v>
      </c>
      <c r="BP69" s="28">
        <v>23</v>
      </c>
      <c r="BQ69" s="28">
        <v>37</v>
      </c>
      <c r="BR69" s="28">
        <v>45</v>
      </c>
      <c r="BS69" s="28">
        <v>31</v>
      </c>
      <c r="BT69" s="28">
        <v>31</v>
      </c>
      <c r="BU69" s="28">
        <v>41</v>
      </c>
      <c r="BV69" s="28">
        <v>31</v>
      </c>
      <c r="BW69" s="28">
        <v>46</v>
      </c>
      <c r="BX69" s="28">
        <v>48</v>
      </c>
      <c r="BY69" s="28">
        <v>34</v>
      </c>
      <c r="BZ69" s="28">
        <v>36</v>
      </c>
    </row>
    <row r="70" spans="1:78">
      <c r="A70" s="1" t="s">
        <v>9</v>
      </c>
      <c r="B70" s="2" t="s">
        <v>18</v>
      </c>
      <c r="C70" s="1">
        <v>44.99</v>
      </c>
      <c r="D70" s="2" t="s">
        <v>202</v>
      </c>
      <c r="E70" s="2" t="s">
        <v>221</v>
      </c>
      <c r="F70" s="2"/>
      <c r="G70" s="2"/>
      <c r="H70" s="2"/>
      <c r="I70" s="2"/>
      <c r="J70" s="2"/>
      <c r="K70" s="2"/>
      <c r="L70" s="2"/>
      <c r="M70" s="2"/>
      <c r="N70" s="2"/>
      <c r="O70" s="2"/>
      <c r="P70" s="2"/>
      <c r="Q70" s="2"/>
      <c r="R70" s="2"/>
      <c r="BI70" s="1" t="s">
        <v>9</v>
      </c>
      <c r="BJ70" s="2" t="s">
        <v>18</v>
      </c>
      <c r="BK70" s="1">
        <v>44.99</v>
      </c>
      <c r="BL70" s="2" t="s">
        <v>108</v>
      </c>
      <c r="BM70" s="2" t="s">
        <v>109</v>
      </c>
      <c r="BN70" s="2"/>
      <c r="BO70" s="2"/>
      <c r="BP70" s="2"/>
      <c r="BQ70" s="2"/>
      <c r="BR70" s="2"/>
      <c r="BS70" s="2"/>
      <c r="BT70" s="2"/>
      <c r="BU70" s="2"/>
      <c r="BV70" s="2"/>
      <c r="BW70" s="2"/>
      <c r="BX70" s="2"/>
      <c r="BY70" s="2"/>
      <c r="BZ70" s="2"/>
    </row>
    <row r="71" spans="1:78">
      <c r="A71" s="1" t="s">
        <v>9</v>
      </c>
      <c r="B71" s="2" t="s">
        <v>18</v>
      </c>
      <c r="C71" s="1">
        <v>44.99</v>
      </c>
      <c r="D71" s="2" t="s">
        <v>202</v>
      </c>
      <c r="E71" s="28" t="s">
        <v>118</v>
      </c>
      <c r="F71" s="28"/>
      <c r="G71" s="28"/>
      <c r="H71" s="28"/>
      <c r="I71" s="28"/>
      <c r="J71" s="28"/>
      <c r="K71" s="28"/>
      <c r="L71" s="28"/>
      <c r="M71" s="28"/>
      <c r="N71" s="28"/>
      <c r="O71" s="28"/>
      <c r="P71" s="28"/>
      <c r="Q71" s="28"/>
      <c r="R71" s="28"/>
      <c r="BI71" s="1" t="s">
        <v>9</v>
      </c>
      <c r="BJ71" s="2" t="s">
        <v>18</v>
      </c>
      <c r="BK71" s="1">
        <v>44.99</v>
      </c>
      <c r="BL71" s="2" t="s">
        <v>108</v>
      </c>
      <c r="BM71" s="28" t="s">
        <v>118</v>
      </c>
      <c r="BN71" s="28">
        <v>412</v>
      </c>
      <c r="BO71" s="28">
        <v>418</v>
      </c>
      <c r="BP71" s="28">
        <v>385</v>
      </c>
      <c r="BQ71" s="28">
        <v>370</v>
      </c>
      <c r="BR71" s="28">
        <v>357</v>
      </c>
      <c r="BS71" s="28">
        <v>330</v>
      </c>
      <c r="BT71" s="28">
        <v>285</v>
      </c>
      <c r="BU71" s="28">
        <v>381</v>
      </c>
      <c r="BV71" s="28">
        <v>346</v>
      </c>
      <c r="BW71" s="28">
        <v>311</v>
      </c>
      <c r="BX71" s="28">
        <v>354</v>
      </c>
      <c r="BY71" s="28">
        <v>301</v>
      </c>
      <c r="BZ71" s="28">
        <v>326</v>
      </c>
    </row>
    <row r="72" spans="1:78">
      <c r="A72" s="1" t="s">
        <v>9</v>
      </c>
      <c r="B72" s="2" t="s">
        <v>222</v>
      </c>
      <c r="C72" s="1">
        <v>44.99</v>
      </c>
      <c r="D72" s="2" t="s">
        <v>202</v>
      </c>
      <c r="E72" s="2" t="s">
        <v>221</v>
      </c>
      <c r="F72" s="2"/>
      <c r="G72" s="2"/>
      <c r="H72" s="2"/>
      <c r="I72" s="2"/>
      <c r="J72" s="2"/>
      <c r="K72" s="2"/>
      <c r="L72" s="2"/>
      <c r="M72" s="2"/>
      <c r="N72" s="2"/>
      <c r="O72" s="2"/>
      <c r="P72" s="2"/>
      <c r="Q72" s="2"/>
      <c r="R72" s="2"/>
      <c r="BI72" s="1" t="s">
        <v>9</v>
      </c>
      <c r="BJ72" s="2" t="s">
        <v>222</v>
      </c>
      <c r="BK72" s="1">
        <v>44.99</v>
      </c>
      <c r="BL72" s="2" t="s">
        <v>108</v>
      </c>
      <c r="BM72" s="2" t="s">
        <v>109</v>
      </c>
      <c r="BN72" s="2"/>
      <c r="BO72" s="2"/>
      <c r="BP72" s="2"/>
      <c r="BQ72" s="2"/>
      <c r="BR72" s="2"/>
      <c r="BS72" s="2"/>
      <c r="BT72" s="2"/>
      <c r="BU72" s="2"/>
      <c r="BV72" s="2"/>
      <c r="BW72" s="2"/>
      <c r="BX72" s="2"/>
      <c r="BY72" s="2"/>
      <c r="BZ72" s="2"/>
    </row>
    <row r="73" spans="1:78">
      <c r="A73" s="1" t="s">
        <v>9</v>
      </c>
      <c r="B73" s="2" t="s">
        <v>222</v>
      </c>
      <c r="C73" s="1">
        <v>44.99</v>
      </c>
      <c r="D73" s="2" t="s">
        <v>202</v>
      </c>
      <c r="E73" s="28" t="s">
        <v>118</v>
      </c>
      <c r="F73" s="28"/>
      <c r="G73" s="28"/>
      <c r="H73" s="28"/>
      <c r="I73" s="28"/>
      <c r="J73" s="28"/>
      <c r="K73" s="28"/>
      <c r="L73" s="28"/>
      <c r="M73" s="28"/>
      <c r="N73" s="28"/>
      <c r="O73" s="28"/>
      <c r="P73" s="28"/>
      <c r="Q73" s="28"/>
      <c r="R73" s="28"/>
      <c r="BI73" s="1" t="s">
        <v>9</v>
      </c>
      <c r="BJ73" s="2" t="s">
        <v>222</v>
      </c>
      <c r="BK73" s="1">
        <v>44.99</v>
      </c>
      <c r="BL73" s="2" t="s">
        <v>108</v>
      </c>
      <c r="BM73" s="28" t="s">
        <v>118</v>
      </c>
      <c r="BN73" s="28">
        <v>933</v>
      </c>
      <c r="BO73" s="28">
        <v>77</v>
      </c>
      <c r="BP73" s="28">
        <v>190</v>
      </c>
      <c r="BQ73" s="28">
        <v>653</v>
      </c>
      <c r="BR73" s="28">
        <v>120</v>
      </c>
      <c r="BS73" s="28">
        <v>87</v>
      </c>
      <c r="BT73" s="28">
        <v>49</v>
      </c>
      <c r="BU73" s="28">
        <v>258</v>
      </c>
      <c r="BV73" s="28">
        <v>276</v>
      </c>
      <c r="BW73" s="28">
        <v>705</v>
      </c>
      <c r="BX73" s="28">
        <v>195</v>
      </c>
      <c r="BY73" s="28">
        <v>120</v>
      </c>
      <c r="BZ73" s="28">
        <v>77</v>
      </c>
    </row>
    <row r="74" spans="1:78">
      <c r="A74" s="1" t="s">
        <v>9</v>
      </c>
      <c r="B74" s="2" t="s">
        <v>14</v>
      </c>
      <c r="C74" s="1">
        <v>44.99</v>
      </c>
      <c r="D74" s="2" t="s">
        <v>202</v>
      </c>
      <c r="E74" s="2" t="s">
        <v>221</v>
      </c>
      <c r="F74" s="2"/>
      <c r="G74" s="2"/>
      <c r="H74" s="2"/>
      <c r="I74" s="2"/>
      <c r="J74" s="2"/>
      <c r="K74" s="2"/>
      <c r="L74" s="2"/>
      <c r="M74" s="2"/>
      <c r="N74" s="2"/>
      <c r="O74" s="2"/>
      <c r="P74" s="2"/>
      <c r="Q74" s="2"/>
      <c r="R74" s="2"/>
      <c r="BI74" s="1" t="s">
        <v>9</v>
      </c>
      <c r="BJ74" s="2" t="s">
        <v>14</v>
      </c>
      <c r="BK74" s="1">
        <v>44.99</v>
      </c>
      <c r="BL74" s="2" t="s">
        <v>108</v>
      </c>
      <c r="BM74" s="2" t="s">
        <v>109</v>
      </c>
      <c r="BN74" s="2"/>
      <c r="BO74" s="2"/>
      <c r="BP74" s="2"/>
      <c r="BQ74" s="2"/>
      <c r="BR74" s="2"/>
      <c r="BS74" s="2"/>
      <c r="BT74" s="2"/>
      <c r="BU74" s="2"/>
      <c r="BV74" s="2"/>
      <c r="BW74" s="2"/>
      <c r="BX74" s="2"/>
      <c r="BY74" s="2"/>
      <c r="BZ74" s="2"/>
    </row>
    <row r="75" spans="1:78">
      <c r="A75" s="1" t="s">
        <v>9</v>
      </c>
      <c r="B75" s="2" t="s">
        <v>14</v>
      </c>
      <c r="C75" s="1">
        <v>44.99</v>
      </c>
      <c r="D75" s="2" t="s">
        <v>202</v>
      </c>
      <c r="E75" s="28" t="s">
        <v>118</v>
      </c>
      <c r="F75" s="28"/>
      <c r="G75" s="28"/>
      <c r="H75" s="28"/>
      <c r="I75" s="28"/>
      <c r="J75" s="28"/>
      <c r="K75" s="28"/>
      <c r="L75" s="28"/>
      <c r="M75" s="28"/>
      <c r="N75" s="28"/>
      <c r="O75" s="28"/>
      <c r="P75" s="28"/>
      <c r="Q75" s="28"/>
      <c r="R75" s="28"/>
      <c r="BI75" s="1" t="s">
        <v>9</v>
      </c>
      <c r="BJ75" s="2" t="s">
        <v>14</v>
      </c>
      <c r="BK75" s="1">
        <v>44.99</v>
      </c>
      <c r="BL75" s="2" t="s">
        <v>108</v>
      </c>
      <c r="BM75" s="28" t="s">
        <v>118</v>
      </c>
      <c r="BN75" s="28">
        <v>2</v>
      </c>
      <c r="BO75" s="28">
        <v>3</v>
      </c>
      <c r="BP75" s="28"/>
      <c r="BQ75" s="28">
        <v>3</v>
      </c>
      <c r="BR75" s="28">
        <v>6</v>
      </c>
      <c r="BS75" s="28"/>
      <c r="BT75" s="28">
        <v>1</v>
      </c>
      <c r="BU75" s="28">
        <v>3</v>
      </c>
      <c r="BV75" s="28">
        <v>3</v>
      </c>
      <c r="BW75" s="28">
        <v>1</v>
      </c>
      <c r="BX75" s="28">
        <v>3</v>
      </c>
      <c r="BY75" s="28">
        <v>3</v>
      </c>
      <c r="BZ75" s="28">
        <v>1</v>
      </c>
    </row>
    <row r="76" spans="1:78">
      <c r="A76" s="1" t="s">
        <v>9</v>
      </c>
      <c r="B76" s="2" t="s">
        <v>16</v>
      </c>
      <c r="C76" s="1">
        <v>44.99</v>
      </c>
      <c r="D76" s="2" t="s">
        <v>202</v>
      </c>
      <c r="E76" s="2" t="s">
        <v>221</v>
      </c>
      <c r="F76" s="2"/>
      <c r="G76" s="2"/>
      <c r="H76" s="2"/>
      <c r="I76" s="2"/>
      <c r="J76" s="2"/>
      <c r="K76" s="2"/>
      <c r="L76" s="2"/>
      <c r="M76" s="2"/>
      <c r="N76" s="2"/>
      <c r="O76" s="2"/>
      <c r="P76" s="2"/>
      <c r="Q76" s="2"/>
      <c r="R76" s="2"/>
      <c r="BI76" s="1" t="s">
        <v>9</v>
      </c>
      <c r="BJ76" s="2" t="s">
        <v>16</v>
      </c>
      <c r="BK76" s="1">
        <v>44.99</v>
      </c>
      <c r="BL76" s="2" t="s">
        <v>108</v>
      </c>
      <c r="BM76" s="2" t="s">
        <v>109</v>
      </c>
      <c r="BN76" s="2"/>
      <c r="BO76" s="2"/>
      <c r="BP76" s="2"/>
      <c r="BQ76" s="2"/>
      <c r="BR76" s="2"/>
      <c r="BS76" s="2"/>
      <c r="BT76" s="2"/>
      <c r="BU76" s="2"/>
      <c r="BV76" s="2"/>
      <c r="BW76" s="2"/>
      <c r="BX76" s="2"/>
      <c r="BY76" s="2"/>
      <c r="BZ76" s="2"/>
    </row>
    <row r="77" spans="1:78">
      <c r="A77" s="1" t="s">
        <v>9</v>
      </c>
      <c r="B77" s="2" t="s">
        <v>16</v>
      </c>
      <c r="C77" s="1">
        <v>44.99</v>
      </c>
      <c r="D77" s="2" t="s">
        <v>202</v>
      </c>
      <c r="E77" s="28" t="s">
        <v>118</v>
      </c>
      <c r="F77" s="28"/>
      <c r="G77" s="28"/>
      <c r="H77" s="28"/>
      <c r="I77" s="28"/>
      <c r="J77" s="28"/>
      <c r="K77" s="28"/>
      <c r="L77" s="28"/>
      <c r="M77" s="28"/>
      <c r="N77" s="28"/>
      <c r="O77" s="28"/>
      <c r="P77" s="28"/>
      <c r="Q77" s="28"/>
      <c r="R77" s="28"/>
      <c r="BI77" s="1" t="s">
        <v>9</v>
      </c>
      <c r="BJ77" s="2" t="s">
        <v>16</v>
      </c>
      <c r="BK77" s="1">
        <v>44.99</v>
      </c>
      <c r="BL77" s="2" t="s">
        <v>108</v>
      </c>
      <c r="BM77" s="28" t="s">
        <v>118</v>
      </c>
      <c r="BN77" s="28"/>
      <c r="BO77" s="28"/>
      <c r="BP77" s="28"/>
      <c r="BQ77" s="28"/>
      <c r="BR77" s="28"/>
      <c r="BS77" s="28"/>
      <c r="BT77" s="28"/>
      <c r="BU77" s="28"/>
      <c r="BV77" s="28"/>
      <c r="BW77" s="28"/>
      <c r="BX77" s="28"/>
      <c r="BY77" s="28"/>
      <c r="BZ77" s="28"/>
    </row>
    <row r="78" spans="1:78">
      <c r="A78" s="1" t="s">
        <v>8</v>
      </c>
      <c r="B78" s="2" t="s">
        <v>4</v>
      </c>
      <c r="C78" s="1">
        <v>34.99</v>
      </c>
      <c r="D78" s="2" t="s">
        <v>202</v>
      </c>
      <c r="E78" s="2" t="s">
        <v>221</v>
      </c>
      <c r="F78" s="2"/>
      <c r="G78" s="2"/>
      <c r="H78" s="2"/>
      <c r="I78" s="2"/>
      <c r="J78" s="2"/>
      <c r="K78" s="2"/>
      <c r="L78" s="2"/>
      <c r="M78" s="2"/>
      <c r="N78" s="2"/>
      <c r="O78" s="2"/>
      <c r="P78" s="2"/>
      <c r="Q78" s="2"/>
      <c r="R78" s="2"/>
      <c r="BI78" s="1" t="s">
        <v>8</v>
      </c>
      <c r="BJ78" s="2" t="s">
        <v>4</v>
      </c>
      <c r="BK78" s="1">
        <v>34.99</v>
      </c>
      <c r="BL78" s="2" t="s">
        <v>108</v>
      </c>
      <c r="BM78" s="2" t="s">
        <v>109</v>
      </c>
      <c r="BN78" s="2"/>
      <c r="BO78" s="2"/>
      <c r="BP78" s="2"/>
      <c r="BQ78" s="2"/>
      <c r="BR78" s="2"/>
      <c r="BS78" s="2"/>
      <c r="BT78" s="2"/>
      <c r="BU78" s="2"/>
      <c r="BV78" s="2"/>
      <c r="BW78" s="2"/>
      <c r="BX78" s="2"/>
      <c r="BY78" s="2"/>
      <c r="BZ78" s="2"/>
    </row>
    <row r="79" spans="1:78">
      <c r="A79" s="1" t="s">
        <v>8</v>
      </c>
      <c r="B79" s="2" t="s">
        <v>4</v>
      </c>
      <c r="C79" s="1">
        <v>34.99</v>
      </c>
      <c r="D79" s="2" t="s">
        <v>202</v>
      </c>
      <c r="E79" s="28" t="s">
        <v>118</v>
      </c>
      <c r="F79" s="28"/>
      <c r="G79" s="28"/>
      <c r="H79" s="28"/>
      <c r="I79" s="28"/>
      <c r="J79" s="28"/>
      <c r="K79" s="28"/>
      <c r="L79" s="28"/>
      <c r="M79" s="28"/>
      <c r="N79" s="28"/>
      <c r="O79" s="28"/>
      <c r="P79" s="28"/>
      <c r="Q79" s="28"/>
      <c r="R79" s="28"/>
      <c r="BI79" s="1" t="s">
        <v>8</v>
      </c>
      <c r="BJ79" s="2" t="s">
        <v>4</v>
      </c>
      <c r="BK79" s="1">
        <v>34.99</v>
      </c>
      <c r="BL79" s="2" t="s">
        <v>108</v>
      </c>
      <c r="BM79" s="28" t="s">
        <v>118</v>
      </c>
      <c r="BN79" s="28">
        <v>232</v>
      </c>
      <c r="BO79" s="28">
        <v>214</v>
      </c>
      <c r="BP79" s="28">
        <v>187</v>
      </c>
      <c r="BQ79" s="28">
        <v>194</v>
      </c>
      <c r="BR79" s="28">
        <v>67</v>
      </c>
      <c r="BS79" s="28">
        <v>128</v>
      </c>
      <c r="BT79" s="28">
        <v>183</v>
      </c>
      <c r="BU79" s="28">
        <v>228</v>
      </c>
      <c r="BV79" s="28">
        <v>232</v>
      </c>
      <c r="BW79" s="28">
        <v>270</v>
      </c>
      <c r="BX79" s="28">
        <v>224</v>
      </c>
      <c r="BY79" s="28">
        <v>177</v>
      </c>
      <c r="BZ79" s="28">
        <v>241</v>
      </c>
    </row>
    <row r="80" spans="1:78">
      <c r="A80" s="1" t="s">
        <v>8</v>
      </c>
      <c r="B80" s="2" t="s">
        <v>19</v>
      </c>
      <c r="C80" s="1">
        <v>34.99</v>
      </c>
      <c r="D80" s="2" t="s">
        <v>202</v>
      </c>
      <c r="E80" s="2" t="s">
        <v>221</v>
      </c>
      <c r="F80" s="2"/>
      <c r="G80" s="2"/>
      <c r="H80" s="2"/>
      <c r="I80" s="2"/>
      <c r="J80" s="2"/>
      <c r="K80" s="2"/>
      <c r="L80" s="2"/>
      <c r="M80" s="2"/>
      <c r="N80" s="2"/>
      <c r="O80" s="2"/>
      <c r="P80" s="2"/>
      <c r="Q80" s="2"/>
      <c r="R80" s="2"/>
      <c r="BI80" s="1" t="s">
        <v>8</v>
      </c>
      <c r="BJ80" s="2" t="s">
        <v>19</v>
      </c>
      <c r="BK80" s="1">
        <v>34.99</v>
      </c>
      <c r="BL80" s="2" t="s">
        <v>108</v>
      </c>
      <c r="BM80" s="2" t="s">
        <v>109</v>
      </c>
      <c r="BN80" s="2"/>
      <c r="BO80" s="2"/>
      <c r="BP80" s="2"/>
      <c r="BQ80" s="2"/>
      <c r="BR80" s="2"/>
      <c r="BS80" s="2"/>
      <c r="BT80" s="2"/>
      <c r="BU80" s="2"/>
      <c r="BV80" s="2"/>
      <c r="BW80" s="2"/>
      <c r="BX80" s="2"/>
      <c r="BY80" s="2"/>
      <c r="BZ80" s="2"/>
    </row>
    <row r="81" spans="1:78">
      <c r="A81" s="1" t="s">
        <v>8</v>
      </c>
      <c r="B81" s="2" t="s">
        <v>19</v>
      </c>
      <c r="C81" s="1">
        <v>34.99</v>
      </c>
      <c r="D81" s="2" t="s">
        <v>202</v>
      </c>
      <c r="E81" s="28" t="s">
        <v>118</v>
      </c>
      <c r="F81" s="28"/>
      <c r="G81" s="28"/>
      <c r="H81" s="28"/>
      <c r="I81" s="28"/>
      <c r="J81" s="28"/>
      <c r="K81" s="28"/>
      <c r="L81" s="28"/>
      <c r="M81" s="28"/>
      <c r="N81" s="28"/>
      <c r="O81" s="28"/>
      <c r="P81" s="28"/>
      <c r="Q81" s="28"/>
      <c r="R81" s="28"/>
      <c r="BI81" s="1" t="s">
        <v>8</v>
      </c>
      <c r="BJ81" s="2" t="s">
        <v>19</v>
      </c>
      <c r="BK81" s="1">
        <v>34.99</v>
      </c>
      <c r="BL81" s="2" t="s">
        <v>108</v>
      </c>
      <c r="BM81" s="28" t="s">
        <v>118</v>
      </c>
      <c r="BN81" s="28">
        <v>76</v>
      </c>
      <c r="BO81" s="28">
        <v>50</v>
      </c>
      <c r="BP81" s="28">
        <v>30</v>
      </c>
      <c r="BQ81" s="28">
        <v>81</v>
      </c>
      <c r="BR81" s="28">
        <v>34</v>
      </c>
      <c r="BS81" s="28">
        <v>31</v>
      </c>
      <c r="BT81" s="28">
        <v>39</v>
      </c>
      <c r="BU81" s="28">
        <v>36</v>
      </c>
      <c r="BV81" s="28">
        <v>78</v>
      </c>
      <c r="BW81" s="28">
        <v>26</v>
      </c>
      <c r="BX81" s="28">
        <v>20</v>
      </c>
      <c r="BY81" s="28">
        <v>10</v>
      </c>
      <c r="BZ81" s="28">
        <v>48</v>
      </c>
    </row>
    <row r="82" spans="1:78">
      <c r="A82" s="1" t="s">
        <v>8</v>
      </c>
      <c r="B82" s="2" t="s">
        <v>17</v>
      </c>
      <c r="C82" s="1">
        <v>34.99</v>
      </c>
      <c r="D82" s="2" t="s">
        <v>202</v>
      </c>
      <c r="E82" s="2" t="s">
        <v>221</v>
      </c>
      <c r="F82" s="2"/>
      <c r="G82" s="2"/>
      <c r="H82" s="2"/>
      <c r="I82" s="2"/>
      <c r="J82" s="2"/>
      <c r="K82" s="2"/>
      <c r="L82" s="2"/>
      <c r="M82" s="2"/>
      <c r="N82" s="2"/>
      <c r="O82" s="2"/>
      <c r="P82" s="2"/>
      <c r="Q82" s="2"/>
      <c r="R82" s="2"/>
      <c r="BI82" s="1" t="s">
        <v>8</v>
      </c>
      <c r="BJ82" s="2" t="s">
        <v>17</v>
      </c>
      <c r="BK82" s="1">
        <v>34.99</v>
      </c>
      <c r="BL82" s="2" t="s">
        <v>108</v>
      </c>
      <c r="BM82" s="2" t="s">
        <v>109</v>
      </c>
      <c r="BN82" s="2"/>
      <c r="BO82" s="2"/>
      <c r="BP82" s="2"/>
      <c r="BQ82" s="2"/>
      <c r="BR82" s="2"/>
      <c r="BS82" s="2"/>
      <c r="BT82" s="2"/>
      <c r="BU82" s="2"/>
      <c r="BV82" s="2"/>
      <c r="BW82" s="2"/>
      <c r="BX82" s="2"/>
      <c r="BY82" s="2"/>
      <c r="BZ82" s="2"/>
    </row>
    <row r="83" spans="1:78">
      <c r="A83" s="1" t="s">
        <v>8</v>
      </c>
      <c r="B83" s="2" t="s">
        <v>17</v>
      </c>
      <c r="C83" s="1">
        <v>34.99</v>
      </c>
      <c r="D83" s="2" t="s">
        <v>202</v>
      </c>
      <c r="E83" s="28" t="s">
        <v>118</v>
      </c>
      <c r="F83" s="28"/>
      <c r="G83" s="28"/>
      <c r="H83" s="28"/>
      <c r="I83" s="28"/>
      <c r="J83" s="28"/>
      <c r="K83" s="28"/>
      <c r="L83" s="28"/>
      <c r="M83" s="28"/>
      <c r="N83" s="28"/>
      <c r="O83" s="28"/>
      <c r="P83" s="28"/>
      <c r="Q83" s="28"/>
      <c r="R83" s="28"/>
      <c r="BI83" s="1" t="s">
        <v>8</v>
      </c>
      <c r="BJ83" s="2" t="s">
        <v>17</v>
      </c>
      <c r="BK83" s="1">
        <v>34.99</v>
      </c>
      <c r="BL83" s="2" t="s">
        <v>108</v>
      </c>
      <c r="BM83" s="28" t="s">
        <v>118</v>
      </c>
      <c r="BN83" s="28">
        <v>1</v>
      </c>
      <c r="BO83" s="28"/>
      <c r="BP83" s="28">
        <v>11</v>
      </c>
      <c r="BQ83" s="28">
        <v>7</v>
      </c>
      <c r="BR83" s="28">
        <v>2</v>
      </c>
      <c r="BS83" s="28">
        <v>1</v>
      </c>
      <c r="BT83" s="28">
        <v>17</v>
      </c>
      <c r="BU83" s="28">
        <v>6</v>
      </c>
      <c r="BV83" s="28">
        <v>7</v>
      </c>
      <c r="BW83" s="28">
        <v>2</v>
      </c>
      <c r="BX83" s="28">
        <v>1</v>
      </c>
      <c r="BY83" s="28">
        <v>1</v>
      </c>
      <c r="BZ83" s="28">
        <v>14</v>
      </c>
    </row>
    <row r="84" spans="1:78">
      <c r="A84" s="1" t="s">
        <v>8</v>
      </c>
      <c r="B84" s="2" t="s">
        <v>13</v>
      </c>
      <c r="C84" s="1">
        <v>34.99</v>
      </c>
      <c r="D84" s="2" t="s">
        <v>202</v>
      </c>
      <c r="E84" s="2" t="s">
        <v>221</v>
      </c>
      <c r="F84" s="2"/>
      <c r="G84" s="2"/>
      <c r="H84" s="2"/>
      <c r="I84" s="2"/>
      <c r="J84" s="2"/>
      <c r="K84" s="2"/>
      <c r="L84" s="2"/>
      <c r="M84" s="2"/>
      <c r="N84" s="2"/>
      <c r="O84" s="2"/>
      <c r="P84" s="2"/>
      <c r="Q84" s="2"/>
      <c r="R84" s="2"/>
      <c r="BI84" s="1" t="s">
        <v>8</v>
      </c>
      <c r="BJ84" s="2" t="s">
        <v>13</v>
      </c>
      <c r="BK84" s="1">
        <v>34.99</v>
      </c>
      <c r="BL84" s="2" t="s">
        <v>108</v>
      </c>
      <c r="BM84" s="2" t="s">
        <v>109</v>
      </c>
      <c r="BN84" s="2"/>
      <c r="BO84" s="2"/>
      <c r="BP84" s="2"/>
      <c r="BQ84" s="2"/>
      <c r="BR84" s="2"/>
      <c r="BS84" s="2"/>
      <c r="BT84" s="2"/>
      <c r="BU84" s="2"/>
      <c r="BV84" s="2"/>
      <c r="BW84" s="2"/>
      <c r="BX84" s="2"/>
      <c r="BY84" s="2"/>
      <c r="BZ84" s="2"/>
    </row>
    <row r="85" spans="1:78">
      <c r="A85" s="1" t="s">
        <v>8</v>
      </c>
      <c r="B85" s="2" t="s">
        <v>13</v>
      </c>
      <c r="C85" s="1">
        <v>34.99</v>
      </c>
      <c r="D85" s="2" t="s">
        <v>202</v>
      </c>
      <c r="E85" s="28" t="s">
        <v>118</v>
      </c>
      <c r="F85" s="28"/>
      <c r="G85" s="28"/>
      <c r="H85" s="28"/>
      <c r="I85" s="28"/>
      <c r="J85" s="28"/>
      <c r="K85" s="28"/>
      <c r="L85" s="28"/>
      <c r="M85" s="28"/>
      <c r="N85" s="28"/>
      <c r="O85" s="28"/>
      <c r="P85" s="28"/>
      <c r="Q85" s="28"/>
      <c r="R85" s="28"/>
      <c r="BI85" s="1" t="s">
        <v>8</v>
      </c>
      <c r="BJ85" s="2" t="s">
        <v>13</v>
      </c>
      <c r="BK85" s="1">
        <v>34.99</v>
      </c>
      <c r="BL85" s="2" t="s">
        <v>108</v>
      </c>
      <c r="BM85" s="28" t="s">
        <v>118</v>
      </c>
      <c r="BN85" s="28">
        <v>1145</v>
      </c>
      <c r="BO85" s="28">
        <v>1049</v>
      </c>
      <c r="BP85" s="28">
        <v>1034</v>
      </c>
      <c r="BQ85" s="28">
        <v>1057</v>
      </c>
      <c r="BR85" s="28">
        <v>1026</v>
      </c>
      <c r="BS85" s="28">
        <v>933</v>
      </c>
      <c r="BT85" s="28">
        <v>905</v>
      </c>
      <c r="BU85" s="28">
        <v>997</v>
      </c>
      <c r="BV85" s="28">
        <v>886</v>
      </c>
      <c r="BW85" s="28">
        <v>878</v>
      </c>
      <c r="BX85" s="28">
        <v>764</v>
      </c>
      <c r="BY85" s="28">
        <v>738</v>
      </c>
      <c r="BZ85" s="28">
        <v>713</v>
      </c>
    </row>
    <row r="86" spans="1:78">
      <c r="A86" s="1" t="s">
        <v>8</v>
      </c>
      <c r="B86" s="2" t="s">
        <v>15</v>
      </c>
      <c r="C86" s="1">
        <v>34.99</v>
      </c>
      <c r="D86" s="2" t="s">
        <v>202</v>
      </c>
      <c r="E86" s="2" t="s">
        <v>221</v>
      </c>
      <c r="F86" s="2"/>
      <c r="G86" s="2"/>
      <c r="H86" s="2"/>
      <c r="I86" s="2"/>
      <c r="J86" s="2"/>
      <c r="K86" s="2"/>
      <c r="L86" s="2"/>
      <c r="M86" s="2"/>
      <c r="N86" s="2"/>
      <c r="O86" s="2"/>
      <c r="P86" s="2"/>
      <c r="Q86" s="2"/>
      <c r="R86" s="2"/>
      <c r="BI86" s="1" t="s">
        <v>8</v>
      </c>
      <c r="BJ86" s="2" t="s">
        <v>15</v>
      </c>
      <c r="BK86" s="1">
        <v>34.99</v>
      </c>
      <c r="BL86" s="2" t="s">
        <v>108</v>
      </c>
      <c r="BM86" s="2" t="s">
        <v>109</v>
      </c>
      <c r="BN86" s="2"/>
      <c r="BO86" s="2"/>
      <c r="BP86" s="2"/>
      <c r="BQ86" s="2"/>
      <c r="BR86" s="2"/>
      <c r="BS86" s="2"/>
      <c r="BT86" s="2"/>
      <c r="BU86" s="2"/>
      <c r="BV86" s="2"/>
      <c r="BW86" s="2"/>
      <c r="BX86" s="2"/>
      <c r="BY86" s="2"/>
      <c r="BZ86" s="2"/>
    </row>
    <row r="87" spans="1:78">
      <c r="A87" s="1" t="s">
        <v>8</v>
      </c>
      <c r="B87" s="2" t="s">
        <v>15</v>
      </c>
      <c r="C87" s="1">
        <v>34.99</v>
      </c>
      <c r="D87" s="2" t="s">
        <v>202</v>
      </c>
      <c r="E87" s="28" t="s">
        <v>118</v>
      </c>
      <c r="F87" s="28"/>
      <c r="G87" s="28"/>
      <c r="H87" s="28"/>
      <c r="I87" s="28"/>
      <c r="J87" s="28"/>
      <c r="K87" s="28"/>
      <c r="L87" s="28"/>
      <c r="M87" s="28"/>
      <c r="N87" s="28"/>
      <c r="O87" s="28"/>
      <c r="P87" s="28"/>
      <c r="Q87" s="28"/>
      <c r="R87" s="28"/>
      <c r="BI87" s="1" t="s">
        <v>8</v>
      </c>
      <c r="BJ87" s="2" t="s">
        <v>15</v>
      </c>
      <c r="BK87" s="1">
        <v>34.99</v>
      </c>
      <c r="BL87" s="2" t="s">
        <v>108</v>
      </c>
      <c r="BM87" s="28" t="s">
        <v>118</v>
      </c>
      <c r="BN87" s="28">
        <v>36</v>
      </c>
      <c r="BO87" s="28">
        <v>30</v>
      </c>
      <c r="BP87" s="28">
        <v>23</v>
      </c>
      <c r="BQ87" s="28">
        <v>25</v>
      </c>
      <c r="BR87" s="28">
        <v>36</v>
      </c>
      <c r="BS87" s="28">
        <v>51</v>
      </c>
      <c r="BT87" s="28">
        <v>32</v>
      </c>
      <c r="BU87" s="28">
        <v>30</v>
      </c>
      <c r="BV87" s="28">
        <v>17</v>
      </c>
      <c r="BW87" s="28">
        <v>14</v>
      </c>
      <c r="BX87" s="28">
        <v>5</v>
      </c>
      <c r="BY87" s="28">
        <v>6</v>
      </c>
      <c r="BZ87" s="28">
        <v>14</v>
      </c>
    </row>
    <row r="88" spans="1:78">
      <c r="A88" s="1" t="s">
        <v>8</v>
      </c>
      <c r="B88" s="2" t="s">
        <v>18</v>
      </c>
      <c r="C88" s="1">
        <v>34.99</v>
      </c>
      <c r="D88" s="2" t="s">
        <v>202</v>
      </c>
      <c r="E88" s="2" t="s">
        <v>221</v>
      </c>
      <c r="F88" s="2"/>
      <c r="G88" s="2"/>
      <c r="H88" s="2"/>
      <c r="I88" s="2"/>
      <c r="J88" s="2"/>
      <c r="K88" s="2"/>
      <c r="L88" s="2"/>
      <c r="M88" s="2"/>
      <c r="N88" s="2"/>
      <c r="O88" s="2"/>
      <c r="P88" s="2"/>
      <c r="Q88" s="2"/>
      <c r="R88" s="2"/>
      <c r="BI88" s="1" t="s">
        <v>8</v>
      </c>
      <c r="BJ88" s="2" t="s">
        <v>18</v>
      </c>
      <c r="BK88" s="1">
        <v>34.99</v>
      </c>
      <c r="BL88" s="2" t="s">
        <v>108</v>
      </c>
      <c r="BM88" s="2" t="s">
        <v>109</v>
      </c>
      <c r="BN88" s="2"/>
      <c r="BO88" s="2"/>
      <c r="BP88" s="2"/>
      <c r="BQ88" s="2"/>
      <c r="BR88" s="2"/>
      <c r="BS88" s="2"/>
      <c r="BT88" s="2"/>
      <c r="BU88" s="2"/>
      <c r="BV88" s="2"/>
      <c r="BW88" s="2"/>
      <c r="BX88" s="2"/>
      <c r="BY88" s="2"/>
      <c r="BZ88" s="2"/>
    </row>
    <row r="89" spans="1:78">
      <c r="A89" s="1" t="s">
        <v>8</v>
      </c>
      <c r="B89" s="2" t="s">
        <v>18</v>
      </c>
      <c r="C89" s="1">
        <v>34.99</v>
      </c>
      <c r="D89" s="2" t="s">
        <v>202</v>
      </c>
      <c r="E89" s="28" t="s">
        <v>118</v>
      </c>
      <c r="F89" s="28"/>
      <c r="G89" s="28"/>
      <c r="H89" s="28"/>
      <c r="I89" s="28"/>
      <c r="J89" s="28"/>
      <c r="K89" s="28"/>
      <c r="L89" s="28"/>
      <c r="M89" s="28"/>
      <c r="N89" s="28"/>
      <c r="O89" s="28"/>
      <c r="P89" s="28"/>
      <c r="Q89" s="28"/>
      <c r="R89" s="28"/>
      <c r="BI89" s="1" t="s">
        <v>8</v>
      </c>
      <c r="BJ89" s="2" t="s">
        <v>18</v>
      </c>
      <c r="BK89" s="1">
        <v>34.99</v>
      </c>
      <c r="BL89" s="2" t="s">
        <v>108</v>
      </c>
      <c r="BM89" s="28" t="s">
        <v>118</v>
      </c>
      <c r="BN89" s="28"/>
      <c r="BO89" s="28"/>
      <c r="BP89" s="28"/>
      <c r="BQ89" s="28"/>
      <c r="BR89" s="28"/>
      <c r="BS89" s="28"/>
      <c r="BT89" s="28"/>
      <c r="BU89" s="28"/>
      <c r="BV89" s="28"/>
      <c r="BW89" s="28"/>
      <c r="BX89" s="28"/>
      <c r="BY89" s="28"/>
      <c r="BZ89" s="28"/>
    </row>
    <row r="90" spans="1:78">
      <c r="A90" s="1" t="s">
        <v>8</v>
      </c>
      <c r="B90" s="2" t="s">
        <v>222</v>
      </c>
      <c r="C90" s="1">
        <v>34.99</v>
      </c>
      <c r="D90" s="2" t="s">
        <v>202</v>
      </c>
      <c r="E90" s="2" t="s">
        <v>221</v>
      </c>
      <c r="F90" s="2"/>
      <c r="G90" s="2"/>
      <c r="H90" s="2"/>
      <c r="I90" s="2"/>
      <c r="J90" s="2"/>
      <c r="K90" s="2"/>
      <c r="L90" s="2"/>
      <c r="M90" s="2"/>
      <c r="N90" s="2"/>
      <c r="O90" s="2"/>
      <c r="P90" s="2"/>
      <c r="Q90" s="2"/>
      <c r="R90" s="2"/>
      <c r="BI90" s="1" t="s">
        <v>8</v>
      </c>
      <c r="BJ90" s="2" t="s">
        <v>222</v>
      </c>
      <c r="BK90" s="1">
        <v>34.99</v>
      </c>
      <c r="BL90" s="2" t="s">
        <v>108</v>
      </c>
      <c r="BM90" s="2" t="s">
        <v>109</v>
      </c>
      <c r="BN90" s="2"/>
      <c r="BO90" s="2"/>
      <c r="BP90" s="2"/>
      <c r="BQ90" s="2"/>
      <c r="BR90" s="2"/>
      <c r="BS90" s="2"/>
      <c r="BT90" s="2"/>
      <c r="BU90" s="2"/>
      <c r="BV90" s="2"/>
      <c r="BW90" s="2"/>
      <c r="BX90" s="2"/>
      <c r="BY90" s="2"/>
      <c r="BZ90" s="2"/>
    </row>
    <row r="91" spans="1:78">
      <c r="A91" s="1" t="s">
        <v>8</v>
      </c>
      <c r="B91" s="2" t="s">
        <v>222</v>
      </c>
      <c r="C91" s="1">
        <v>34.99</v>
      </c>
      <c r="D91" s="2" t="s">
        <v>202</v>
      </c>
      <c r="E91" s="28" t="s">
        <v>118</v>
      </c>
      <c r="F91" s="28"/>
      <c r="G91" s="28"/>
      <c r="H91" s="28"/>
      <c r="I91" s="28"/>
      <c r="J91" s="28"/>
      <c r="K91" s="28"/>
      <c r="L91" s="28"/>
      <c r="M91" s="28"/>
      <c r="N91" s="28"/>
      <c r="O91" s="28"/>
      <c r="P91" s="28"/>
      <c r="Q91" s="28"/>
      <c r="R91" s="28"/>
      <c r="BI91" s="1" t="s">
        <v>8</v>
      </c>
      <c r="BJ91" s="2" t="s">
        <v>222</v>
      </c>
      <c r="BK91" s="1">
        <v>34.99</v>
      </c>
      <c r="BL91" s="2" t="s">
        <v>108</v>
      </c>
      <c r="BM91" s="28" t="s">
        <v>118</v>
      </c>
      <c r="BN91" s="28">
        <v>32</v>
      </c>
      <c r="BO91" s="28">
        <v>1</v>
      </c>
      <c r="BP91" s="28">
        <v>85</v>
      </c>
      <c r="BQ91" s="28">
        <v>327</v>
      </c>
      <c r="BR91" s="28">
        <v>11</v>
      </c>
      <c r="BS91" s="28">
        <v>97</v>
      </c>
      <c r="BT91" s="28">
        <v>20</v>
      </c>
      <c r="BU91" s="28">
        <v>134</v>
      </c>
      <c r="BV91" s="28">
        <v>28</v>
      </c>
      <c r="BW91" s="28">
        <v>428</v>
      </c>
      <c r="BX91" s="28">
        <v>32</v>
      </c>
      <c r="BY91" s="28">
        <v>38</v>
      </c>
      <c r="BZ91" s="28">
        <v>17</v>
      </c>
    </row>
    <row r="92" spans="1:78">
      <c r="A92" s="1" t="s">
        <v>8</v>
      </c>
      <c r="B92" s="2" t="s">
        <v>14</v>
      </c>
      <c r="C92" s="1">
        <v>34.99</v>
      </c>
      <c r="D92" s="2" t="s">
        <v>202</v>
      </c>
      <c r="E92" s="2" t="s">
        <v>221</v>
      </c>
      <c r="F92" s="2"/>
      <c r="G92" s="2"/>
      <c r="H92" s="2"/>
      <c r="I92" s="2"/>
      <c r="J92" s="2"/>
      <c r="K92" s="2"/>
      <c r="L92" s="2"/>
      <c r="M92" s="2"/>
      <c r="N92" s="2"/>
      <c r="O92" s="2"/>
      <c r="P92" s="2"/>
      <c r="Q92" s="2"/>
      <c r="R92" s="2"/>
      <c r="BI92" s="1" t="s">
        <v>8</v>
      </c>
      <c r="BJ92" s="2" t="s">
        <v>14</v>
      </c>
      <c r="BK92" s="1">
        <v>34.99</v>
      </c>
      <c r="BL92" s="2" t="s">
        <v>108</v>
      </c>
      <c r="BM92" s="2" t="s">
        <v>109</v>
      </c>
      <c r="BN92" s="2"/>
      <c r="BO92" s="2"/>
      <c r="BP92" s="2"/>
      <c r="BQ92" s="2"/>
      <c r="BR92" s="2"/>
      <c r="BS92" s="2"/>
      <c r="BT92" s="2"/>
      <c r="BU92" s="2"/>
      <c r="BV92" s="2"/>
      <c r="BW92" s="2"/>
      <c r="BX92" s="2"/>
      <c r="BY92" s="2"/>
      <c r="BZ92" s="2"/>
    </row>
    <row r="93" spans="1:78">
      <c r="A93" s="1" t="s">
        <v>8</v>
      </c>
      <c r="B93" s="2" t="s">
        <v>14</v>
      </c>
      <c r="C93" s="1">
        <v>34.99</v>
      </c>
      <c r="D93" s="2" t="s">
        <v>202</v>
      </c>
      <c r="E93" s="28" t="s">
        <v>118</v>
      </c>
      <c r="F93" s="28"/>
      <c r="G93" s="28"/>
      <c r="H93" s="28"/>
      <c r="I93" s="28"/>
      <c r="J93" s="28"/>
      <c r="K93" s="28"/>
      <c r="L93" s="28"/>
      <c r="M93" s="28"/>
      <c r="N93" s="28"/>
      <c r="O93" s="28"/>
      <c r="P93" s="28"/>
      <c r="Q93" s="28"/>
      <c r="R93" s="28"/>
      <c r="BI93" s="1" t="s">
        <v>8</v>
      </c>
      <c r="BJ93" s="2" t="s">
        <v>14</v>
      </c>
      <c r="BK93" s="1">
        <v>34.99</v>
      </c>
      <c r="BL93" s="2" t="s">
        <v>108</v>
      </c>
      <c r="BM93" s="28" t="s">
        <v>118</v>
      </c>
      <c r="BN93" s="28">
        <v>3</v>
      </c>
      <c r="BO93" s="28">
        <v>1</v>
      </c>
      <c r="BP93" s="28">
        <v>1</v>
      </c>
      <c r="BQ93" s="28">
        <v>2</v>
      </c>
      <c r="BR93" s="28"/>
      <c r="BS93" s="28">
        <v>2</v>
      </c>
      <c r="BT93" s="28">
        <v>1</v>
      </c>
      <c r="BU93" s="28">
        <v>5</v>
      </c>
      <c r="BV93" s="28">
        <v>1</v>
      </c>
      <c r="BW93" s="28">
        <v>1</v>
      </c>
      <c r="BX93" s="28">
        <v>2</v>
      </c>
      <c r="BY93" s="28">
        <v>1</v>
      </c>
      <c r="BZ93" s="28">
        <v>2</v>
      </c>
    </row>
    <row r="94" spans="1:78">
      <c r="A94" s="1" t="s">
        <v>8</v>
      </c>
      <c r="B94" s="2" t="s">
        <v>16</v>
      </c>
      <c r="C94" s="1">
        <v>34.99</v>
      </c>
      <c r="D94" s="2" t="s">
        <v>202</v>
      </c>
      <c r="E94" s="2" t="s">
        <v>221</v>
      </c>
      <c r="F94" s="2"/>
      <c r="G94" s="2"/>
      <c r="H94" s="2"/>
      <c r="I94" s="2"/>
      <c r="J94" s="2"/>
      <c r="K94" s="2"/>
      <c r="L94" s="2"/>
      <c r="M94" s="2"/>
      <c r="N94" s="2"/>
      <c r="O94" s="2"/>
      <c r="P94" s="2"/>
      <c r="Q94" s="2"/>
      <c r="R94" s="2"/>
      <c r="BI94" s="1" t="s">
        <v>8</v>
      </c>
      <c r="BJ94" s="2" t="s">
        <v>16</v>
      </c>
      <c r="BK94" s="1">
        <v>34.99</v>
      </c>
      <c r="BL94" s="2" t="s">
        <v>108</v>
      </c>
      <c r="BM94" s="2" t="s">
        <v>109</v>
      </c>
      <c r="BN94" s="2"/>
      <c r="BO94" s="2"/>
      <c r="BP94" s="2"/>
      <c r="BQ94" s="2"/>
      <c r="BR94" s="2"/>
      <c r="BS94" s="2"/>
      <c r="BT94" s="2"/>
      <c r="BU94" s="2"/>
      <c r="BV94" s="2"/>
      <c r="BW94" s="2"/>
      <c r="BX94" s="2"/>
      <c r="BY94" s="2"/>
      <c r="BZ94" s="2"/>
    </row>
    <row r="95" spans="1:78">
      <c r="A95" s="1" t="s">
        <v>8</v>
      </c>
      <c r="B95" s="2" t="s">
        <v>16</v>
      </c>
      <c r="C95" s="1">
        <v>34.99</v>
      </c>
      <c r="D95" s="2" t="s">
        <v>202</v>
      </c>
      <c r="E95" s="28" t="s">
        <v>118</v>
      </c>
      <c r="F95" s="28"/>
      <c r="G95" s="28"/>
      <c r="H95" s="28"/>
      <c r="I95" s="28"/>
      <c r="J95" s="28"/>
      <c r="K95" s="28"/>
      <c r="L95" s="28"/>
      <c r="M95" s="28"/>
      <c r="N95" s="28"/>
      <c r="O95" s="28"/>
      <c r="P95" s="28"/>
      <c r="Q95" s="28"/>
      <c r="R95" s="28"/>
      <c r="BI95" s="1" t="s">
        <v>8</v>
      </c>
      <c r="BJ95" s="2" t="s">
        <v>16</v>
      </c>
      <c r="BK95" s="1">
        <v>34.99</v>
      </c>
      <c r="BL95" s="2" t="s">
        <v>108</v>
      </c>
      <c r="BM95" s="28" t="s">
        <v>118</v>
      </c>
      <c r="BN95" s="28"/>
      <c r="BO95" s="28"/>
      <c r="BP95" s="28"/>
      <c r="BQ95" s="28"/>
      <c r="BR95" s="28"/>
      <c r="BS95" s="28"/>
      <c r="BT95" s="28"/>
      <c r="BU95" s="28"/>
      <c r="BV95" s="28"/>
      <c r="BW95" s="28"/>
      <c r="BX95" s="28"/>
      <c r="BY95" s="28"/>
      <c r="BZ95" s="28"/>
    </row>
    <row r="96" spans="1:78">
      <c r="A96" s="1" t="s">
        <v>7</v>
      </c>
      <c r="B96" s="2" t="s">
        <v>4</v>
      </c>
      <c r="C96" s="1">
        <v>119.99</v>
      </c>
      <c r="D96" s="2" t="s">
        <v>202</v>
      </c>
      <c r="E96" s="2" t="s">
        <v>221</v>
      </c>
      <c r="F96" s="2"/>
      <c r="G96" s="2"/>
      <c r="H96" s="2"/>
      <c r="I96" s="2">
        <v>20</v>
      </c>
      <c r="J96" s="2">
        <v>20</v>
      </c>
      <c r="K96" s="2">
        <v>20</v>
      </c>
      <c r="L96" s="2"/>
      <c r="M96" s="2"/>
      <c r="N96" s="2"/>
      <c r="O96" s="2">
        <v>20</v>
      </c>
      <c r="P96" s="2">
        <v>20</v>
      </c>
      <c r="Q96" s="2">
        <v>20</v>
      </c>
      <c r="R96" s="2"/>
      <c r="BI96" s="1" t="s">
        <v>7</v>
      </c>
      <c r="BJ96" s="2" t="s">
        <v>4</v>
      </c>
      <c r="BK96" s="1">
        <v>119.99</v>
      </c>
      <c r="BL96" s="2" t="s">
        <v>108</v>
      </c>
      <c r="BM96" s="2" t="s">
        <v>109</v>
      </c>
      <c r="BN96" s="2"/>
      <c r="BO96" s="2"/>
      <c r="BP96" s="2"/>
      <c r="BQ96" s="2"/>
      <c r="BR96" s="2"/>
      <c r="BS96" s="2"/>
      <c r="BT96" s="2"/>
      <c r="BU96" s="2"/>
      <c r="BV96" s="2"/>
      <c r="BW96" s="2"/>
      <c r="BX96" s="2"/>
      <c r="BY96" s="2"/>
      <c r="BZ96" s="2"/>
    </row>
    <row r="97" spans="1:78">
      <c r="A97" s="1" t="s">
        <v>7</v>
      </c>
      <c r="B97" s="2" t="s">
        <v>4</v>
      </c>
      <c r="C97" s="1">
        <v>119.99</v>
      </c>
      <c r="D97" s="2" t="s">
        <v>202</v>
      </c>
      <c r="E97" s="28" t="s">
        <v>118</v>
      </c>
      <c r="F97" s="28"/>
      <c r="G97" s="28"/>
      <c r="H97" s="28"/>
      <c r="I97" s="28"/>
      <c r="J97" s="28"/>
      <c r="K97" s="28"/>
      <c r="L97" s="28"/>
      <c r="M97" s="28"/>
      <c r="N97" s="28"/>
      <c r="O97" s="28"/>
      <c r="P97" s="28"/>
      <c r="Q97" s="28"/>
      <c r="R97" s="28"/>
      <c r="BI97" s="1" t="s">
        <v>7</v>
      </c>
      <c r="BJ97" s="2" t="s">
        <v>4</v>
      </c>
      <c r="BK97" s="1">
        <v>119.99</v>
      </c>
      <c r="BL97" s="2" t="s">
        <v>108</v>
      </c>
      <c r="BM97" s="28" t="s">
        <v>118</v>
      </c>
      <c r="BN97" s="28">
        <v>303</v>
      </c>
      <c r="BO97" s="28">
        <v>242</v>
      </c>
      <c r="BP97" s="28">
        <v>204</v>
      </c>
      <c r="BQ97" s="28">
        <v>253</v>
      </c>
      <c r="BR97" s="28">
        <v>193</v>
      </c>
      <c r="BS97" s="28">
        <v>53</v>
      </c>
      <c r="BT97" s="28"/>
      <c r="BU97" s="28">
        <v>156</v>
      </c>
      <c r="BV97" s="28">
        <v>229</v>
      </c>
      <c r="BW97" s="28">
        <v>302</v>
      </c>
      <c r="BX97" s="28">
        <v>76</v>
      </c>
      <c r="BY97" s="28">
        <v>4</v>
      </c>
      <c r="BZ97" s="28">
        <v>2</v>
      </c>
    </row>
    <row r="98" spans="1:78">
      <c r="A98" s="1" t="s">
        <v>7</v>
      </c>
      <c r="B98" s="2" t="s">
        <v>19</v>
      </c>
      <c r="C98" s="1">
        <v>119.99</v>
      </c>
      <c r="D98" s="2" t="s">
        <v>202</v>
      </c>
      <c r="E98" s="2" t="s">
        <v>221</v>
      </c>
      <c r="F98" s="2"/>
      <c r="G98" s="2"/>
      <c r="H98" s="2"/>
      <c r="I98" s="2"/>
      <c r="J98" s="2"/>
      <c r="K98" s="2"/>
      <c r="L98" s="2"/>
      <c r="M98" s="2"/>
      <c r="N98" s="2"/>
      <c r="O98" s="2"/>
      <c r="P98" s="2"/>
      <c r="Q98" s="2"/>
      <c r="R98" s="2"/>
      <c r="BI98" s="1" t="s">
        <v>7</v>
      </c>
      <c r="BJ98" s="2" t="s">
        <v>19</v>
      </c>
      <c r="BK98" s="1">
        <v>119.99</v>
      </c>
      <c r="BL98" s="2" t="s">
        <v>108</v>
      </c>
      <c r="BM98" s="2" t="s">
        <v>109</v>
      </c>
      <c r="BN98" s="2"/>
      <c r="BO98" s="2"/>
      <c r="BP98" s="2"/>
      <c r="BQ98" s="2"/>
      <c r="BR98" s="2"/>
      <c r="BS98" s="2"/>
      <c r="BT98" s="2"/>
      <c r="BU98" s="2"/>
      <c r="BV98" s="2"/>
      <c r="BW98" s="2"/>
      <c r="BX98" s="2"/>
      <c r="BY98" s="2"/>
      <c r="BZ98" s="2"/>
    </row>
    <row r="99" spans="1:78">
      <c r="A99" s="1" t="s">
        <v>7</v>
      </c>
      <c r="B99" s="2" t="s">
        <v>19</v>
      </c>
      <c r="C99" s="1">
        <v>119.99</v>
      </c>
      <c r="D99" s="2" t="s">
        <v>202</v>
      </c>
      <c r="E99" s="28" t="s">
        <v>118</v>
      </c>
      <c r="F99" s="28"/>
      <c r="G99" s="28"/>
      <c r="H99" s="28"/>
      <c r="I99" s="28"/>
      <c r="J99" s="28"/>
      <c r="K99" s="28"/>
      <c r="L99" s="28"/>
      <c r="M99" s="28"/>
      <c r="N99" s="28"/>
      <c r="O99" s="28"/>
      <c r="P99" s="28"/>
      <c r="Q99" s="28"/>
      <c r="R99" s="28"/>
      <c r="BI99" s="1" t="s">
        <v>7</v>
      </c>
      <c r="BJ99" s="2" t="s">
        <v>19</v>
      </c>
      <c r="BK99" s="1">
        <v>119.99</v>
      </c>
      <c r="BL99" s="2" t="s">
        <v>108</v>
      </c>
      <c r="BM99" s="28" t="s">
        <v>118</v>
      </c>
      <c r="BN99" s="28">
        <v>837</v>
      </c>
      <c r="BO99" s="28">
        <v>646</v>
      </c>
      <c r="BP99" s="28">
        <v>629</v>
      </c>
      <c r="BQ99" s="28">
        <v>688</v>
      </c>
      <c r="BR99" s="28">
        <v>781</v>
      </c>
      <c r="BS99" s="28">
        <v>863</v>
      </c>
      <c r="BT99" s="28">
        <v>790</v>
      </c>
      <c r="BU99" s="28">
        <v>975</v>
      </c>
      <c r="BV99" s="28">
        <v>861</v>
      </c>
      <c r="BW99" s="28">
        <v>835</v>
      </c>
      <c r="BX99" s="28">
        <v>803</v>
      </c>
      <c r="BY99" s="28">
        <v>733</v>
      </c>
      <c r="BZ99" s="28">
        <v>689</v>
      </c>
    </row>
    <row r="100" spans="1:78">
      <c r="A100" s="1" t="s">
        <v>7</v>
      </c>
      <c r="B100" s="2" t="s">
        <v>17</v>
      </c>
      <c r="C100" s="1">
        <v>119.99</v>
      </c>
      <c r="D100" s="2" t="s">
        <v>202</v>
      </c>
      <c r="E100" s="2" t="s">
        <v>221</v>
      </c>
      <c r="F100" s="2"/>
      <c r="G100" s="2"/>
      <c r="H100" s="2"/>
      <c r="I100" s="2">
        <v>20</v>
      </c>
      <c r="J100" s="2">
        <v>20</v>
      </c>
      <c r="K100" s="2">
        <v>20</v>
      </c>
      <c r="L100" s="2"/>
      <c r="M100" s="2"/>
      <c r="N100" s="2"/>
      <c r="O100" s="2">
        <v>20</v>
      </c>
      <c r="P100" s="2">
        <v>20</v>
      </c>
      <c r="Q100" s="2">
        <v>20</v>
      </c>
      <c r="R100" s="2"/>
      <c r="BI100" s="1" t="s">
        <v>7</v>
      </c>
      <c r="BJ100" s="2" t="s">
        <v>17</v>
      </c>
      <c r="BK100" s="1">
        <v>119.99</v>
      </c>
      <c r="BL100" s="2" t="s">
        <v>108</v>
      </c>
      <c r="BM100" s="2" t="s">
        <v>109</v>
      </c>
      <c r="BN100" s="2"/>
      <c r="BO100" s="2"/>
      <c r="BP100" s="2"/>
      <c r="BQ100" s="2"/>
      <c r="BR100" s="2"/>
      <c r="BS100" s="2"/>
      <c r="BT100" s="2"/>
      <c r="BU100" s="2"/>
      <c r="BV100" s="2"/>
      <c r="BW100" s="2"/>
      <c r="BX100" s="2"/>
      <c r="BY100" s="2"/>
      <c r="BZ100" s="2"/>
    </row>
    <row r="101" spans="1:78">
      <c r="A101" s="1" t="s">
        <v>7</v>
      </c>
      <c r="B101" s="2" t="s">
        <v>17</v>
      </c>
      <c r="C101" s="1">
        <v>119.99</v>
      </c>
      <c r="D101" s="2" t="s">
        <v>202</v>
      </c>
      <c r="E101" s="28" t="s">
        <v>118</v>
      </c>
      <c r="F101" s="28"/>
      <c r="G101" s="28"/>
      <c r="H101" s="28"/>
      <c r="I101" s="28"/>
      <c r="J101" s="28"/>
      <c r="K101" s="28"/>
      <c r="L101" s="28"/>
      <c r="M101" s="28"/>
      <c r="N101" s="28"/>
      <c r="O101" s="28"/>
      <c r="P101" s="28"/>
      <c r="Q101" s="28"/>
      <c r="R101" s="28"/>
      <c r="BI101" s="1" t="s">
        <v>7</v>
      </c>
      <c r="BJ101" s="2" t="s">
        <v>17</v>
      </c>
      <c r="BK101" s="1">
        <v>119.99</v>
      </c>
      <c r="BL101" s="2" t="s">
        <v>108</v>
      </c>
      <c r="BM101" s="28" t="s">
        <v>118</v>
      </c>
      <c r="BN101" s="28">
        <v>3</v>
      </c>
      <c r="BO101" s="28">
        <v>3</v>
      </c>
      <c r="BP101" s="28">
        <v>4</v>
      </c>
      <c r="BQ101" s="28">
        <v>3</v>
      </c>
      <c r="BR101" s="28">
        <v>2</v>
      </c>
      <c r="BS101" s="28">
        <v>2</v>
      </c>
      <c r="BT101" s="28">
        <v>1</v>
      </c>
      <c r="BU101" s="28">
        <v>27</v>
      </c>
      <c r="BV101" s="28">
        <v>1</v>
      </c>
      <c r="BW101" s="28">
        <v>2</v>
      </c>
      <c r="BX101" s="28">
        <v>1</v>
      </c>
      <c r="BY101" s="28">
        <v>5</v>
      </c>
      <c r="BZ101" s="28">
        <v>2</v>
      </c>
    </row>
    <row r="102" spans="1:78">
      <c r="A102" s="1" t="s">
        <v>7</v>
      </c>
      <c r="B102" s="2" t="s">
        <v>13</v>
      </c>
      <c r="C102" s="1">
        <v>119.99</v>
      </c>
      <c r="D102" s="2" t="s">
        <v>202</v>
      </c>
      <c r="E102" s="2" t="s">
        <v>221</v>
      </c>
      <c r="F102" s="2"/>
      <c r="G102" s="2"/>
      <c r="H102" s="2"/>
      <c r="I102" s="2">
        <v>20</v>
      </c>
      <c r="J102" s="2">
        <v>20</v>
      </c>
      <c r="K102" s="2">
        <v>20</v>
      </c>
      <c r="L102" s="2"/>
      <c r="M102" s="2"/>
      <c r="N102" s="2"/>
      <c r="O102" s="2">
        <v>20</v>
      </c>
      <c r="P102" s="2">
        <v>20</v>
      </c>
      <c r="Q102" s="2">
        <v>20</v>
      </c>
      <c r="R102" s="2"/>
      <c r="BI102" s="1" t="s">
        <v>7</v>
      </c>
      <c r="BJ102" s="2" t="s">
        <v>13</v>
      </c>
      <c r="BK102" s="1">
        <v>119.99</v>
      </c>
      <c r="BL102" s="2" t="s">
        <v>108</v>
      </c>
      <c r="BM102" s="2" t="s">
        <v>109</v>
      </c>
      <c r="BN102" s="2"/>
      <c r="BO102" s="2"/>
      <c r="BP102" s="2"/>
      <c r="BQ102" s="2"/>
      <c r="BR102" s="2"/>
      <c r="BS102" s="2"/>
      <c r="BT102" s="2"/>
      <c r="BU102" s="2"/>
      <c r="BV102" s="2"/>
      <c r="BW102" s="2"/>
      <c r="BX102" s="2"/>
      <c r="BY102" s="2"/>
      <c r="BZ102" s="2"/>
    </row>
    <row r="103" spans="1:78">
      <c r="A103" s="1" t="s">
        <v>7</v>
      </c>
      <c r="B103" s="2" t="s">
        <v>13</v>
      </c>
      <c r="C103" s="1">
        <v>119.99</v>
      </c>
      <c r="D103" s="2" t="s">
        <v>202</v>
      </c>
      <c r="E103" s="28" t="s">
        <v>118</v>
      </c>
      <c r="F103" s="28"/>
      <c r="G103" s="28"/>
      <c r="H103" s="28"/>
      <c r="I103" s="28"/>
      <c r="J103" s="28"/>
      <c r="K103" s="28"/>
      <c r="L103" s="28"/>
      <c r="M103" s="28"/>
      <c r="N103" s="28"/>
      <c r="O103" s="28"/>
      <c r="P103" s="28"/>
      <c r="Q103" s="28"/>
      <c r="R103" s="28"/>
      <c r="BI103" s="1" t="s">
        <v>7</v>
      </c>
      <c r="BJ103" s="2" t="s">
        <v>13</v>
      </c>
      <c r="BK103" s="1">
        <v>119.99</v>
      </c>
      <c r="BL103" s="2" t="s">
        <v>108</v>
      </c>
      <c r="BM103" s="28" t="s">
        <v>118</v>
      </c>
      <c r="BN103" s="28">
        <v>699</v>
      </c>
      <c r="BO103" s="28">
        <v>726</v>
      </c>
      <c r="BP103" s="28">
        <v>743</v>
      </c>
      <c r="BQ103" s="28">
        <v>671</v>
      </c>
      <c r="BR103" s="28">
        <v>551</v>
      </c>
      <c r="BS103" s="28">
        <v>562</v>
      </c>
      <c r="BT103" s="28">
        <v>534</v>
      </c>
      <c r="BU103" s="28">
        <v>593</v>
      </c>
      <c r="BV103" s="28">
        <v>637</v>
      </c>
      <c r="BW103" s="28">
        <v>558</v>
      </c>
      <c r="BX103" s="28">
        <v>556</v>
      </c>
      <c r="BY103" s="28">
        <v>634</v>
      </c>
      <c r="BZ103" s="28">
        <v>613</v>
      </c>
    </row>
    <row r="104" spans="1:78">
      <c r="A104" s="1" t="s">
        <v>7</v>
      </c>
      <c r="B104" s="2" t="s">
        <v>15</v>
      </c>
      <c r="C104" s="1">
        <v>119.99</v>
      </c>
      <c r="D104" s="2" t="s">
        <v>202</v>
      </c>
      <c r="E104" s="2" t="s">
        <v>221</v>
      </c>
      <c r="F104" s="2"/>
      <c r="G104" s="2"/>
      <c r="H104" s="2"/>
      <c r="I104" s="2">
        <v>20</v>
      </c>
      <c r="J104" s="2">
        <v>20</v>
      </c>
      <c r="K104" s="2">
        <v>20</v>
      </c>
      <c r="L104" s="2"/>
      <c r="M104" s="2"/>
      <c r="N104" s="2"/>
      <c r="O104" s="2">
        <v>20</v>
      </c>
      <c r="P104" s="2">
        <v>20</v>
      </c>
      <c r="Q104" s="2">
        <v>20</v>
      </c>
      <c r="R104" s="2"/>
      <c r="BI104" s="1" t="s">
        <v>7</v>
      </c>
      <c r="BJ104" s="2" t="s">
        <v>15</v>
      </c>
      <c r="BK104" s="1">
        <v>119.99</v>
      </c>
      <c r="BL104" s="2" t="s">
        <v>108</v>
      </c>
      <c r="BM104" s="2" t="s">
        <v>109</v>
      </c>
      <c r="BN104" s="2"/>
      <c r="BO104" s="2"/>
      <c r="BP104" s="2"/>
      <c r="BQ104" s="2"/>
      <c r="BR104" s="2"/>
      <c r="BS104" s="2"/>
      <c r="BT104" s="2"/>
      <c r="BU104" s="2"/>
      <c r="BV104" s="2"/>
      <c r="BW104" s="2"/>
      <c r="BX104" s="2"/>
      <c r="BY104" s="2"/>
      <c r="BZ104" s="2"/>
    </row>
    <row r="105" spans="1:78">
      <c r="A105" s="1" t="s">
        <v>7</v>
      </c>
      <c r="B105" s="2" t="s">
        <v>15</v>
      </c>
      <c r="C105" s="1">
        <v>119.99</v>
      </c>
      <c r="D105" s="2" t="s">
        <v>202</v>
      </c>
      <c r="E105" s="28" t="s">
        <v>118</v>
      </c>
      <c r="F105" s="28"/>
      <c r="G105" s="28"/>
      <c r="H105" s="28"/>
      <c r="I105" s="28"/>
      <c r="J105" s="28"/>
      <c r="K105" s="28"/>
      <c r="L105" s="28"/>
      <c r="M105" s="28"/>
      <c r="N105" s="28"/>
      <c r="O105" s="28"/>
      <c r="P105" s="28"/>
      <c r="Q105" s="28"/>
      <c r="R105" s="28"/>
      <c r="BI105" s="1" t="s">
        <v>7</v>
      </c>
      <c r="BJ105" s="2" t="s">
        <v>15</v>
      </c>
      <c r="BK105" s="1">
        <v>119.99</v>
      </c>
      <c r="BL105" s="2" t="s">
        <v>108</v>
      </c>
      <c r="BM105" s="28" t="s">
        <v>118</v>
      </c>
      <c r="BN105" s="28"/>
      <c r="BO105" s="28"/>
      <c r="BP105" s="28"/>
      <c r="BQ105" s="28"/>
      <c r="BR105" s="28"/>
      <c r="BS105" s="28"/>
      <c r="BT105" s="28"/>
      <c r="BU105" s="28"/>
      <c r="BV105" s="28"/>
      <c r="BW105" s="28"/>
      <c r="BX105" s="28"/>
      <c r="BY105" s="28"/>
      <c r="BZ105" s="28"/>
    </row>
    <row r="106" spans="1:78">
      <c r="A106" s="1" t="s">
        <v>7</v>
      </c>
      <c r="B106" s="2" t="s">
        <v>18</v>
      </c>
      <c r="C106" s="1">
        <v>119.99</v>
      </c>
      <c r="D106" s="2" t="s">
        <v>202</v>
      </c>
      <c r="E106" s="2" t="s">
        <v>221</v>
      </c>
      <c r="F106" s="2"/>
      <c r="G106" s="2"/>
      <c r="H106" s="2"/>
      <c r="I106" s="2">
        <v>20</v>
      </c>
      <c r="J106" s="2">
        <v>20</v>
      </c>
      <c r="K106" s="2">
        <v>20</v>
      </c>
      <c r="L106" s="2"/>
      <c r="M106" s="2"/>
      <c r="N106" s="2"/>
      <c r="O106" s="2">
        <v>20</v>
      </c>
      <c r="P106" s="2">
        <v>20</v>
      </c>
      <c r="Q106" s="2">
        <v>20</v>
      </c>
      <c r="R106" s="2"/>
      <c r="BI106" s="1" t="s">
        <v>7</v>
      </c>
      <c r="BJ106" s="2" t="s">
        <v>18</v>
      </c>
      <c r="BK106" s="1">
        <v>119.99</v>
      </c>
      <c r="BL106" s="2" t="s">
        <v>108</v>
      </c>
      <c r="BM106" s="2" t="s">
        <v>109</v>
      </c>
      <c r="BN106" s="2"/>
      <c r="BO106" s="2"/>
      <c r="BP106" s="2"/>
      <c r="BQ106" s="2"/>
      <c r="BR106" s="2"/>
      <c r="BS106" s="2"/>
      <c r="BT106" s="2"/>
      <c r="BU106" s="2"/>
      <c r="BV106" s="2"/>
      <c r="BW106" s="2"/>
      <c r="BX106" s="2"/>
      <c r="BY106" s="2"/>
      <c r="BZ106" s="2"/>
    </row>
    <row r="107" spans="1:78">
      <c r="A107" s="1" t="s">
        <v>7</v>
      </c>
      <c r="B107" s="2" t="s">
        <v>18</v>
      </c>
      <c r="C107" s="1">
        <v>119.99</v>
      </c>
      <c r="D107" s="2" t="s">
        <v>202</v>
      </c>
      <c r="E107" s="28" t="s">
        <v>118</v>
      </c>
      <c r="F107" s="28"/>
      <c r="G107" s="28"/>
      <c r="H107" s="28"/>
      <c r="I107" s="28"/>
      <c r="J107" s="28"/>
      <c r="K107" s="28"/>
      <c r="L107" s="28"/>
      <c r="M107" s="28"/>
      <c r="N107" s="28"/>
      <c r="O107" s="28"/>
      <c r="P107" s="28"/>
      <c r="Q107" s="28"/>
      <c r="R107" s="28"/>
      <c r="BI107" s="1" t="s">
        <v>7</v>
      </c>
      <c r="BJ107" s="2" t="s">
        <v>18</v>
      </c>
      <c r="BK107" s="1">
        <v>119.99</v>
      </c>
      <c r="BL107" s="2" t="s">
        <v>108</v>
      </c>
      <c r="BM107" s="28" t="s">
        <v>118</v>
      </c>
      <c r="BN107" s="28"/>
      <c r="BO107" s="28"/>
      <c r="BP107" s="28"/>
      <c r="BQ107" s="28"/>
      <c r="BR107" s="28"/>
      <c r="BS107" s="28"/>
      <c r="BT107" s="28"/>
      <c r="BU107" s="28"/>
      <c r="BV107" s="28"/>
      <c r="BW107" s="28"/>
      <c r="BX107" s="28"/>
      <c r="BY107" s="28"/>
      <c r="BZ107" s="28"/>
    </row>
    <row r="108" spans="1:78">
      <c r="A108" s="1" t="s">
        <v>7</v>
      </c>
      <c r="B108" s="2" t="s">
        <v>222</v>
      </c>
      <c r="C108" s="1">
        <v>119.99</v>
      </c>
      <c r="D108" s="2" t="s">
        <v>202</v>
      </c>
      <c r="E108" s="2" t="s">
        <v>221</v>
      </c>
      <c r="F108" s="2"/>
      <c r="G108" s="2"/>
      <c r="H108" s="2"/>
      <c r="I108" s="2">
        <v>20</v>
      </c>
      <c r="J108" s="2">
        <v>20</v>
      </c>
      <c r="K108" s="2">
        <v>20</v>
      </c>
      <c r="L108" s="2"/>
      <c r="M108" s="2"/>
      <c r="N108" s="2"/>
      <c r="O108" s="2">
        <v>20</v>
      </c>
      <c r="P108" s="2">
        <v>20</v>
      </c>
      <c r="Q108" s="2">
        <v>20</v>
      </c>
      <c r="R108" s="2"/>
      <c r="BI108" s="1" t="s">
        <v>7</v>
      </c>
      <c r="BJ108" s="2" t="s">
        <v>222</v>
      </c>
      <c r="BK108" s="1">
        <v>119.99</v>
      </c>
      <c r="BL108" s="2" t="s">
        <v>108</v>
      </c>
      <c r="BM108" s="2" t="s">
        <v>109</v>
      </c>
      <c r="BN108" s="2"/>
      <c r="BO108" s="2"/>
      <c r="BP108" s="2"/>
      <c r="BQ108" s="2"/>
      <c r="BR108" s="2"/>
      <c r="BS108" s="2"/>
      <c r="BT108" s="2"/>
      <c r="BU108" s="2"/>
      <c r="BV108" s="2"/>
      <c r="BW108" s="2"/>
      <c r="BX108" s="2"/>
      <c r="BY108" s="2"/>
      <c r="BZ108" s="2"/>
    </row>
    <row r="109" spans="1:78">
      <c r="A109" s="1" t="s">
        <v>7</v>
      </c>
      <c r="B109" s="2" t="s">
        <v>222</v>
      </c>
      <c r="C109" s="1">
        <v>119.99</v>
      </c>
      <c r="D109" s="2" t="s">
        <v>202</v>
      </c>
      <c r="E109" s="28" t="s">
        <v>118</v>
      </c>
      <c r="F109" s="28"/>
      <c r="G109" s="28"/>
      <c r="H109" s="28"/>
      <c r="I109" s="28"/>
      <c r="J109" s="28"/>
      <c r="K109" s="28"/>
      <c r="L109" s="28"/>
      <c r="M109" s="28"/>
      <c r="N109" s="28"/>
      <c r="O109" s="28"/>
      <c r="P109" s="28"/>
      <c r="Q109" s="28"/>
      <c r="R109" s="28"/>
      <c r="BI109" s="1" t="s">
        <v>7</v>
      </c>
      <c r="BJ109" s="2" t="s">
        <v>222</v>
      </c>
      <c r="BK109" s="1">
        <v>119.99</v>
      </c>
      <c r="BL109" s="2" t="s">
        <v>108</v>
      </c>
      <c r="BM109" s="28" t="s">
        <v>118</v>
      </c>
      <c r="BN109" s="28">
        <v>1009</v>
      </c>
      <c r="BO109" s="28">
        <v>42</v>
      </c>
      <c r="BP109" s="28">
        <v>12</v>
      </c>
      <c r="BQ109" s="28">
        <v>41</v>
      </c>
      <c r="BR109" s="28">
        <v>1057</v>
      </c>
      <c r="BS109" s="28">
        <v>26</v>
      </c>
      <c r="BT109" s="28">
        <v>123</v>
      </c>
      <c r="BU109" s="28">
        <v>34</v>
      </c>
      <c r="BV109" s="28">
        <v>18</v>
      </c>
      <c r="BW109" s="28">
        <v>1032</v>
      </c>
      <c r="BX109" s="28">
        <v>19</v>
      </c>
      <c r="BY109" s="28">
        <v>1520</v>
      </c>
      <c r="BZ109" s="28">
        <v>10</v>
      </c>
    </row>
    <row r="110" spans="1:78">
      <c r="A110" s="1" t="s">
        <v>7</v>
      </c>
      <c r="B110" s="2" t="s">
        <v>14</v>
      </c>
      <c r="C110" s="1">
        <v>119.99</v>
      </c>
      <c r="D110" s="2" t="s">
        <v>202</v>
      </c>
      <c r="E110" s="2" t="s">
        <v>221</v>
      </c>
      <c r="F110" s="2"/>
      <c r="G110" s="2"/>
      <c r="H110" s="2"/>
      <c r="I110" s="2">
        <v>20</v>
      </c>
      <c r="J110" s="2">
        <v>20</v>
      </c>
      <c r="K110" s="2">
        <v>20</v>
      </c>
      <c r="L110" s="2"/>
      <c r="M110" s="2"/>
      <c r="N110" s="2"/>
      <c r="O110" s="2">
        <v>20</v>
      </c>
      <c r="P110" s="2">
        <v>20</v>
      </c>
      <c r="Q110" s="2">
        <v>20</v>
      </c>
      <c r="R110" s="2"/>
      <c r="BI110" s="1" t="s">
        <v>7</v>
      </c>
      <c r="BJ110" s="2" t="s">
        <v>14</v>
      </c>
      <c r="BK110" s="1">
        <v>119.99</v>
      </c>
      <c r="BL110" s="2" t="s">
        <v>108</v>
      </c>
      <c r="BM110" s="2" t="s">
        <v>109</v>
      </c>
      <c r="BN110" s="2"/>
      <c r="BO110" s="2"/>
      <c r="BP110" s="2"/>
      <c r="BQ110" s="2"/>
      <c r="BR110" s="2"/>
      <c r="BS110" s="2"/>
      <c r="BT110" s="2"/>
      <c r="BU110" s="2"/>
      <c r="BV110" s="2"/>
      <c r="BW110" s="2"/>
      <c r="BX110" s="2"/>
      <c r="BY110" s="2"/>
      <c r="BZ110" s="2"/>
    </row>
    <row r="111" spans="1:78">
      <c r="A111" s="1" t="s">
        <v>7</v>
      </c>
      <c r="B111" s="2" t="s">
        <v>14</v>
      </c>
      <c r="C111" s="1">
        <v>119.99</v>
      </c>
      <c r="D111" s="2" t="s">
        <v>202</v>
      </c>
      <c r="E111" s="28" t="s">
        <v>118</v>
      </c>
      <c r="F111" s="28"/>
      <c r="G111" s="28"/>
      <c r="H111" s="28"/>
      <c r="I111" s="28"/>
      <c r="J111" s="28"/>
      <c r="K111" s="28"/>
      <c r="L111" s="28"/>
      <c r="M111" s="28"/>
      <c r="N111" s="28"/>
      <c r="O111" s="28"/>
      <c r="P111" s="28"/>
      <c r="Q111" s="28"/>
      <c r="R111" s="28"/>
      <c r="BI111" s="1" t="s">
        <v>7</v>
      </c>
      <c r="BJ111" s="2" t="s">
        <v>14</v>
      </c>
      <c r="BK111" s="1">
        <v>119.99</v>
      </c>
      <c r="BL111" s="2" t="s">
        <v>108</v>
      </c>
      <c r="BM111" s="28" t="s">
        <v>118</v>
      </c>
      <c r="BN111" s="28"/>
      <c r="BO111" s="28">
        <v>5</v>
      </c>
      <c r="BP111" s="28">
        <v>5</v>
      </c>
      <c r="BQ111" s="28">
        <v>3</v>
      </c>
      <c r="BR111" s="28"/>
      <c r="BS111" s="28">
        <v>5</v>
      </c>
      <c r="BT111" s="28">
        <v>4</v>
      </c>
      <c r="BU111" s="28">
        <v>5</v>
      </c>
      <c r="BV111" s="28">
        <v>2</v>
      </c>
      <c r="BW111" s="28">
        <v>2</v>
      </c>
      <c r="BX111" s="28">
        <v>3</v>
      </c>
      <c r="BY111" s="28">
        <v>3</v>
      </c>
      <c r="BZ111" s="28">
        <v>2</v>
      </c>
    </row>
    <row r="112" spans="1:78">
      <c r="A112" s="1" t="s">
        <v>7</v>
      </c>
      <c r="B112" s="2" t="s">
        <v>16</v>
      </c>
      <c r="C112" s="1">
        <v>119.99</v>
      </c>
      <c r="D112" s="2" t="s">
        <v>202</v>
      </c>
      <c r="E112" s="2" t="s">
        <v>221</v>
      </c>
      <c r="F112" s="2"/>
      <c r="G112" s="2"/>
      <c r="H112" s="2"/>
      <c r="I112" s="2">
        <v>20</v>
      </c>
      <c r="J112" s="2">
        <v>20</v>
      </c>
      <c r="K112" s="2">
        <v>20</v>
      </c>
      <c r="L112" s="2"/>
      <c r="M112" s="2"/>
      <c r="N112" s="2"/>
      <c r="O112" s="2">
        <v>20</v>
      </c>
      <c r="P112" s="2">
        <v>20</v>
      </c>
      <c r="Q112" s="2">
        <v>20</v>
      </c>
      <c r="R112" s="2"/>
      <c r="BI112" s="1" t="s">
        <v>7</v>
      </c>
      <c r="BJ112" s="2" t="s">
        <v>16</v>
      </c>
      <c r="BK112" s="1">
        <v>119.99</v>
      </c>
      <c r="BL112" s="2" t="s">
        <v>108</v>
      </c>
      <c r="BM112" s="2" t="s">
        <v>109</v>
      </c>
      <c r="BN112" s="2"/>
      <c r="BO112" s="2"/>
      <c r="BP112" s="2"/>
      <c r="BQ112" s="2"/>
      <c r="BR112" s="2"/>
      <c r="BS112" s="2"/>
      <c r="BT112" s="2"/>
      <c r="BU112" s="2"/>
      <c r="BV112" s="2"/>
      <c r="BW112" s="2"/>
      <c r="BX112" s="2"/>
      <c r="BY112" s="2"/>
      <c r="BZ112" s="2"/>
    </row>
    <row r="113" spans="1:78">
      <c r="A113" s="1" t="s">
        <v>7</v>
      </c>
      <c r="B113" s="2" t="s">
        <v>16</v>
      </c>
      <c r="C113" s="1">
        <v>119.99</v>
      </c>
      <c r="D113" s="2" t="s">
        <v>202</v>
      </c>
      <c r="E113" s="28" t="s">
        <v>118</v>
      </c>
      <c r="F113" s="28"/>
      <c r="G113" s="28"/>
      <c r="H113" s="28"/>
      <c r="I113" s="28"/>
      <c r="J113" s="28"/>
      <c r="K113" s="28"/>
      <c r="L113" s="28"/>
      <c r="M113" s="28"/>
      <c r="N113" s="28"/>
      <c r="O113" s="28"/>
      <c r="P113" s="28"/>
      <c r="Q113" s="28"/>
      <c r="R113" s="28"/>
      <c r="BI113" s="1" t="s">
        <v>7</v>
      </c>
      <c r="BJ113" s="2" t="s">
        <v>16</v>
      </c>
      <c r="BK113" s="1">
        <v>119.99</v>
      </c>
      <c r="BL113" s="2" t="s">
        <v>108</v>
      </c>
      <c r="BM113" s="28" t="s">
        <v>118</v>
      </c>
      <c r="BN113" s="28"/>
      <c r="BO113" s="28"/>
      <c r="BP113" s="28"/>
      <c r="BQ113" s="28"/>
      <c r="BR113" s="28"/>
      <c r="BS113" s="28"/>
      <c r="BT113" s="28"/>
      <c r="BU113" s="28"/>
      <c r="BV113" s="28"/>
      <c r="BW113" s="28"/>
      <c r="BX113" s="28"/>
      <c r="BY113" s="28"/>
      <c r="BZ113" s="28"/>
    </row>
    <row r="114" spans="1:78">
      <c r="A114" s="1" t="s">
        <v>6</v>
      </c>
      <c r="B114" s="2" t="s">
        <v>4</v>
      </c>
      <c r="C114" s="1">
        <v>89.99</v>
      </c>
      <c r="D114" s="2" t="s">
        <v>202</v>
      </c>
      <c r="E114" s="2" t="s">
        <v>221</v>
      </c>
      <c r="F114" s="2"/>
      <c r="G114" s="2"/>
      <c r="H114" s="2"/>
      <c r="I114" s="2"/>
      <c r="J114" s="2"/>
      <c r="K114" s="2"/>
      <c r="L114" s="2"/>
      <c r="M114" s="2"/>
      <c r="N114" s="2"/>
      <c r="O114" s="2"/>
      <c r="P114" s="2"/>
      <c r="Q114" s="2"/>
      <c r="R114" s="2"/>
      <c r="BI114" s="1" t="s">
        <v>6</v>
      </c>
      <c r="BJ114" s="2" t="s">
        <v>4</v>
      </c>
      <c r="BK114" s="1">
        <v>89.99</v>
      </c>
      <c r="BL114" s="2" t="s">
        <v>108</v>
      </c>
      <c r="BM114" s="2" t="s">
        <v>109</v>
      </c>
      <c r="BN114" s="2">
        <v>10</v>
      </c>
      <c r="BO114" s="2"/>
      <c r="BP114" s="2"/>
      <c r="BQ114" s="2"/>
      <c r="BR114" s="2"/>
      <c r="BS114" s="2"/>
      <c r="BT114" s="2"/>
      <c r="BU114" s="2"/>
      <c r="BV114" s="2"/>
      <c r="BW114" s="2"/>
      <c r="BX114" s="2"/>
      <c r="BY114" s="2"/>
      <c r="BZ114" s="2"/>
    </row>
    <row r="115" spans="1:78">
      <c r="A115" s="1" t="s">
        <v>6</v>
      </c>
      <c r="B115" s="2" t="s">
        <v>4</v>
      </c>
      <c r="C115" s="1">
        <v>89.99</v>
      </c>
      <c r="D115" s="2" t="s">
        <v>202</v>
      </c>
      <c r="E115" s="28" t="s">
        <v>118</v>
      </c>
      <c r="F115" s="28"/>
      <c r="G115" s="28"/>
      <c r="H115" s="28"/>
      <c r="I115" s="28"/>
      <c r="J115" s="28"/>
      <c r="K115" s="28"/>
      <c r="L115" s="28"/>
      <c r="M115" s="28"/>
      <c r="N115" s="28"/>
      <c r="O115" s="28"/>
      <c r="P115" s="28"/>
      <c r="Q115" s="28"/>
      <c r="R115" s="28"/>
      <c r="BI115" s="1" t="s">
        <v>6</v>
      </c>
      <c r="BJ115" s="2" t="s">
        <v>4</v>
      </c>
      <c r="BK115" s="1">
        <v>89.99</v>
      </c>
      <c r="BL115" s="2" t="s">
        <v>108</v>
      </c>
      <c r="BM115" s="28" t="s">
        <v>118</v>
      </c>
      <c r="BN115" s="28"/>
      <c r="BO115" s="28">
        <v>6</v>
      </c>
      <c r="BP115" s="28"/>
      <c r="BQ115" s="28"/>
      <c r="BR115" s="28"/>
      <c r="BS115" s="28"/>
      <c r="BT115" s="28"/>
      <c r="BU115" s="28"/>
      <c r="BV115" s="28"/>
      <c r="BW115" s="28"/>
      <c r="BX115" s="28">
        <v>2</v>
      </c>
      <c r="BY115" s="28"/>
      <c r="BZ115" s="28"/>
    </row>
    <row r="116" spans="1:78">
      <c r="A116" s="1" t="s">
        <v>6</v>
      </c>
      <c r="B116" s="2" t="s">
        <v>19</v>
      </c>
      <c r="C116" s="1">
        <v>89.99</v>
      </c>
      <c r="D116" s="2" t="s">
        <v>202</v>
      </c>
      <c r="E116" s="2" t="s">
        <v>221</v>
      </c>
      <c r="F116" s="2">
        <v>10</v>
      </c>
      <c r="G116" s="2"/>
      <c r="H116" s="2"/>
      <c r="I116" s="2"/>
      <c r="J116" s="2"/>
      <c r="K116" s="2"/>
      <c r="L116" s="2"/>
      <c r="M116" s="2"/>
      <c r="N116" s="2"/>
      <c r="O116" s="2"/>
      <c r="P116" s="2"/>
      <c r="Q116" s="2"/>
      <c r="R116" s="2"/>
      <c r="BI116" s="1" t="s">
        <v>6</v>
      </c>
      <c r="BJ116" s="2" t="s">
        <v>19</v>
      </c>
      <c r="BK116" s="1">
        <v>89.99</v>
      </c>
      <c r="BL116" s="2" t="s">
        <v>108</v>
      </c>
      <c r="BM116" s="2" t="s">
        <v>109</v>
      </c>
      <c r="BN116" s="2">
        <v>10</v>
      </c>
      <c r="BO116" s="2"/>
      <c r="BP116" s="2"/>
      <c r="BQ116" s="2"/>
      <c r="BR116" s="2"/>
      <c r="BS116" s="2"/>
      <c r="BT116" s="2"/>
      <c r="BU116" s="2"/>
      <c r="BV116" s="2"/>
      <c r="BW116" s="2"/>
      <c r="BX116" s="2"/>
      <c r="BY116" s="2"/>
      <c r="BZ116" s="2"/>
    </row>
    <row r="117" spans="1:78">
      <c r="A117" s="1" t="s">
        <v>6</v>
      </c>
      <c r="B117" s="2" t="s">
        <v>19</v>
      </c>
      <c r="C117" s="1">
        <v>89.99</v>
      </c>
      <c r="D117" s="2" t="s">
        <v>202</v>
      </c>
      <c r="E117" s="28" t="s">
        <v>118</v>
      </c>
      <c r="F117" s="28"/>
      <c r="G117" s="28"/>
      <c r="H117" s="28"/>
      <c r="I117" s="28"/>
      <c r="J117" s="28"/>
      <c r="K117" s="28"/>
      <c r="L117" s="28"/>
      <c r="M117" s="28"/>
      <c r="N117" s="28"/>
      <c r="O117" s="28"/>
      <c r="P117" s="28"/>
      <c r="Q117" s="28"/>
      <c r="R117" s="28"/>
      <c r="BI117" s="1" t="s">
        <v>6</v>
      </c>
      <c r="BJ117" s="2" t="s">
        <v>19</v>
      </c>
      <c r="BK117" s="1">
        <v>89.99</v>
      </c>
      <c r="BL117" s="2" t="s">
        <v>108</v>
      </c>
      <c r="BM117" s="28" t="s">
        <v>118</v>
      </c>
      <c r="BN117" s="28">
        <v>2368</v>
      </c>
      <c r="BO117" s="28">
        <v>1793</v>
      </c>
      <c r="BP117" s="28">
        <v>1081</v>
      </c>
      <c r="BQ117" s="28">
        <v>1146</v>
      </c>
      <c r="BR117" s="28">
        <v>1059</v>
      </c>
      <c r="BS117" s="28">
        <v>1309</v>
      </c>
      <c r="BT117" s="28">
        <v>886</v>
      </c>
      <c r="BU117" s="28">
        <v>1006</v>
      </c>
      <c r="BV117" s="28">
        <v>1111</v>
      </c>
      <c r="BW117" s="28">
        <v>1152</v>
      </c>
      <c r="BX117" s="28">
        <v>1001</v>
      </c>
      <c r="BY117" s="28">
        <v>1014</v>
      </c>
      <c r="BZ117" s="28">
        <v>1048</v>
      </c>
    </row>
    <row r="118" spans="1:78">
      <c r="A118" s="1" t="s">
        <v>6</v>
      </c>
      <c r="B118" s="2" t="s">
        <v>17</v>
      </c>
      <c r="C118" s="1">
        <v>89.99</v>
      </c>
      <c r="D118" s="2" t="s">
        <v>202</v>
      </c>
      <c r="E118" s="2" t="s">
        <v>221</v>
      </c>
      <c r="F118" s="2"/>
      <c r="G118" s="2"/>
      <c r="H118" s="2"/>
      <c r="I118" s="2"/>
      <c r="J118" s="2"/>
      <c r="K118" s="2"/>
      <c r="L118" s="2"/>
      <c r="M118" s="2"/>
      <c r="N118" s="2"/>
      <c r="O118" s="2"/>
      <c r="P118" s="2"/>
      <c r="Q118" s="2"/>
      <c r="R118" s="2"/>
      <c r="BI118" s="1" t="s">
        <v>6</v>
      </c>
      <c r="BJ118" s="2" t="s">
        <v>17</v>
      </c>
      <c r="BK118" s="1">
        <v>89.99</v>
      </c>
      <c r="BL118" s="2" t="s">
        <v>108</v>
      </c>
      <c r="BM118" s="2" t="s">
        <v>109</v>
      </c>
      <c r="BN118" s="2">
        <v>10</v>
      </c>
      <c r="BO118" s="2"/>
      <c r="BP118" s="2"/>
      <c r="BQ118" s="2"/>
      <c r="BR118" s="2"/>
      <c r="BS118" s="2"/>
      <c r="BT118" s="2"/>
      <c r="BU118" s="2"/>
      <c r="BV118" s="2"/>
      <c r="BW118" s="2"/>
      <c r="BX118" s="2"/>
      <c r="BY118" s="2"/>
      <c r="BZ118" s="2"/>
    </row>
    <row r="119" spans="1:78">
      <c r="A119" s="1" t="s">
        <v>6</v>
      </c>
      <c r="B119" s="2" t="s">
        <v>17</v>
      </c>
      <c r="C119" s="1">
        <v>89.99</v>
      </c>
      <c r="D119" s="2" t="s">
        <v>202</v>
      </c>
      <c r="E119" s="28" t="s">
        <v>118</v>
      </c>
      <c r="F119" s="28"/>
      <c r="G119" s="28"/>
      <c r="H119" s="28"/>
      <c r="I119" s="28"/>
      <c r="J119" s="28"/>
      <c r="K119" s="28"/>
      <c r="L119" s="28"/>
      <c r="M119" s="28"/>
      <c r="N119" s="28"/>
      <c r="O119" s="28"/>
      <c r="P119" s="28"/>
      <c r="Q119" s="28"/>
      <c r="R119" s="28"/>
      <c r="BI119" s="1" t="s">
        <v>6</v>
      </c>
      <c r="BJ119" s="2" t="s">
        <v>17</v>
      </c>
      <c r="BK119" s="1">
        <v>89.99</v>
      </c>
      <c r="BL119" s="2" t="s">
        <v>108</v>
      </c>
      <c r="BM119" s="28" t="s">
        <v>118</v>
      </c>
      <c r="BN119" s="28"/>
      <c r="BO119" s="28"/>
      <c r="BP119" s="28"/>
      <c r="BQ119" s="28"/>
      <c r="BR119" s="28"/>
      <c r="BS119" s="28"/>
      <c r="BT119" s="28"/>
      <c r="BU119" s="28"/>
      <c r="BV119" s="28"/>
      <c r="BW119" s="28"/>
      <c r="BX119" s="28"/>
      <c r="BY119" s="28"/>
      <c r="BZ119" s="28"/>
    </row>
    <row r="120" spans="1:78">
      <c r="A120" s="1" t="s">
        <v>6</v>
      </c>
      <c r="B120" s="2" t="s">
        <v>13</v>
      </c>
      <c r="C120" s="1">
        <v>89.99</v>
      </c>
      <c r="D120" s="2" t="s">
        <v>202</v>
      </c>
      <c r="E120" s="2" t="s">
        <v>221</v>
      </c>
      <c r="F120" s="2"/>
      <c r="G120" s="2"/>
      <c r="H120" s="2"/>
      <c r="I120" s="2"/>
      <c r="J120" s="2"/>
      <c r="K120" s="2"/>
      <c r="L120" s="2"/>
      <c r="M120" s="2"/>
      <c r="N120" s="2"/>
      <c r="O120" s="2"/>
      <c r="P120" s="2"/>
      <c r="Q120" s="2"/>
      <c r="R120" s="2"/>
      <c r="BI120" s="1" t="s">
        <v>6</v>
      </c>
      <c r="BJ120" s="2" t="s">
        <v>13</v>
      </c>
      <c r="BK120" s="1">
        <v>89.99</v>
      </c>
      <c r="BL120" s="2" t="s">
        <v>108</v>
      </c>
      <c r="BM120" s="2" t="s">
        <v>109</v>
      </c>
      <c r="BN120" s="2">
        <v>10</v>
      </c>
      <c r="BO120" s="2"/>
      <c r="BP120" s="2"/>
      <c r="BQ120" s="2"/>
      <c r="BR120" s="2"/>
      <c r="BS120" s="2"/>
      <c r="BT120" s="2"/>
      <c r="BU120" s="2"/>
      <c r="BV120" s="2"/>
      <c r="BW120" s="2"/>
      <c r="BX120" s="2"/>
      <c r="BY120" s="2"/>
      <c r="BZ120" s="2"/>
    </row>
    <row r="121" spans="1:78">
      <c r="A121" s="1" t="s">
        <v>6</v>
      </c>
      <c r="B121" s="2" t="s">
        <v>13</v>
      </c>
      <c r="C121" s="1">
        <v>89.99</v>
      </c>
      <c r="D121" s="2" t="s">
        <v>202</v>
      </c>
      <c r="E121" s="28" t="s">
        <v>118</v>
      </c>
      <c r="F121" s="28"/>
      <c r="G121" s="28"/>
      <c r="H121" s="28"/>
      <c r="I121" s="28"/>
      <c r="J121" s="28"/>
      <c r="K121" s="28"/>
      <c r="L121" s="28"/>
      <c r="M121" s="28"/>
      <c r="N121" s="28"/>
      <c r="O121" s="28"/>
      <c r="P121" s="28"/>
      <c r="Q121" s="28"/>
      <c r="R121" s="28"/>
      <c r="BI121" s="1" t="s">
        <v>6</v>
      </c>
      <c r="BJ121" s="2" t="s">
        <v>13</v>
      </c>
      <c r="BK121" s="1">
        <v>89.99</v>
      </c>
      <c r="BL121" s="2" t="s">
        <v>108</v>
      </c>
      <c r="BM121" s="28" t="s">
        <v>118</v>
      </c>
      <c r="BN121" s="28"/>
      <c r="BO121" s="28"/>
      <c r="BP121" s="28"/>
      <c r="BQ121" s="28"/>
      <c r="BR121" s="28"/>
      <c r="BS121" s="28"/>
      <c r="BT121" s="28"/>
      <c r="BU121" s="28"/>
      <c r="BV121" s="28"/>
      <c r="BW121" s="28"/>
      <c r="BX121" s="28"/>
      <c r="BY121" s="28"/>
      <c r="BZ121" s="28"/>
    </row>
    <row r="122" spans="1:78">
      <c r="A122" s="1" t="s">
        <v>6</v>
      </c>
      <c r="B122" s="2" t="s">
        <v>15</v>
      </c>
      <c r="C122" s="1">
        <v>89.99</v>
      </c>
      <c r="D122" s="2" t="s">
        <v>202</v>
      </c>
      <c r="E122" s="2" t="s">
        <v>221</v>
      </c>
      <c r="F122" s="2"/>
      <c r="G122" s="2"/>
      <c r="H122" s="2"/>
      <c r="I122" s="2"/>
      <c r="J122" s="2"/>
      <c r="K122" s="2"/>
      <c r="L122" s="2"/>
      <c r="M122" s="2"/>
      <c r="N122" s="2"/>
      <c r="O122" s="2"/>
      <c r="P122" s="2"/>
      <c r="Q122" s="2"/>
      <c r="R122" s="2"/>
      <c r="BI122" s="1" t="s">
        <v>6</v>
      </c>
      <c r="BJ122" s="2" t="s">
        <v>15</v>
      </c>
      <c r="BK122" s="1">
        <v>89.99</v>
      </c>
      <c r="BL122" s="2" t="s">
        <v>108</v>
      </c>
      <c r="BM122" s="2" t="s">
        <v>109</v>
      </c>
      <c r="BN122" s="2">
        <v>10</v>
      </c>
      <c r="BO122" s="2"/>
      <c r="BP122" s="2"/>
      <c r="BQ122" s="2"/>
      <c r="BR122" s="2"/>
      <c r="BS122" s="2"/>
      <c r="BT122" s="2"/>
      <c r="BU122" s="2"/>
      <c r="BV122" s="2"/>
      <c r="BW122" s="2"/>
      <c r="BX122" s="2"/>
      <c r="BY122" s="2"/>
      <c r="BZ122" s="2"/>
    </row>
    <row r="123" spans="1:78">
      <c r="A123" s="1" t="s">
        <v>6</v>
      </c>
      <c r="B123" s="2" t="s">
        <v>15</v>
      </c>
      <c r="C123" s="1">
        <v>89.99</v>
      </c>
      <c r="D123" s="2" t="s">
        <v>202</v>
      </c>
      <c r="E123" s="28" t="s">
        <v>118</v>
      </c>
      <c r="F123" s="28"/>
      <c r="G123" s="28"/>
      <c r="H123" s="28"/>
      <c r="I123" s="28"/>
      <c r="J123" s="28"/>
      <c r="K123" s="28"/>
      <c r="L123" s="28"/>
      <c r="M123" s="28"/>
      <c r="N123" s="28"/>
      <c r="O123" s="28"/>
      <c r="P123" s="28"/>
      <c r="Q123" s="28"/>
      <c r="R123" s="28"/>
      <c r="BI123" s="1" t="s">
        <v>6</v>
      </c>
      <c r="BJ123" s="2" t="s">
        <v>15</v>
      </c>
      <c r="BK123" s="1">
        <v>89.99</v>
      </c>
      <c r="BL123" s="2" t="s">
        <v>108</v>
      </c>
      <c r="BM123" s="28" t="s">
        <v>118</v>
      </c>
      <c r="BN123" s="28">
        <v>34</v>
      </c>
      <c r="BO123" s="28">
        <v>31</v>
      </c>
      <c r="BP123" s="28">
        <v>30</v>
      </c>
      <c r="BQ123" s="28">
        <v>27</v>
      </c>
      <c r="BR123" s="28">
        <v>26</v>
      </c>
      <c r="BS123" s="28">
        <v>35</v>
      </c>
      <c r="BT123" s="28">
        <v>31</v>
      </c>
      <c r="BU123" s="28">
        <v>27</v>
      </c>
      <c r="BV123" s="28">
        <v>36</v>
      </c>
      <c r="BW123" s="28">
        <v>50</v>
      </c>
      <c r="BX123" s="28">
        <v>35</v>
      </c>
      <c r="BY123" s="28">
        <v>32</v>
      </c>
      <c r="BZ123" s="28">
        <v>36</v>
      </c>
    </row>
    <row r="124" spans="1:78">
      <c r="A124" s="1" t="s">
        <v>6</v>
      </c>
      <c r="B124" s="2" t="s">
        <v>18</v>
      </c>
      <c r="C124" s="1">
        <v>89.99</v>
      </c>
      <c r="D124" s="2" t="s">
        <v>202</v>
      </c>
      <c r="E124" s="2" t="s">
        <v>221</v>
      </c>
      <c r="F124" s="2"/>
      <c r="G124" s="2"/>
      <c r="H124" s="2"/>
      <c r="I124" s="2"/>
      <c r="J124" s="2"/>
      <c r="K124" s="2"/>
      <c r="L124" s="2"/>
      <c r="M124" s="2"/>
      <c r="N124" s="2"/>
      <c r="O124" s="2"/>
      <c r="P124" s="2"/>
      <c r="Q124" s="2"/>
      <c r="R124" s="2"/>
      <c r="BI124" s="1" t="s">
        <v>6</v>
      </c>
      <c r="BJ124" s="2" t="s">
        <v>18</v>
      </c>
      <c r="BK124" s="1">
        <v>89.99</v>
      </c>
      <c r="BL124" s="2" t="s">
        <v>108</v>
      </c>
      <c r="BM124" s="2" t="s">
        <v>109</v>
      </c>
      <c r="BN124" s="2">
        <v>10</v>
      </c>
      <c r="BO124" s="2"/>
      <c r="BP124" s="2"/>
      <c r="BQ124" s="2"/>
      <c r="BR124" s="2"/>
      <c r="BS124" s="2"/>
      <c r="BT124" s="2"/>
      <c r="BU124" s="2"/>
      <c r="BV124" s="2"/>
      <c r="BW124" s="2"/>
      <c r="BX124" s="2"/>
      <c r="BY124" s="2"/>
      <c r="BZ124" s="2"/>
    </row>
    <row r="125" spans="1:78">
      <c r="A125" s="1" t="s">
        <v>6</v>
      </c>
      <c r="B125" s="2" t="s">
        <v>18</v>
      </c>
      <c r="C125" s="1">
        <v>89.99</v>
      </c>
      <c r="D125" s="2" t="s">
        <v>202</v>
      </c>
      <c r="E125" s="28" t="s">
        <v>118</v>
      </c>
      <c r="F125" s="28"/>
      <c r="G125" s="28"/>
      <c r="H125" s="28"/>
      <c r="I125" s="28"/>
      <c r="J125" s="28"/>
      <c r="K125" s="28"/>
      <c r="L125" s="28"/>
      <c r="M125" s="28"/>
      <c r="N125" s="28"/>
      <c r="O125" s="28"/>
      <c r="P125" s="28"/>
      <c r="Q125" s="28"/>
      <c r="R125" s="28"/>
      <c r="BI125" s="1" t="s">
        <v>6</v>
      </c>
      <c r="BJ125" s="2" t="s">
        <v>18</v>
      </c>
      <c r="BK125" s="1">
        <v>89.99</v>
      </c>
      <c r="BL125" s="2" t="s">
        <v>108</v>
      </c>
      <c r="BM125" s="28" t="s">
        <v>118</v>
      </c>
      <c r="BN125" s="28"/>
      <c r="BO125" s="28"/>
      <c r="BP125" s="28"/>
      <c r="BQ125" s="28"/>
      <c r="BR125" s="28"/>
      <c r="BS125" s="28"/>
      <c r="BT125" s="28"/>
      <c r="BU125" s="28"/>
      <c r="BV125" s="28"/>
      <c r="BW125" s="28"/>
      <c r="BX125" s="28"/>
      <c r="BY125" s="28"/>
      <c r="BZ125" s="28"/>
    </row>
    <row r="126" spans="1:78">
      <c r="A126" s="1" t="s">
        <v>6</v>
      </c>
      <c r="B126" s="2" t="s">
        <v>222</v>
      </c>
      <c r="C126" s="1">
        <v>89.99</v>
      </c>
      <c r="D126" s="2" t="s">
        <v>202</v>
      </c>
      <c r="E126" s="2" t="s">
        <v>221</v>
      </c>
      <c r="F126" s="2"/>
      <c r="G126" s="2"/>
      <c r="H126" s="2"/>
      <c r="I126" s="2"/>
      <c r="J126" s="2"/>
      <c r="K126" s="2"/>
      <c r="L126" s="2"/>
      <c r="M126" s="2"/>
      <c r="N126" s="2"/>
      <c r="O126" s="2"/>
      <c r="P126" s="2"/>
      <c r="Q126" s="2"/>
      <c r="R126" s="2"/>
      <c r="BI126" s="1" t="s">
        <v>6</v>
      </c>
      <c r="BJ126" s="2" t="s">
        <v>222</v>
      </c>
      <c r="BK126" s="1">
        <v>89.99</v>
      </c>
      <c r="BL126" s="2" t="s">
        <v>108</v>
      </c>
      <c r="BM126" s="2" t="s">
        <v>109</v>
      </c>
      <c r="BN126" s="2">
        <v>10</v>
      </c>
      <c r="BO126" s="2"/>
      <c r="BP126" s="2"/>
      <c r="BQ126" s="2"/>
      <c r="BR126" s="2"/>
      <c r="BS126" s="2"/>
      <c r="BT126" s="2"/>
      <c r="BU126" s="2"/>
      <c r="BV126" s="2"/>
      <c r="BW126" s="2"/>
      <c r="BX126" s="2"/>
      <c r="BY126" s="2"/>
      <c r="BZ126" s="2"/>
    </row>
    <row r="127" spans="1:78">
      <c r="A127" s="1" t="s">
        <v>6</v>
      </c>
      <c r="B127" s="2" t="s">
        <v>222</v>
      </c>
      <c r="C127" s="1">
        <v>89.99</v>
      </c>
      <c r="D127" s="2" t="s">
        <v>202</v>
      </c>
      <c r="E127" s="28" t="s">
        <v>118</v>
      </c>
      <c r="F127" s="28"/>
      <c r="G127" s="28"/>
      <c r="H127" s="28"/>
      <c r="I127" s="28"/>
      <c r="J127" s="28"/>
      <c r="K127" s="28"/>
      <c r="L127" s="28"/>
      <c r="M127" s="28"/>
      <c r="N127" s="28"/>
      <c r="O127" s="28"/>
      <c r="P127" s="28"/>
      <c r="Q127" s="28"/>
      <c r="R127" s="28"/>
      <c r="BI127" s="1" t="s">
        <v>6</v>
      </c>
      <c r="BJ127" s="2" t="s">
        <v>222</v>
      </c>
      <c r="BK127" s="1">
        <v>89.99</v>
      </c>
      <c r="BL127" s="2" t="s">
        <v>108</v>
      </c>
      <c r="BM127" s="28" t="s">
        <v>118</v>
      </c>
      <c r="BN127" s="28"/>
      <c r="BO127" s="28"/>
      <c r="BP127" s="28"/>
      <c r="BQ127" s="28"/>
      <c r="BR127" s="28"/>
      <c r="BS127" s="28"/>
      <c r="BT127" s="28"/>
      <c r="BU127" s="28"/>
      <c r="BV127" s="28"/>
      <c r="BW127" s="28"/>
      <c r="BX127" s="28"/>
      <c r="BY127" s="28"/>
      <c r="BZ127" s="28"/>
    </row>
    <row r="128" spans="1:78">
      <c r="A128" s="1" t="s">
        <v>6</v>
      </c>
      <c r="B128" s="2" t="s">
        <v>14</v>
      </c>
      <c r="C128" s="1">
        <v>89.99</v>
      </c>
      <c r="D128" s="2" t="s">
        <v>202</v>
      </c>
      <c r="E128" s="2" t="s">
        <v>221</v>
      </c>
      <c r="F128" s="2"/>
      <c r="G128" s="2"/>
      <c r="H128" s="2"/>
      <c r="I128" s="2"/>
      <c r="J128" s="2"/>
      <c r="K128" s="2"/>
      <c r="L128" s="2"/>
      <c r="M128" s="2"/>
      <c r="N128" s="2"/>
      <c r="O128" s="2"/>
      <c r="P128" s="2"/>
      <c r="Q128" s="2"/>
      <c r="R128" s="2"/>
      <c r="BI128" s="1" t="s">
        <v>6</v>
      </c>
      <c r="BJ128" s="2" t="s">
        <v>14</v>
      </c>
      <c r="BK128" s="1">
        <v>89.99</v>
      </c>
      <c r="BL128" s="2" t="s">
        <v>108</v>
      </c>
      <c r="BM128" s="2" t="s">
        <v>109</v>
      </c>
      <c r="BN128" s="2">
        <v>10</v>
      </c>
      <c r="BO128" s="2"/>
      <c r="BP128" s="2"/>
      <c r="BQ128" s="2"/>
      <c r="BR128" s="2"/>
      <c r="BS128" s="2"/>
      <c r="BT128" s="2"/>
      <c r="BU128" s="2"/>
      <c r="BV128" s="2"/>
      <c r="BW128" s="2"/>
      <c r="BX128" s="2"/>
      <c r="BY128" s="2"/>
      <c r="BZ128" s="2"/>
    </row>
    <row r="129" spans="1:78">
      <c r="A129" s="1" t="s">
        <v>6</v>
      </c>
      <c r="B129" s="2" t="s">
        <v>14</v>
      </c>
      <c r="C129" s="1">
        <v>89.99</v>
      </c>
      <c r="D129" s="2" t="s">
        <v>202</v>
      </c>
      <c r="E129" s="28" t="s">
        <v>118</v>
      </c>
      <c r="F129" s="28"/>
      <c r="G129" s="28"/>
      <c r="H129" s="28"/>
      <c r="I129" s="28"/>
      <c r="J129" s="28"/>
      <c r="K129" s="28"/>
      <c r="L129" s="28"/>
      <c r="M129" s="28"/>
      <c r="N129" s="28"/>
      <c r="O129" s="28"/>
      <c r="P129" s="28"/>
      <c r="Q129" s="28"/>
      <c r="R129" s="28"/>
      <c r="BI129" s="1" t="s">
        <v>6</v>
      </c>
      <c r="BJ129" s="2" t="s">
        <v>14</v>
      </c>
      <c r="BK129" s="1">
        <v>89.99</v>
      </c>
      <c r="BL129" s="2" t="s">
        <v>108</v>
      </c>
      <c r="BM129" s="28" t="s">
        <v>118</v>
      </c>
      <c r="BN129" s="28"/>
      <c r="BO129" s="28"/>
      <c r="BP129" s="28"/>
      <c r="BQ129" s="28"/>
      <c r="BR129" s="28"/>
      <c r="BS129" s="28"/>
      <c r="BT129" s="28"/>
      <c r="BU129" s="28"/>
      <c r="BV129" s="28"/>
      <c r="BW129" s="28"/>
      <c r="BX129" s="28"/>
      <c r="BY129" s="28"/>
      <c r="BZ129" s="28"/>
    </row>
    <row r="130" spans="1:78">
      <c r="A130" s="1" t="s">
        <v>6</v>
      </c>
      <c r="B130" s="2" t="s">
        <v>16</v>
      </c>
      <c r="C130" s="1">
        <v>89.99</v>
      </c>
      <c r="D130" s="2" t="s">
        <v>202</v>
      </c>
      <c r="E130" s="2" t="s">
        <v>221</v>
      </c>
      <c r="F130" s="2"/>
      <c r="G130" s="2"/>
      <c r="H130" s="2"/>
      <c r="I130" s="2"/>
      <c r="J130" s="2"/>
      <c r="K130" s="2"/>
      <c r="L130" s="2"/>
      <c r="M130" s="2"/>
      <c r="N130" s="2"/>
      <c r="O130" s="2"/>
      <c r="P130" s="2"/>
      <c r="Q130" s="2"/>
      <c r="R130" s="2"/>
      <c r="BI130" s="1" t="s">
        <v>6</v>
      </c>
      <c r="BJ130" s="2" t="s">
        <v>16</v>
      </c>
      <c r="BK130" s="1">
        <v>89.99</v>
      </c>
      <c r="BL130" s="2" t="s">
        <v>108</v>
      </c>
      <c r="BM130" s="2" t="s">
        <v>109</v>
      </c>
      <c r="BN130" s="2">
        <v>10</v>
      </c>
      <c r="BO130" s="2"/>
      <c r="BP130" s="2"/>
      <c r="BQ130" s="2"/>
      <c r="BR130" s="2"/>
      <c r="BS130" s="2"/>
      <c r="BT130" s="2"/>
      <c r="BU130" s="2"/>
      <c r="BV130" s="2"/>
      <c r="BW130" s="2"/>
      <c r="BX130" s="2"/>
      <c r="BY130" s="2"/>
      <c r="BZ130" s="2"/>
    </row>
    <row r="131" spans="1:78">
      <c r="A131" s="1" t="s">
        <v>6</v>
      </c>
      <c r="B131" s="2" t="s">
        <v>16</v>
      </c>
      <c r="C131" s="1">
        <v>89.99</v>
      </c>
      <c r="D131" s="2" t="s">
        <v>202</v>
      </c>
      <c r="E131" s="28" t="s">
        <v>118</v>
      </c>
      <c r="F131" s="28"/>
      <c r="G131" s="28"/>
      <c r="H131" s="28"/>
      <c r="I131" s="28"/>
      <c r="J131" s="28"/>
      <c r="K131" s="28"/>
      <c r="L131" s="28"/>
      <c r="M131" s="28"/>
      <c r="N131" s="28"/>
      <c r="O131" s="28"/>
      <c r="P131" s="28"/>
      <c r="Q131" s="28"/>
      <c r="R131" s="28"/>
      <c r="BI131" s="1" t="s">
        <v>6</v>
      </c>
      <c r="BJ131" s="2" t="s">
        <v>16</v>
      </c>
      <c r="BK131" s="1">
        <v>89.99</v>
      </c>
      <c r="BL131" s="2" t="s">
        <v>108</v>
      </c>
      <c r="BM131" s="28" t="s">
        <v>118</v>
      </c>
      <c r="BN131" s="28"/>
      <c r="BO131" s="28"/>
      <c r="BP131" s="28"/>
      <c r="BQ131" s="28"/>
      <c r="BR131" s="28"/>
      <c r="BS131" s="28"/>
      <c r="BT131" s="28"/>
      <c r="BU131" s="28"/>
      <c r="BV131" s="28"/>
      <c r="BW131" s="28"/>
      <c r="BX131" s="28"/>
      <c r="BY131" s="28"/>
      <c r="BZ131" s="28"/>
    </row>
    <row r="132" spans="1:78">
      <c r="A132" s="1" t="s">
        <v>5</v>
      </c>
      <c r="B132" s="2" t="s">
        <v>19</v>
      </c>
      <c r="C132" s="1">
        <v>74.989999999999895</v>
      </c>
      <c r="D132" s="2" t="s">
        <v>202</v>
      </c>
      <c r="E132" s="2" t="s">
        <v>221</v>
      </c>
      <c r="F132" s="2">
        <v>10</v>
      </c>
      <c r="G132" s="2"/>
      <c r="H132" s="2"/>
      <c r="I132" s="2"/>
      <c r="J132" s="2"/>
      <c r="K132" s="2"/>
      <c r="L132" s="2"/>
      <c r="M132" s="2"/>
      <c r="N132" s="2"/>
      <c r="O132" s="2"/>
      <c r="P132" s="2"/>
      <c r="Q132" s="2"/>
      <c r="R132" s="2"/>
      <c r="BI132" s="1" t="s">
        <v>5</v>
      </c>
      <c r="BJ132" s="2" t="s">
        <v>19</v>
      </c>
      <c r="BK132" s="1">
        <v>74.989999999999895</v>
      </c>
      <c r="BL132" s="2" t="s">
        <v>108</v>
      </c>
      <c r="BM132" s="2" t="s">
        <v>109</v>
      </c>
      <c r="BN132" s="2">
        <v>10</v>
      </c>
      <c r="BO132" s="2"/>
      <c r="BP132" s="2"/>
      <c r="BQ132" s="2"/>
      <c r="BR132" s="2"/>
      <c r="BS132" s="2"/>
      <c r="BT132" s="2"/>
      <c r="BU132" s="2"/>
      <c r="BV132" s="2"/>
      <c r="BW132" s="2"/>
      <c r="BX132" s="2"/>
      <c r="BY132" s="2"/>
      <c r="BZ132" s="2"/>
    </row>
    <row r="133" spans="1:78">
      <c r="A133" s="1" t="s">
        <v>5</v>
      </c>
      <c r="B133" s="2" t="s">
        <v>19</v>
      </c>
      <c r="C133" s="1">
        <v>74.989999999999895</v>
      </c>
      <c r="D133" s="2" t="s">
        <v>202</v>
      </c>
      <c r="E133" s="28" t="s">
        <v>118</v>
      </c>
      <c r="F133" s="28"/>
      <c r="G133" s="28"/>
      <c r="H133" s="28"/>
      <c r="I133" s="28"/>
      <c r="J133" s="28"/>
      <c r="K133" s="28"/>
      <c r="L133" s="28"/>
      <c r="M133" s="28"/>
      <c r="N133" s="28"/>
      <c r="O133" s="28"/>
      <c r="P133" s="28"/>
      <c r="Q133" s="28"/>
      <c r="R133" s="28"/>
      <c r="BI133" s="1" t="s">
        <v>5</v>
      </c>
      <c r="BJ133" s="2" t="s">
        <v>19</v>
      </c>
      <c r="BK133" s="1">
        <v>74.989999999999895</v>
      </c>
      <c r="BL133" s="2" t="s">
        <v>108</v>
      </c>
      <c r="BM133" s="28" t="s">
        <v>118</v>
      </c>
      <c r="BN133" s="28">
        <v>2129</v>
      </c>
      <c r="BO133" s="28">
        <v>1993</v>
      </c>
      <c r="BP133" s="28">
        <v>1882</v>
      </c>
      <c r="BQ133" s="28">
        <v>1645</v>
      </c>
      <c r="BR133" s="28">
        <v>1601</v>
      </c>
      <c r="BS133" s="28">
        <v>1528</v>
      </c>
      <c r="BT133" s="28">
        <v>1471</v>
      </c>
      <c r="BU133" s="28">
        <v>1732</v>
      </c>
      <c r="BV133" s="28">
        <v>1801</v>
      </c>
      <c r="BW133" s="28">
        <v>1708</v>
      </c>
      <c r="BX133" s="28">
        <v>1612</v>
      </c>
      <c r="BY133" s="28">
        <v>1555</v>
      </c>
      <c r="BZ133" s="28">
        <v>1772</v>
      </c>
    </row>
    <row r="134" spans="1:78">
      <c r="A134" s="1" t="s">
        <v>5</v>
      </c>
      <c r="B134" s="2" t="s">
        <v>17</v>
      </c>
      <c r="C134" s="1">
        <v>74.989999999999895</v>
      </c>
      <c r="D134" s="2" t="s">
        <v>202</v>
      </c>
      <c r="E134" s="2" t="s">
        <v>221</v>
      </c>
      <c r="F134" s="2">
        <v>5</v>
      </c>
      <c r="G134" s="2"/>
      <c r="H134" s="2"/>
      <c r="I134" s="2"/>
      <c r="J134" s="2"/>
      <c r="K134" s="2">
        <v>5</v>
      </c>
      <c r="L134" s="2">
        <v>5</v>
      </c>
      <c r="M134" s="2">
        <v>5</v>
      </c>
      <c r="N134" s="2"/>
      <c r="O134" s="2"/>
      <c r="P134" s="2">
        <v>5</v>
      </c>
      <c r="Q134" s="2">
        <v>5</v>
      </c>
      <c r="R134" s="2">
        <v>5</v>
      </c>
      <c r="BI134" s="1" t="s">
        <v>5</v>
      </c>
      <c r="BJ134" s="2" t="s">
        <v>17</v>
      </c>
      <c r="BK134" s="1">
        <v>74.989999999999895</v>
      </c>
      <c r="BL134" s="2" t="s">
        <v>108</v>
      </c>
      <c r="BM134" s="2" t="s">
        <v>109</v>
      </c>
      <c r="BN134" s="2">
        <v>5</v>
      </c>
      <c r="BO134" s="2"/>
      <c r="BP134" s="2"/>
      <c r="BQ134" s="2"/>
      <c r="BR134" s="2"/>
      <c r="BS134" s="2">
        <v>5</v>
      </c>
      <c r="BT134" s="2">
        <v>5</v>
      </c>
      <c r="BU134" s="2">
        <v>5</v>
      </c>
      <c r="BV134" s="2"/>
      <c r="BW134" s="2"/>
      <c r="BX134" s="2">
        <v>5</v>
      </c>
      <c r="BY134" s="2">
        <v>5</v>
      </c>
      <c r="BZ134" s="2">
        <v>5</v>
      </c>
    </row>
    <row r="135" spans="1:78">
      <c r="A135" s="1" t="s">
        <v>5</v>
      </c>
      <c r="B135" s="2" t="s">
        <v>17</v>
      </c>
      <c r="C135" s="1">
        <v>74.989999999999895</v>
      </c>
      <c r="D135" s="2" t="s">
        <v>202</v>
      </c>
      <c r="E135" s="28" t="s">
        <v>118</v>
      </c>
      <c r="F135" s="28"/>
      <c r="G135" s="28"/>
      <c r="H135" s="28"/>
      <c r="I135" s="28"/>
      <c r="J135" s="28"/>
      <c r="K135" s="28"/>
      <c r="L135" s="28"/>
      <c r="M135" s="28"/>
      <c r="N135" s="28"/>
      <c r="O135" s="28"/>
      <c r="P135" s="28"/>
      <c r="Q135" s="28"/>
      <c r="R135" s="28"/>
      <c r="BI135" s="1" t="s">
        <v>5</v>
      </c>
      <c r="BJ135" s="2" t="s">
        <v>17</v>
      </c>
      <c r="BK135" s="1">
        <v>74.989999999999895</v>
      </c>
      <c r="BL135" s="2" t="s">
        <v>108</v>
      </c>
      <c r="BM135" s="28" t="s">
        <v>118</v>
      </c>
      <c r="BN135" s="28">
        <v>5</v>
      </c>
      <c r="BO135" s="28">
        <v>8</v>
      </c>
      <c r="BP135" s="28">
        <v>53</v>
      </c>
      <c r="BQ135" s="28">
        <v>9</v>
      </c>
      <c r="BR135" s="28">
        <v>8</v>
      </c>
      <c r="BS135" s="28">
        <v>11</v>
      </c>
      <c r="BT135" s="28">
        <v>12</v>
      </c>
      <c r="BU135" s="28">
        <v>112</v>
      </c>
      <c r="BV135" s="28">
        <v>11</v>
      </c>
      <c r="BW135" s="28">
        <v>6</v>
      </c>
      <c r="BX135" s="28">
        <v>12</v>
      </c>
      <c r="BY135" s="28">
        <v>8</v>
      </c>
      <c r="BZ135" s="28">
        <v>7</v>
      </c>
    </row>
    <row r="136" spans="1:78">
      <c r="A136" s="1" t="s">
        <v>5</v>
      </c>
      <c r="B136" s="2" t="s">
        <v>13</v>
      </c>
      <c r="C136" s="1">
        <v>74.989999999999895</v>
      </c>
      <c r="D136" s="2" t="s">
        <v>202</v>
      </c>
      <c r="E136" s="2" t="s">
        <v>221</v>
      </c>
      <c r="F136" s="2">
        <v>5</v>
      </c>
      <c r="G136" s="2"/>
      <c r="H136" s="2"/>
      <c r="I136" s="2"/>
      <c r="J136" s="2"/>
      <c r="K136" s="2">
        <v>5</v>
      </c>
      <c r="L136" s="2">
        <v>5</v>
      </c>
      <c r="M136" s="2">
        <v>5</v>
      </c>
      <c r="N136" s="2"/>
      <c r="O136" s="2"/>
      <c r="P136" s="2">
        <v>5</v>
      </c>
      <c r="Q136" s="2">
        <v>5</v>
      </c>
      <c r="R136" s="2">
        <v>5</v>
      </c>
      <c r="BI136" s="1" t="s">
        <v>5</v>
      </c>
      <c r="BJ136" s="2" t="s">
        <v>13</v>
      </c>
      <c r="BK136" s="1">
        <v>74.989999999999895</v>
      </c>
      <c r="BL136" s="2" t="s">
        <v>108</v>
      </c>
      <c r="BM136" s="2" t="s">
        <v>109</v>
      </c>
      <c r="BN136" s="2">
        <v>5</v>
      </c>
      <c r="BO136" s="2"/>
      <c r="BP136" s="2"/>
      <c r="BQ136" s="2"/>
      <c r="BR136" s="2"/>
      <c r="BS136" s="2">
        <v>5</v>
      </c>
      <c r="BT136" s="2">
        <v>5</v>
      </c>
      <c r="BU136" s="2">
        <v>5</v>
      </c>
      <c r="BV136" s="2"/>
      <c r="BW136" s="2"/>
      <c r="BX136" s="2">
        <v>5</v>
      </c>
      <c r="BY136" s="2">
        <v>5</v>
      </c>
      <c r="BZ136" s="2">
        <v>5</v>
      </c>
    </row>
    <row r="137" spans="1:78">
      <c r="A137" s="1" t="s">
        <v>5</v>
      </c>
      <c r="B137" s="2" t="s">
        <v>13</v>
      </c>
      <c r="C137" s="1">
        <v>74.989999999999895</v>
      </c>
      <c r="D137" s="2" t="s">
        <v>202</v>
      </c>
      <c r="E137" s="28" t="s">
        <v>118</v>
      </c>
      <c r="F137" s="28"/>
      <c r="G137" s="28"/>
      <c r="H137" s="28"/>
      <c r="I137" s="28"/>
      <c r="J137" s="28"/>
      <c r="K137" s="28"/>
      <c r="L137" s="28"/>
      <c r="M137" s="28"/>
      <c r="N137" s="28"/>
      <c r="O137" s="28"/>
      <c r="P137" s="28"/>
      <c r="Q137" s="28"/>
      <c r="R137" s="28"/>
      <c r="BI137" s="1" t="s">
        <v>5</v>
      </c>
      <c r="BJ137" s="2" t="s">
        <v>13</v>
      </c>
      <c r="BK137" s="1">
        <v>74.989999999999895</v>
      </c>
      <c r="BL137" s="2" t="s">
        <v>108</v>
      </c>
      <c r="BM137" s="28" t="s">
        <v>118</v>
      </c>
      <c r="BN137" s="28">
        <v>991</v>
      </c>
      <c r="BO137" s="28">
        <v>767</v>
      </c>
      <c r="BP137" s="28">
        <v>789</v>
      </c>
      <c r="BQ137" s="28">
        <v>599</v>
      </c>
      <c r="BR137" s="28">
        <v>711</v>
      </c>
      <c r="BS137" s="28">
        <v>973</v>
      </c>
      <c r="BT137" s="28">
        <v>1101</v>
      </c>
      <c r="BU137" s="28">
        <v>1088</v>
      </c>
      <c r="BV137" s="28">
        <v>838</v>
      </c>
      <c r="BW137" s="28">
        <v>767</v>
      </c>
      <c r="BX137" s="28">
        <v>942</v>
      </c>
      <c r="BY137" s="28">
        <v>957</v>
      </c>
      <c r="BZ137" s="28">
        <v>815</v>
      </c>
    </row>
    <row r="138" spans="1:78">
      <c r="A138" s="1" t="s">
        <v>5</v>
      </c>
      <c r="B138" s="2" t="s">
        <v>15</v>
      </c>
      <c r="C138" s="1">
        <v>74.989999999999895</v>
      </c>
      <c r="D138" s="2" t="s">
        <v>202</v>
      </c>
      <c r="E138" s="2" t="s">
        <v>221</v>
      </c>
      <c r="F138" s="2">
        <v>5</v>
      </c>
      <c r="G138" s="2"/>
      <c r="H138" s="2"/>
      <c r="I138" s="2"/>
      <c r="J138" s="2"/>
      <c r="K138" s="2">
        <v>5</v>
      </c>
      <c r="L138" s="2">
        <v>5</v>
      </c>
      <c r="M138" s="2">
        <v>5</v>
      </c>
      <c r="N138" s="2"/>
      <c r="O138" s="2"/>
      <c r="P138" s="2">
        <v>5</v>
      </c>
      <c r="Q138" s="2">
        <v>5</v>
      </c>
      <c r="R138" s="2">
        <v>5</v>
      </c>
      <c r="BI138" s="1" t="s">
        <v>5</v>
      </c>
      <c r="BJ138" s="2" t="s">
        <v>15</v>
      </c>
      <c r="BK138" s="1">
        <v>74.989999999999895</v>
      </c>
      <c r="BL138" s="2" t="s">
        <v>108</v>
      </c>
      <c r="BM138" s="2" t="s">
        <v>109</v>
      </c>
      <c r="BN138" s="2">
        <v>5</v>
      </c>
      <c r="BO138" s="2"/>
      <c r="BP138" s="2"/>
      <c r="BQ138" s="2"/>
      <c r="BR138" s="2"/>
      <c r="BS138" s="2">
        <v>5</v>
      </c>
      <c r="BT138" s="2">
        <v>5</v>
      </c>
      <c r="BU138" s="2">
        <v>5</v>
      </c>
      <c r="BV138" s="2"/>
      <c r="BW138" s="2"/>
      <c r="BX138" s="2">
        <v>5</v>
      </c>
      <c r="BY138" s="2">
        <v>5</v>
      </c>
      <c r="BZ138" s="2">
        <v>5</v>
      </c>
    </row>
    <row r="139" spans="1:78">
      <c r="A139" s="1" t="s">
        <v>5</v>
      </c>
      <c r="B139" s="2" t="s">
        <v>15</v>
      </c>
      <c r="C139" s="1">
        <v>74.989999999999895</v>
      </c>
      <c r="D139" s="2" t="s">
        <v>202</v>
      </c>
      <c r="E139" s="28" t="s">
        <v>118</v>
      </c>
      <c r="F139" s="28"/>
      <c r="G139" s="28"/>
      <c r="H139" s="28"/>
      <c r="I139" s="28"/>
      <c r="J139" s="28"/>
      <c r="K139" s="28"/>
      <c r="L139" s="28"/>
      <c r="M139" s="28"/>
      <c r="N139" s="28"/>
      <c r="O139" s="28"/>
      <c r="P139" s="28"/>
      <c r="Q139" s="28"/>
      <c r="R139" s="28"/>
      <c r="BI139" s="1" t="s">
        <v>5</v>
      </c>
      <c r="BJ139" s="2" t="s">
        <v>15</v>
      </c>
      <c r="BK139" s="1">
        <v>74.989999999999895</v>
      </c>
      <c r="BL139" s="2" t="s">
        <v>108</v>
      </c>
      <c r="BM139" s="28" t="s">
        <v>118</v>
      </c>
      <c r="BN139" s="28">
        <v>36</v>
      </c>
      <c r="BO139" s="28">
        <v>34</v>
      </c>
      <c r="BP139" s="28">
        <v>33</v>
      </c>
      <c r="BQ139" s="28">
        <v>23</v>
      </c>
      <c r="BR139" s="28">
        <v>23</v>
      </c>
      <c r="BS139" s="28">
        <v>29</v>
      </c>
      <c r="BT139" s="28">
        <v>38</v>
      </c>
      <c r="BU139" s="28">
        <v>21</v>
      </c>
      <c r="BV139" s="28">
        <v>30</v>
      </c>
      <c r="BW139" s="28">
        <v>19</v>
      </c>
      <c r="BX139" s="28">
        <v>19</v>
      </c>
      <c r="BY139" s="28">
        <v>12</v>
      </c>
      <c r="BZ139" s="28">
        <v>13</v>
      </c>
    </row>
    <row r="140" spans="1:78">
      <c r="A140" s="1" t="s">
        <v>5</v>
      </c>
      <c r="B140" s="2" t="s">
        <v>18</v>
      </c>
      <c r="C140" s="1">
        <v>74.989999999999895</v>
      </c>
      <c r="D140" s="2" t="s">
        <v>202</v>
      </c>
      <c r="E140" s="2" t="s">
        <v>221</v>
      </c>
      <c r="F140" s="2">
        <v>5</v>
      </c>
      <c r="G140" s="2"/>
      <c r="H140" s="2"/>
      <c r="I140" s="2"/>
      <c r="J140" s="2"/>
      <c r="K140" s="2">
        <v>5</v>
      </c>
      <c r="L140" s="2">
        <v>5</v>
      </c>
      <c r="M140" s="2">
        <v>5</v>
      </c>
      <c r="N140" s="2"/>
      <c r="O140" s="2"/>
      <c r="P140" s="2">
        <v>5</v>
      </c>
      <c r="Q140" s="2">
        <v>5</v>
      </c>
      <c r="R140" s="2">
        <v>5</v>
      </c>
      <c r="BI140" s="1" t="s">
        <v>5</v>
      </c>
      <c r="BJ140" s="2" t="s">
        <v>18</v>
      </c>
      <c r="BK140" s="1">
        <v>74.989999999999895</v>
      </c>
      <c r="BL140" s="2" t="s">
        <v>108</v>
      </c>
      <c r="BM140" s="2" t="s">
        <v>109</v>
      </c>
      <c r="BN140" s="2">
        <v>5</v>
      </c>
      <c r="BO140" s="2"/>
      <c r="BP140" s="2"/>
      <c r="BQ140" s="2"/>
      <c r="BR140" s="2"/>
      <c r="BS140" s="2">
        <v>5</v>
      </c>
      <c r="BT140" s="2">
        <v>5</v>
      </c>
      <c r="BU140" s="2">
        <v>5</v>
      </c>
      <c r="BV140" s="2"/>
      <c r="BW140" s="2"/>
      <c r="BX140" s="2">
        <v>5</v>
      </c>
      <c r="BY140" s="2">
        <v>5</v>
      </c>
      <c r="BZ140" s="2">
        <v>5</v>
      </c>
    </row>
    <row r="141" spans="1:78">
      <c r="A141" s="1" t="s">
        <v>5</v>
      </c>
      <c r="B141" s="2" t="s">
        <v>18</v>
      </c>
      <c r="C141" s="1">
        <v>74.989999999999895</v>
      </c>
      <c r="D141" s="2" t="s">
        <v>202</v>
      </c>
      <c r="E141" s="28" t="s">
        <v>118</v>
      </c>
      <c r="F141" s="28"/>
      <c r="G141" s="28"/>
      <c r="H141" s="28"/>
      <c r="I141" s="28"/>
      <c r="J141" s="28"/>
      <c r="K141" s="28"/>
      <c r="L141" s="28"/>
      <c r="M141" s="28"/>
      <c r="N141" s="28"/>
      <c r="O141" s="28"/>
      <c r="P141" s="28"/>
      <c r="Q141" s="28"/>
      <c r="R141" s="28"/>
      <c r="BI141" s="1" t="s">
        <v>5</v>
      </c>
      <c r="BJ141" s="2" t="s">
        <v>18</v>
      </c>
      <c r="BK141" s="1">
        <v>74.989999999999895</v>
      </c>
      <c r="BL141" s="2" t="s">
        <v>108</v>
      </c>
      <c r="BM141" s="28" t="s">
        <v>118</v>
      </c>
      <c r="BN141" s="28">
        <v>-1</v>
      </c>
      <c r="BO141" s="28"/>
      <c r="BP141" s="28"/>
      <c r="BQ141" s="28"/>
      <c r="BR141" s="28"/>
      <c r="BS141" s="28"/>
      <c r="BT141" s="28"/>
      <c r="BU141" s="28"/>
      <c r="BV141" s="28"/>
      <c r="BW141" s="28"/>
      <c r="BX141" s="28"/>
      <c r="BY141" s="28"/>
      <c r="BZ141" s="28"/>
    </row>
    <row r="142" spans="1:78">
      <c r="A142" s="1" t="s">
        <v>5</v>
      </c>
      <c r="B142" s="2" t="s">
        <v>222</v>
      </c>
      <c r="C142" s="1">
        <v>74.989999999999895</v>
      </c>
      <c r="D142" s="2" t="s">
        <v>202</v>
      </c>
      <c r="E142" s="2" t="s">
        <v>221</v>
      </c>
      <c r="F142" s="2">
        <v>5</v>
      </c>
      <c r="G142" s="2"/>
      <c r="H142" s="2"/>
      <c r="I142" s="2"/>
      <c r="J142" s="2"/>
      <c r="K142" s="2">
        <v>5</v>
      </c>
      <c r="L142" s="2">
        <v>5</v>
      </c>
      <c r="M142" s="2">
        <v>5</v>
      </c>
      <c r="N142" s="2"/>
      <c r="O142" s="2"/>
      <c r="P142" s="2">
        <v>5</v>
      </c>
      <c r="Q142" s="2">
        <v>5</v>
      </c>
      <c r="R142" s="2">
        <v>5</v>
      </c>
      <c r="BI142" s="1" t="s">
        <v>5</v>
      </c>
      <c r="BJ142" s="2" t="s">
        <v>222</v>
      </c>
      <c r="BK142" s="1">
        <v>74.989999999999895</v>
      </c>
      <c r="BL142" s="2" t="s">
        <v>108</v>
      </c>
      <c r="BM142" s="2" t="s">
        <v>109</v>
      </c>
      <c r="BN142" s="2">
        <v>5</v>
      </c>
      <c r="BO142" s="2"/>
      <c r="BP142" s="2"/>
      <c r="BQ142" s="2"/>
      <c r="BR142" s="2"/>
      <c r="BS142" s="2">
        <v>5</v>
      </c>
      <c r="BT142" s="2">
        <v>5</v>
      </c>
      <c r="BU142" s="2">
        <v>5</v>
      </c>
      <c r="BV142" s="2"/>
      <c r="BW142" s="2"/>
      <c r="BX142" s="2">
        <v>5</v>
      </c>
      <c r="BY142" s="2">
        <v>5</v>
      </c>
      <c r="BZ142" s="2">
        <v>5</v>
      </c>
    </row>
    <row r="143" spans="1:78">
      <c r="A143" s="1" t="s">
        <v>5</v>
      </c>
      <c r="B143" s="2" t="s">
        <v>222</v>
      </c>
      <c r="C143" s="1">
        <v>74.989999999999895</v>
      </c>
      <c r="D143" s="2" t="s">
        <v>202</v>
      </c>
      <c r="E143" s="28" t="s">
        <v>118</v>
      </c>
      <c r="F143" s="28"/>
      <c r="G143" s="28"/>
      <c r="H143" s="28"/>
      <c r="I143" s="28"/>
      <c r="J143" s="28"/>
      <c r="K143" s="28"/>
      <c r="L143" s="28"/>
      <c r="M143" s="28"/>
      <c r="N143" s="28"/>
      <c r="O143" s="28"/>
      <c r="P143" s="28"/>
      <c r="Q143" s="28"/>
      <c r="R143" s="28"/>
      <c r="BI143" s="1" t="s">
        <v>5</v>
      </c>
      <c r="BJ143" s="2" t="s">
        <v>222</v>
      </c>
      <c r="BK143" s="1">
        <v>74.989999999999895</v>
      </c>
      <c r="BL143" s="2" t="s">
        <v>108</v>
      </c>
      <c r="BM143" s="28" t="s">
        <v>118</v>
      </c>
      <c r="BN143" s="28">
        <v>224</v>
      </c>
      <c r="BO143" s="28">
        <v>375</v>
      </c>
      <c r="BP143" s="28">
        <v>105</v>
      </c>
      <c r="BQ143" s="28">
        <v>49</v>
      </c>
      <c r="BR143" s="28">
        <v>1063</v>
      </c>
      <c r="BS143" s="28">
        <v>2290</v>
      </c>
      <c r="BT143" s="28">
        <v>102</v>
      </c>
      <c r="BU143" s="28">
        <v>170</v>
      </c>
      <c r="BV143" s="28">
        <v>349</v>
      </c>
      <c r="BW143" s="28">
        <v>234</v>
      </c>
      <c r="BX143" s="28">
        <v>146</v>
      </c>
      <c r="BY143" s="28">
        <v>624</v>
      </c>
      <c r="BZ143" s="28">
        <v>164</v>
      </c>
    </row>
    <row r="144" spans="1:78">
      <c r="A144" s="1" t="s">
        <v>5</v>
      </c>
      <c r="B144" s="2" t="s">
        <v>14</v>
      </c>
      <c r="C144" s="1">
        <v>74.989999999999895</v>
      </c>
      <c r="D144" s="2" t="s">
        <v>202</v>
      </c>
      <c r="E144" s="2" t="s">
        <v>221</v>
      </c>
      <c r="F144" s="2">
        <v>5</v>
      </c>
      <c r="G144" s="2"/>
      <c r="H144" s="2"/>
      <c r="I144" s="2"/>
      <c r="J144" s="2"/>
      <c r="K144" s="2">
        <v>5</v>
      </c>
      <c r="L144" s="2">
        <v>5</v>
      </c>
      <c r="M144" s="2">
        <v>5</v>
      </c>
      <c r="N144" s="2"/>
      <c r="O144" s="2"/>
      <c r="P144" s="2">
        <v>5</v>
      </c>
      <c r="Q144" s="2">
        <v>5</v>
      </c>
      <c r="R144" s="2">
        <v>5</v>
      </c>
      <c r="BI144" s="1" t="s">
        <v>5</v>
      </c>
      <c r="BJ144" s="2" t="s">
        <v>14</v>
      </c>
      <c r="BK144" s="1">
        <v>74.989999999999895</v>
      </c>
      <c r="BL144" s="2" t="s">
        <v>108</v>
      </c>
      <c r="BM144" s="2" t="s">
        <v>109</v>
      </c>
      <c r="BN144" s="2">
        <v>5</v>
      </c>
      <c r="BO144" s="2"/>
      <c r="BP144" s="2"/>
      <c r="BQ144" s="2"/>
      <c r="BR144" s="2"/>
      <c r="BS144" s="2">
        <v>5</v>
      </c>
      <c r="BT144" s="2">
        <v>5</v>
      </c>
      <c r="BU144" s="2">
        <v>5</v>
      </c>
      <c r="BV144" s="2"/>
      <c r="BW144" s="2"/>
      <c r="BX144" s="2">
        <v>5</v>
      </c>
      <c r="BY144" s="2">
        <v>5</v>
      </c>
      <c r="BZ144" s="2">
        <v>5</v>
      </c>
    </row>
    <row r="145" spans="1:78">
      <c r="A145" s="1" t="s">
        <v>5</v>
      </c>
      <c r="B145" s="2" t="s">
        <v>14</v>
      </c>
      <c r="C145" s="1">
        <v>74.989999999999895</v>
      </c>
      <c r="D145" s="2" t="s">
        <v>202</v>
      </c>
      <c r="E145" s="28" t="s">
        <v>118</v>
      </c>
      <c r="F145" s="28"/>
      <c r="G145" s="28"/>
      <c r="H145" s="28"/>
      <c r="I145" s="28"/>
      <c r="J145" s="28"/>
      <c r="K145" s="28"/>
      <c r="L145" s="28"/>
      <c r="M145" s="28"/>
      <c r="N145" s="28"/>
      <c r="O145" s="28"/>
      <c r="P145" s="28"/>
      <c r="Q145" s="28"/>
      <c r="R145" s="28"/>
      <c r="BI145" s="1" t="s">
        <v>5</v>
      </c>
      <c r="BJ145" s="2" t="s">
        <v>14</v>
      </c>
      <c r="BK145" s="1">
        <v>74.989999999999895</v>
      </c>
      <c r="BL145" s="2" t="s">
        <v>108</v>
      </c>
      <c r="BM145" s="28" t="s">
        <v>118</v>
      </c>
      <c r="BN145" s="28">
        <v>4</v>
      </c>
      <c r="BO145" s="28">
        <v>3</v>
      </c>
      <c r="BP145" s="28"/>
      <c r="BQ145" s="28"/>
      <c r="BR145" s="28">
        <v>3</v>
      </c>
      <c r="BS145" s="28">
        <v>2</v>
      </c>
      <c r="BT145" s="28">
        <v>2</v>
      </c>
      <c r="BU145" s="28">
        <v>7</v>
      </c>
      <c r="BV145" s="28">
        <v>4</v>
      </c>
      <c r="BW145" s="28">
        <v>2</v>
      </c>
      <c r="BX145" s="28">
        <v>2</v>
      </c>
      <c r="BY145" s="28">
        <v>2</v>
      </c>
      <c r="BZ145" s="28">
        <v>1</v>
      </c>
    </row>
    <row r="146" spans="1:78">
      <c r="A146" s="1" t="s">
        <v>5</v>
      </c>
      <c r="B146" s="2" t="s">
        <v>16</v>
      </c>
      <c r="C146" s="1">
        <v>74.989999999999895</v>
      </c>
      <c r="D146" s="2" t="s">
        <v>202</v>
      </c>
      <c r="E146" s="2" t="s">
        <v>221</v>
      </c>
      <c r="F146" s="2">
        <v>5</v>
      </c>
      <c r="G146" s="2"/>
      <c r="H146" s="2"/>
      <c r="I146" s="2"/>
      <c r="J146" s="2"/>
      <c r="K146" s="2">
        <v>5</v>
      </c>
      <c r="L146" s="2">
        <v>5</v>
      </c>
      <c r="M146" s="2">
        <v>5</v>
      </c>
      <c r="N146" s="2"/>
      <c r="O146" s="2"/>
      <c r="P146" s="2">
        <v>5</v>
      </c>
      <c r="Q146" s="2">
        <v>5</v>
      </c>
      <c r="R146" s="2">
        <v>5</v>
      </c>
      <c r="BI146" s="1" t="s">
        <v>5</v>
      </c>
      <c r="BJ146" s="2" t="s">
        <v>16</v>
      </c>
      <c r="BK146" s="1">
        <v>74.989999999999895</v>
      </c>
      <c r="BL146" s="2" t="s">
        <v>108</v>
      </c>
      <c r="BM146" s="2" t="s">
        <v>109</v>
      </c>
      <c r="BN146" s="2">
        <v>5</v>
      </c>
      <c r="BO146" s="2"/>
      <c r="BP146" s="2"/>
      <c r="BQ146" s="2"/>
      <c r="BR146" s="2"/>
      <c r="BS146" s="2">
        <v>5</v>
      </c>
      <c r="BT146" s="2">
        <v>5</v>
      </c>
      <c r="BU146" s="2">
        <v>5</v>
      </c>
      <c r="BV146" s="2"/>
      <c r="BW146" s="2"/>
      <c r="BX146" s="2">
        <v>5</v>
      </c>
      <c r="BY146" s="2">
        <v>5</v>
      </c>
      <c r="BZ146" s="2">
        <v>5</v>
      </c>
    </row>
    <row r="147" spans="1:78">
      <c r="A147" s="1" t="s">
        <v>5</v>
      </c>
      <c r="B147" s="2" t="s">
        <v>16</v>
      </c>
      <c r="C147" s="1">
        <v>74.989999999999895</v>
      </c>
      <c r="D147" s="2" t="s">
        <v>202</v>
      </c>
      <c r="E147" s="28" t="s">
        <v>118</v>
      </c>
      <c r="F147" s="28"/>
      <c r="G147" s="28"/>
      <c r="H147" s="28"/>
      <c r="I147" s="28"/>
      <c r="J147" s="28"/>
      <c r="K147" s="28"/>
      <c r="L147" s="28"/>
      <c r="M147" s="28"/>
      <c r="N147" s="28"/>
      <c r="O147" s="28"/>
      <c r="P147" s="28"/>
      <c r="Q147" s="28"/>
      <c r="R147" s="28"/>
      <c r="BI147" s="1" t="s">
        <v>5</v>
      </c>
      <c r="BJ147" s="2" t="s">
        <v>16</v>
      </c>
      <c r="BK147" s="1">
        <v>74.989999999999895</v>
      </c>
      <c r="BL147" s="2" t="s">
        <v>108</v>
      </c>
      <c r="BM147" s="28" t="s">
        <v>118</v>
      </c>
      <c r="BN147" s="28"/>
      <c r="BO147" s="28"/>
      <c r="BP147" s="28"/>
      <c r="BQ147" s="28"/>
      <c r="BR147" s="28"/>
      <c r="BS147" s="28"/>
      <c r="BT147" s="28"/>
      <c r="BU147" s="28"/>
      <c r="BV147" s="28"/>
      <c r="BW147" s="28"/>
      <c r="BX147" s="28"/>
      <c r="BY147" s="28"/>
      <c r="BZ147" s="28"/>
    </row>
    <row r="148" spans="1:78">
      <c r="A148" s="1" t="s">
        <v>3</v>
      </c>
      <c r="B148" s="2" t="s">
        <v>4</v>
      </c>
      <c r="C148" s="1">
        <v>89.99</v>
      </c>
      <c r="D148" s="2" t="s">
        <v>202</v>
      </c>
      <c r="E148" s="2" t="s">
        <v>221</v>
      </c>
      <c r="F148" s="2">
        <v>10</v>
      </c>
      <c r="G148" s="2"/>
      <c r="H148" s="2"/>
      <c r="I148" s="2">
        <v>10</v>
      </c>
      <c r="J148" s="2">
        <v>10</v>
      </c>
      <c r="K148" s="2">
        <v>10</v>
      </c>
      <c r="L148" s="2"/>
      <c r="M148" s="2"/>
      <c r="N148" s="2"/>
      <c r="O148" s="2">
        <v>10</v>
      </c>
      <c r="P148" s="2">
        <v>10</v>
      </c>
      <c r="Q148" s="2">
        <v>10</v>
      </c>
      <c r="R148" s="2"/>
      <c r="BI148" s="1" t="s">
        <v>3</v>
      </c>
      <c r="BJ148" s="2" t="s">
        <v>4</v>
      </c>
      <c r="BK148" s="1">
        <v>89.99</v>
      </c>
      <c r="BL148" s="2" t="s">
        <v>108</v>
      </c>
      <c r="BM148" s="2" t="s">
        <v>109</v>
      </c>
      <c r="BN148" s="2">
        <v>10</v>
      </c>
      <c r="BO148" s="2"/>
      <c r="BP148" s="2"/>
      <c r="BQ148" s="2">
        <v>10</v>
      </c>
      <c r="BR148" s="2">
        <v>10</v>
      </c>
      <c r="BS148" s="2">
        <v>10</v>
      </c>
      <c r="BT148" s="2"/>
      <c r="BU148" s="2"/>
      <c r="BV148" s="2"/>
      <c r="BW148" s="2"/>
      <c r="BX148" s="2"/>
      <c r="BY148" s="2"/>
      <c r="BZ148" s="2"/>
    </row>
    <row r="149" spans="1:78">
      <c r="A149" s="1" t="s">
        <v>3</v>
      </c>
      <c r="B149" s="2" t="s">
        <v>4</v>
      </c>
      <c r="C149" s="1">
        <v>89.99</v>
      </c>
      <c r="D149" s="2" t="s">
        <v>202</v>
      </c>
      <c r="E149" s="28" t="s">
        <v>118</v>
      </c>
      <c r="F149" s="28"/>
      <c r="G149" s="28"/>
      <c r="H149" s="28"/>
      <c r="I149" s="28"/>
      <c r="J149" s="28"/>
      <c r="K149" s="28"/>
      <c r="L149" s="28"/>
      <c r="M149" s="28"/>
      <c r="N149" s="28"/>
      <c r="O149" s="28"/>
      <c r="P149" s="28"/>
      <c r="Q149" s="28"/>
      <c r="R149" s="28"/>
      <c r="BI149" s="1" t="s">
        <v>3</v>
      </c>
      <c r="BJ149" s="2" t="s">
        <v>4</v>
      </c>
      <c r="BK149" s="1">
        <v>89.99</v>
      </c>
      <c r="BL149" s="2" t="s">
        <v>108</v>
      </c>
      <c r="BM149" s="28" t="s">
        <v>118</v>
      </c>
      <c r="BN149" s="28">
        <v>1568</v>
      </c>
      <c r="BO149" s="28">
        <v>1852</v>
      </c>
      <c r="BP149" s="28">
        <v>891</v>
      </c>
      <c r="BQ149" s="28">
        <v>1116</v>
      </c>
      <c r="BR149" s="28">
        <v>1604</v>
      </c>
      <c r="BS149" s="28">
        <v>1141</v>
      </c>
      <c r="BT149" s="28">
        <v>1080</v>
      </c>
      <c r="BU149" s="28">
        <v>611</v>
      </c>
      <c r="BV149" s="28">
        <v>946</v>
      </c>
      <c r="BW149" s="28">
        <v>759</v>
      </c>
      <c r="BX149" s="28">
        <v>475</v>
      </c>
      <c r="BY149" s="28">
        <v>357</v>
      </c>
      <c r="BZ149" s="28">
        <v>907</v>
      </c>
    </row>
    <row r="150" spans="1:78">
      <c r="A150" s="1" t="s">
        <v>3</v>
      </c>
      <c r="B150" s="2" t="s">
        <v>17</v>
      </c>
      <c r="C150" s="1">
        <v>89.99</v>
      </c>
      <c r="D150" s="2" t="s">
        <v>202</v>
      </c>
      <c r="E150" s="2" t="s">
        <v>221</v>
      </c>
      <c r="F150" s="2">
        <v>10</v>
      </c>
      <c r="G150" s="2"/>
      <c r="H150" s="2"/>
      <c r="I150" s="2">
        <v>10</v>
      </c>
      <c r="J150" s="2">
        <v>10</v>
      </c>
      <c r="K150" s="2">
        <v>10</v>
      </c>
      <c r="L150" s="2"/>
      <c r="M150" s="2"/>
      <c r="N150" s="2"/>
      <c r="O150" s="2">
        <v>10</v>
      </c>
      <c r="P150" s="2">
        <v>10</v>
      </c>
      <c r="Q150" s="2">
        <v>10</v>
      </c>
      <c r="R150" s="2"/>
      <c r="BI150" s="1" t="s">
        <v>3</v>
      </c>
      <c r="BJ150" s="2" t="s">
        <v>17</v>
      </c>
      <c r="BK150" s="1">
        <v>89.99</v>
      </c>
      <c r="BL150" s="2" t="s">
        <v>108</v>
      </c>
      <c r="BM150" s="2" t="s">
        <v>109</v>
      </c>
      <c r="BN150" s="2">
        <v>10</v>
      </c>
      <c r="BO150" s="2"/>
      <c r="BP150" s="2"/>
      <c r="BQ150" s="2">
        <v>10</v>
      </c>
      <c r="BR150" s="2">
        <v>10</v>
      </c>
      <c r="BS150" s="2">
        <v>10</v>
      </c>
      <c r="BT150" s="2"/>
      <c r="BU150" s="2"/>
      <c r="BV150" s="2"/>
      <c r="BW150" s="2"/>
      <c r="BX150" s="2"/>
      <c r="BY150" s="2"/>
      <c r="BZ150" s="2"/>
    </row>
    <row r="151" spans="1:78">
      <c r="A151" s="1" t="s">
        <v>3</v>
      </c>
      <c r="B151" s="2" t="s">
        <v>17</v>
      </c>
      <c r="C151" s="1">
        <v>89.99</v>
      </c>
      <c r="D151" s="2" t="s">
        <v>202</v>
      </c>
      <c r="E151" s="28" t="s">
        <v>118</v>
      </c>
      <c r="F151" s="28"/>
      <c r="G151" s="28"/>
      <c r="H151" s="28"/>
      <c r="I151" s="28"/>
      <c r="J151" s="28"/>
      <c r="K151" s="28"/>
      <c r="L151" s="28"/>
      <c r="M151" s="28"/>
      <c r="N151" s="28"/>
      <c r="O151" s="28"/>
      <c r="P151" s="28"/>
      <c r="Q151" s="28"/>
      <c r="R151" s="28"/>
      <c r="BI151" s="1" t="s">
        <v>3</v>
      </c>
      <c r="BJ151" s="2" t="s">
        <v>17</v>
      </c>
      <c r="BK151" s="1">
        <v>89.99</v>
      </c>
      <c r="BL151" s="2" t="s">
        <v>108</v>
      </c>
      <c r="BM151" s="28" t="s">
        <v>118</v>
      </c>
      <c r="BN151" s="28">
        <v>15</v>
      </c>
      <c r="BO151" s="28">
        <v>10</v>
      </c>
      <c r="BP151" s="28">
        <v>12</v>
      </c>
      <c r="BQ151" s="28">
        <v>14</v>
      </c>
      <c r="BR151" s="28">
        <v>18</v>
      </c>
      <c r="BS151" s="28">
        <v>15</v>
      </c>
      <c r="BT151" s="28">
        <v>13</v>
      </c>
      <c r="BU151" s="28">
        <v>7</v>
      </c>
      <c r="BV151" s="28">
        <v>14</v>
      </c>
      <c r="BW151" s="28">
        <v>18</v>
      </c>
      <c r="BX151" s="28">
        <v>14</v>
      </c>
      <c r="BY151" s="28">
        <v>19</v>
      </c>
      <c r="BZ151" s="28">
        <v>21</v>
      </c>
    </row>
    <row r="152" spans="1:78">
      <c r="A152" s="1" t="s">
        <v>3</v>
      </c>
      <c r="B152" s="2" t="s">
        <v>13</v>
      </c>
      <c r="C152" s="1">
        <v>89.99</v>
      </c>
      <c r="D152" s="2" t="s">
        <v>202</v>
      </c>
      <c r="E152" s="2" t="s">
        <v>221</v>
      </c>
      <c r="F152" s="2">
        <v>10</v>
      </c>
      <c r="G152" s="2"/>
      <c r="H152" s="2"/>
      <c r="I152" s="2">
        <v>10</v>
      </c>
      <c r="J152" s="2">
        <v>10</v>
      </c>
      <c r="K152" s="2">
        <v>10</v>
      </c>
      <c r="L152" s="2"/>
      <c r="M152" s="2"/>
      <c r="N152" s="2"/>
      <c r="O152" s="2">
        <v>10</v>
      </c>
      <c r="P152" s="2">
        <v>10</v>
      </c>
      <c r="Q152" s="2">
        <v>10</v>
      </c>
      <c r="R152" s="2"/>
      <c r="BI152" s="1" t="s">
        <v>3</v>
      </c>
      <c r="BJ152" s="2" t="s">
        <v>13</v>
      </c>
      <c r="BK152" s="1">
        <v>89.99</v>
      </c>
      <c r="BL152" s="2" t="s">
        <v>108</v>
      </c>
      <c r="BM152" s="2" t="s">
        <v>109</v>
      </c>
      <c r="BN152" s="2">
        <v>10</v>
      </c>
      <c r="BO152" s="2"/>
      <c r="BP152" s="2"/>
      <c r="BQ152" s="2">
        <v>10</v>
      </c>
      <c r="BR152" s="2">
        <v>10</v>
      </c>
      <c r="BS152" s="2">
        <v>10</v>
      </c>
      <c r="BT152" s="2"/>
      <c r="BU152" s="2"/>
      <c r="BV152" s="2"/>
      <c r="BW152" s="2"/>
      <c r="BX152" s="2"/>
      <c r="BY152" s="2"/>
      <c r="BZ152" s="2"/>
    </row>
    <row r="153" spans="1:78">
      <c r="A153" s="1" t="s">
        <v>3</v>
      </c>
      <c r="B153" s="2" t="s">
        <v>13</v>
      </c>
      <c r="C153" s="1">
        <v>89.99</v>
      </c>
      <c r="D153" s="2" t="s">
        <v>202</v>
      </c>
      <c r="E153" s="28" t="s">
        <v>118</v>
      </c>
      <c r="F153" s="28"/>
      <c r="G153" s="28"/>
      <c r="H153" s="28"/>
      <c r="I153" s="28"/>
      <c r="J153" s="28"/>
      <c r="K153" s="28"/>
      <c r="L153" s="28"/>
      <c r="M153" s="28"/>
      <c r="N153" s="28"/>
      <c r="O153" s="28"/>
      <c r="P153" s="28"/>
      <c r="Q153" s="28"/>
      <c r="R153" s="28"/>
      <c r="BI153" s="1" t="s">
        <v>3</v>
      </c>
      <c r="BJ153" s="2" t="s">
        <v>13</v>
      </c>
      <c r="BK153" s="1">
        <v>89.99</v>
      </c>
      <c r="BL153" s="2" t="s">
        <v>108</v>
      </c>
      <c r="BM153" s="28" t="s">
        <v>118</v>
      </c>
      <c r="BN153" s="28">
        <v>1506</v>
      </c>
      <c r="BO153" s="28">
        <v>852</v>
      </c>
      <c r="BP153" s="28">
        <v>836</v>
      </c>
      <c r="BQ153" s="28">
        <v>1188</v>
      </c>
      <c r="BR153" s="28">
        <v>1180</v>
      </c>
      <c r="BS153" s="28">
        <v>1016</v>
      </c>
      <c r="BT153" s="28">
        <v>730</v>
      </c>
      <c r="BU153" s="28">
        <v>761</v>
      </c>
      <c r="BV153" s="28">
        <v>763</v>
      </c>
      <c r="BW153" s="28">
        <v>686</v>
      </c>
      <c r="BX153" s="28">
        <v>618</v>
      </c>
      <c r="BY153" s="28">
        <v>603</v>
      </c>
      <c r="BZ153" s="28">
        <v>610</v>
      </c>
    </row>
    <row r="154" spans="1:78">
      <c r="A154" s="1" t="s">
        <v>3</v>
      </c>
      <c r="B154" s="2" t="s">
        <v>15</v>
      </c>
      <c r="C154" s="1">
        <v>89.99</v>
      </c>
      <c r="D154" s="2" t="s">
        <v>202</v>
      </c>
      <c r="E154" s="2" t="s">
        <v>221</v>
      </c>
      <c r="F154" s="2">
        <v>10</v>
      </c>
      <c r="G154" s="2"/>
      <c r="H154" s="2"/>
      <c r="I154" s="2">
        <v>10</v>
      </c>
      <c r="J154" s="2">
        <v>10</v>
      </c>
      <c r="K154" s="2">
        <v>10</v>
      </c>
      <c r="L154" s="2"/>
      <c r="M154" s="2"/>
      <c r="N154" s="2"/>
      <c r="O154" s="2">
        <v>10</v>
      </c>
      <c r="P154" s="2">
        <v>10</v>
      </c>
      <c r="Q154" s="2">
        <v>10</v>
      </c>
      <c r="R154" s="2"/>
      <c r="BI154" s="1" t="s">
        <v>3</v>
      </c>
      <c r="BJ154" s="2" t="s">
        <v>15</v>
      </c>
      <c r="BK154" s="1">
        <v>89.99</v>
      </c>
      <c r="BL154" s="2" t="s">
        <v>108</v>
      </c>
      <c r="BM154" s="2" t="s">
        <v>109</v>
      </c>
      <c r="BN154" s="2">
        <v>10</v>
      </c>
      <c r="BO154" s="2"/>
      <c r="BP154" s="2"/>
      <c r="BQ154" s="2">
        <v>10</v>
      </c>
      <c r="BR154" s="2">
        <v>10</v>
      </c>
      <c r="BS154" s="2">
        <v>10</v>
      </c>
      <c r="BT154" s="2"/>
      <c r="BU154" s="2"/>
      <c r="BV154" s="2"/>
      <c r="BW154" s="2"/>
      <c r="BX154" s="2"/>
      <c r="BY154" s="2"/>
      <c r="BZ154" s="2"/>
    </row>
    <row r="155" spans="1:78">
      <c r="A155" s="1" t="s">
        <v>3</v>
      </c>
      <c r="B155" s="2" t="s">
        <v>15</v>
      </c>
      <c r="C155" s="1">
        <v>89.99</v>
      </c>
      <c r="D155" s="2" t="s">
        <v>202</v>
      </c>
      <c r="E155" s="28" t="s">
        <v>118</v>
      </c>
      <c r="F155" s="28"/>
      <c r="G155" s="28"/>
      <c r="H155" s="28"/>
      <c r="I155" s="28"/>
      <c r="J155" s="28"/>
      <c r="K155" s="28"/>
      <c r="L155" s="28"/>
      <c r="M155" s="28"/>
      <c r="N155" s="28"/>
      <c r="O155" s="28"/>
      <c r="P155" s="28"/>
      <c r="Q155" s="28"/>
      <c r="R155" s="28"/>
      <c r="BI155" s="1" t="s">
        <v>3</v>
      </c>
      <c r="BJ155" s="2" t="s">
        <v>15</v>
      </c>
      <c r="BK155" s="1">
        <v>89.99</v>
      </c>
      <c r="BL155" s="2" t="s">
        <v>108</v>
      </c>
      <c r="BM155" s="28" t="s">
        <v>118</v>
      </c>
      <c r="BN155" s="28"/>
      <c r="BO155" s="28"/>
      <c r="BP155" s="28"/>
      <c r="BQ155" s="28"/>
      <c r="BR155" s="28"/>
      <c r="BS155" s="28"/>
      <c r="BT155" s="28"/>
      <c r="BU155" s="28"/>
      <c r="BV155" s="28"/>
      <c r="BW155" s="28"/>
      <c r="BX155" s="28"/>
      <c r="BY155" s="28"/>
      <c r="BZ155" s="28"/>
    </row>
    <row r="156" spans="1:78">
      <c r="A156" s="1" t="s">
        <v>3</v>
      </c>
      <c r="B156" s="2" t="s">
        <v>18</v>
      </c>
      <c r="C156" s="1">
        <v>89.99</v>
      </c>
      <c r="D156" s="2" t="s">
        <v>202</v>
      </c>
      <c r="E156" s="2" t="s">
        <v>221</v>
      </c>
      <c r="F156" s="2">
        <v>10</v>
      </c>
      <c r="G156" s="2"/>
      <c r="H156" s="2"/>
      <c r="I156" s="2">
        <v>10</v>
      </c>
      <c r="J156" s="2">
        <v>10</v>
      </c>
      <c r="K156" s="2">
        <v>10</v>
      </c>
      <c r="L156" s="2"/>
      <c r="M156" s="2"/>
      <c r="N156" s="2"/>
      <c r="O156" s="2">
        <v>10</v>
      </c>
      <c r="P156" s="2">
        <v>10</v>
      </c>
      <c r="Q156" s="2">
        <v>10</v>
      </c>
      <c r="R156" s="2"/>
      <c r="BI156" s="1" t="s">
        <v>3</v>
      </c>
      <c r="BJ156" s="2" t="s">
        <v>18</v>
      </c>
      <c r="BK156" s="1">
        <v>89.99</v>
      </c>
      <c r="BL156" s="2" t="s">
        <v>108</v>
      </c>
      <c r="BM156" s="2" t="s">
        <v>109</v>
      </c>
      <c r="BN156" s="2">
        <v>10</v>
      </c>
      <c r="BO156" s="2"/>
      <c r="BP156" s="2"/>
      <c r="BQ156" s="2">
        <v>10</v>
      </c>
      <c r="BR156" s="2">
        <v>10</v>
      </c>
      <c r="BS156" s="2">
        <v>10</v>
      </c>
      <c r="BT156" s="2"/>
      <c r="BU156" s="2"/>
      <c r="BV156" s="2"/>
      <c r="BW156" s="2"/>
      <c r="BX156" s="2"/>
      <c r="BY156" s="2"/>
      <c r="BZ156" s="2"/>
    </row>
    <row r="157" spans="1:78">
      <c r="A157" s="1" t="s">
        <v>3</v>
      </c>
      <c r="B157" s="2" t="s">
        <v>18</v>
      </c>
      <c r="C157" s="1">
        <v>89.99</v>
      </c>
      <c r="D157" s="2" t="s">
        <v>202</v>
      </c>
      <c r="E157" s="28" t="s">
        <v>118</v>
      </c>
      <c r="F157" s="28"/>
      <c r="G157" s="28"/>
      <c r="H157" s="28"/>
      <c r="I157" s="28"/>
      <c r="J157" s="28"/>
      <c r="K157" s="28"/>
      <c r="L157" s="28"/>
      <c r="M157" s="28"/>
      <c r="N157" s="28"/>
      <c r="O157" s="28"/>
      <c r="P157" s="28"/>
      <c r="Q157" s="28"/>
      <c r="R157" s="28"/>
      <c r="BI157" s="1" t="s">
        <v>3</v>
      </c>
      <c r="BJ157" s="2" t="s">
        <v>18</v>
      </c>
      <c r="BK157" s="1">
        <v>89.99</v>
      </c>
      <c r="BL157" s="2" t="s">
        <v>108</v>
      </c>
      <c r="BM157" s="28" t="s">
        <v>118</v>
      </c>
      <c r="BN157" s="28">
        <v>470</v>
      </c>
      <c r="BO157" s="28">
        <v>293</v>
      </c>
      <c r="BP157" s="28">
        <v>324</v>
      </c>
      <c r="BQ157" s="28">
        <v>307</v>
      </c>
      <c r="BR157" s="28">
        <v>290</v>
      </c>
      <c r="BS157" s="28">
        <v>375</v>
      </c>
      <c r="BT157" s="28">
        <v>252</v>
      </c>
      <c r="BU157" s="28">
        <v>305</v>
      </c>
      <c r="BV157" s="28">
        <v>387</v>
      </c>
      <c r="BW157" s="28">
        <v>476</v>
      </c>
      <c r="BX157" s="28">
        <v>367</v>
      </c>
      <c r="BY157" s="28">
        <v>289</v>
      </c>
      <c r="BZ157" s="28">
        <v>266</v>
      </c>
    </row>
    <row r="158" spans="1:78">
      <c r="A158" s="1" t="s">
        <v>3</v>
      </c>
      <c r="B158" s="2" t="s">
        <v>222</v>
      </c>
      <c r="C158" s="1">
        <v>89.99</v>
      </c>
      <c r="D158" s="2" t="s">
        <v>202</v>
      </c>
      <c r="E158" s="2" t="s">
        <v>221</v>
      </c>
      <c r="F158" s="2">
        <v>10</v>
      </c>
      <c r="G158" s="2"/>
      <c r="H158" s="2"/>
      <c r="I158" s="2">
        <v>10</v>
      </c>
      <c r="J158" s="2">
        <v>10</v>
      </c>
      <c r="K158" s="2">
        <v>10</v>
      </c>
      <c r="L158" s="2"/>
      <c r="M158" s="2"/>
      <c r="N158" s="2"/>
      <c r="O158" s="2">
        <v>10</v>
      </c>
      <c r="P158" s="2">
        <v>10</v>
      </c>
      <c r="Q158" s="2">
        <v>10</v>
      </c>
      <c r="R158" s="2"/>
      <c r="BI158" s="1" t="s">
        <v>3</v>
      </c>
      <c r="BJ158" s="2" t="s">
        <v>222</v>
      </c>
      <c r="BK158" s="1">
        <v>89.99</v>
      </c>
      <c r="BL158" s="2" t="s">
        <v>108</v>
      </c>
      <c r="BM158" s="2" t="s">
        <v>109</v>
      </c>
      <c r="BN158" s="2">
        <v>10</v>
      </c>
      <c r="BO158" s="2"/>
      <c r="BP158" s="2"/>
      <c r="BQ158" s="2">
        <v>10</v>
      </c>
      <c r="BR158" s="2">
        <v>10</v>
      </c>
      <c r="BS158" s="2">
        <v>10</v>
      </c>
      <c r="BT158" s="2"/>
      <c r="BU158" s="2"/>
      <c r="BV158" s="2"/>
      <c r="BW158" s="2"/>
      <c r="BX158" s="2"/>
      <c r="BY158" s="2"/>
      <c r="BZ158" s="2"/>
    </row>
    <row r="159" spans="1:78">
      <c r="A159" s="1" t="s">
        <v>3</v>
      </c>
      <c r="B159" s="2" t="s">
        <v>222</v>
      </c>
      <c r="C159" s="1">
        <v>89.99</v>
      </c>
      <c r="D159" s="2" t="s">
        <v>202</v>
      </c>
      <c r="E159" s="28" t="s">
        <v>118</v>
      </c>
      <c r="F159" s="28"/>
      <c r="G159" s="28"/>
      <c r="H159" s="28"/>
      <c r="I159" s="28"/>
      <c r="J159" s="28"/>
      <c r="K159" s="28"/>
      <c r="L159" s="28"/>
      <c r="M159" s="28"/>
      <c r="N159" s="28"/>
      <c r="O159" s="28"/>
      <c r="P159" s="28"/>
      <c r="Q159" s="28"/>
      <c r="R159" s="28"/>
      <c r="BI159" s="1" t="s">
        <v>3</v>
      </c>
      <c r="BJ159" s="2" t="s">
        <v>222</v>
      </c>
      <c r="BK159" s="1">
        <v>89.99</v>
      </c>
      <c r="BL159" s="2" t="s">
        <v>108</v>
      </c>
      <c r="BM159" s="28" t="s">
        <v>118</v>
      </c>
      <c r="BN159" s="28">
        <v>724</v>
      </c>
      <c r="BO159" s="28">
        <v>1529</v>
      </c>
      <c r="BP159" s="28">
        <v>484</v>
      </c>
      <c r="BQ159" s="28">
        <v>114</v>
      </c>
      <c r="BR159" s="28">
        <v>381</v>
      </c>
      <c r="BS159" s="28">
        <v>496</v>
      </c>
      <c r="BT159" s="28">
        <v>105</v>
      </c>
      <c r="BU159" s="28">
        <v>143</v>
      </c>
      <c r="BV159" s="28">
        <v>544</v>
      </c>
      <c r="BW159" s="28">
        <v>853</v>
      </c>
      <c r="BX159" s="28">
        <v>130</v>
      </c>
      <c r="BY159" s="28">
        <v>50</v>
      </c>
      <c r="BZ159" s="28">
        <v>673</v>
      </c>
    </row>
    <row r="160" spans="1:78">
      <c r="A160" s="1" t="s">
        <v>3</v>
      </c>
      <c r="B160" s="2" t="s">
        <v>14</v>
      </c>
      <c r="C160" s="1">
        <v>89.99</v>
      </c>
      <c r="D160" s="2" t="s">
        <v>202</v>
      </c>
      <c r="E160" s="2" t="s">
        <v>221</v>
      </c>
      <c r="F160" s="2">
        <v>10</v>
      </c>
      <c r="G160" s="2"/>
      <c r="H160" s="2"/>
      <c r="I160" s="2">
        <v>10</v>
      </c>
      <c r="J160" s="2">
        <v>10</v>
      </c>
      <c r="K160" s="2">
        <v>10</v>
      </c>
      <c r="L160" s="2"/>
      <c r="M160" s="2"/>
      <c r="N160" s="2"/>
      <c r="O160" s="2">
        <v>10</v>
      </c>
      <c r="P160" s="2">
        <v>10</v>
      </c>
      <c r="Q160" s="2">
        <v>10</v>
      </c>
      <c r="R160" s="2"/>
      <c r="BI160" s="1" t="s">
        <v>3</v>
      </c>
      <c r="BJ160" s="2" t="s">
        <v>14</v>
      </c>
      <c r="BK160" s="1">
        <v>89.99</v>
      </c>
      <c r="BL160" s="2" t="s">
        <v>108</v>
      </c>
      <c r="BM160" s="2" t="s">
        <v>109</v>
      </c>
      <c r="BN160" s="2">
        <v>10</v>
      </c>
      <c r="BO160" s="2"/>
      <c r="BP160" s="2"/>
      <c r="BQ160" s="2">
        <v>10</v>
      </c>
      <c r="BR160" s="2">
        <v>10</v>
      </c>
      <c r="BS160" s="2">
        <v>10</v>
      </c>
      <c r="BT160" s="2"/>
      <c r="BU160" s="2"/>
      <c r="BV160" s="2"/>
      <c r="BW160" s="2"/>
      <c r="BX160" s="2"/>
      <c r="BY160" s="2"/>
      <c r="BZ160" s="2"/>
    </row>
    <row r="161" spans="1:78">
      <c r="A161" s="1" t="s">
        <v>3</v>
      </c>
      <c r="B161" s="2" t="s">
        <v>14</v>
      </c>
      <c r="C161" s="1">
        <v>89.99</v>
      </c>
      <c r="D161" s="2" t="s">
        <v>202</v>
      </c>
      <c r="E161" s="28" t="s">
        <v>118</v>
      </c>
      <c r="F161" s="28"/>
      <c r="G161" s="28"/>
      <c r="H161" s="28"/>
      <c r="I161" s="28"/>
      <c r="J161" s="28"/>
      <c r="K161" s="28"/>
      <c r="L161" s="28"/>
      <c r="M161" s="28"/>
      <c r="N161" s="28"/>
      <c r="O161" s="28"/>
      <c r="P161" s="28"/>
      <c r="Q161" s="28"/>
      <c r="R161" s="28"/>
      <c r="BI161" s="1" t="s">
        <v>3</v>
      </c>
      <c r="BJ161" s="2" t="s">
        <v>14</v>
      </c>
      <c r="BK161" s="1">
        <v>89.99</v>
      </c>
      <c r="BL161" s="2" t="s">
        <v>108</v>
      </c>
      <c r="BM161" s="28" t="s">
        <v>118</v>
      </c>
      <c r="BN161" s="28">
        <v>6</v>
      </c>
      <c r="BO161" s="28">
        <v>5</v>
      </c>
      <c r="BP161" s="28">
        <v>3</v>
      </c>
      <c r="BQ161" s="28">
        <v>3</v>
      </c>
      <c r="BR161" s="28">
        <v>4</v>
      </c>
      <c r="BS161" s="28">
        <v>2</v>
      </c>
      <c r="BT161" s="28"/>
      <c r="BU161" s="28">
        <v>3</v>
      </c>
      <c r="BV161" s="28">
        <v>3</v>
      </c>
      <c r="BW161" s="28">
        <v>1</v>
      </c>
      <c r="BX161" s="28">
        <v>2</v>
      </c>
      <c r="BY161" s="28">
        <v>4</v>
      </c>
      <c r="BZ161" s="28">
        <v>3</v>
      </c>
    </row>
    <row r="162" spans="1:78">
      <c r="A162" s="1" t="s">
        <v>3</v>
      </c>
      <c r="B162" s="2" t="s">
        <v>16</v>
      </c>
      <c r="C162" s="1">
        <v>89.99</v>
      </c>
      <c r="D162" s="2" t="s">
        <v>202</v>
      </c>
      <c r="E162" s="2" t="s">
        <v>221</v>
      </c>
      <c r="F162" s="2">
        <v>10</v>
      </c>
      <c r="G162" s="2"/>
      <c r="H162" s="2"/>
      <c r="I162" s="2">
        <v>10</v>
      </c>
      <c r="J162" s="2">
        <v>10</v>
      </c>
      <c r="K162" s="2">
        <v>10</v>
      </c>
      <c r="L162" s="2"/>
      <c r="M162" s="2"/>
      <c r="N162" s="2"/>
      <c r="O162" s="2">
        <v>10</v>
      </c>
      <c r="P162" s="2">
        <v>10</v>
      </c>
      <c r="Q162" s="2">
        <v>10</v>
      </c>
      <c r="R162" s="2"/>
      <c r="BI162" s="1" t="s">
        <v>3</v>
      </c>
      <c r="BJ162" s="2" t="s">
        <v>16</v>
      </c>
      <c r="BK162" s="1">
        <v>89.99</v>
      </c>
      <c r="BL162" s="2" t="s">
        <v>108</v>
      </c>
      <c r="BM162" s="2" t="s">
        <v>109</v>
      </c>
      <c r="BN162" s="2">
        <v>10</v>
      </c>
      <c r="BO162" s="2"/>
      <c r="BP162" s="2"/>
      <c r="BQ162" s="2">
        <v>10</v>
      </c>
      <c r="BR162" s="2">
        <v>10</v>
      </c>
      <c r="BS162" s="2">
        <v>10</v>
      </c>
      <c r="BT162" s="2"/>
      <c r="BU162" s="2"/>
      <c r="BV162" s="2"/>
      <c r="BW162" s="2"/>
      <c r="BX162" s="2"/>
      <c r="BY162" s="2"/>
      <c r="BZ162" s="2"/>
    </row>
    <row r="163" spans="1:78">
      <c r="A163" s="1" t="s">
        <v>3</v>
      </c>
      <c r="B163" s="2" t="s">
        <v>16</v>
      </c>
      <c r="C163" s="1">
        <v>89.99</v>
      </c>
      <c r="D163" s="2" t="s">
        <v>202</v>
      </c>
      <c r="E163" s="28" t="s">
        <v>118</v>
      </c>
      <c r="F163" s="28"/>
      <c r="G163" s="28"/>
      <c r="H163" s="28"/>
      <c r="I163" s="28"/>
      <c r="J163" s="28"/>
      <c r="K163" s="28"/>
      <c r="L163" s="28"/>
      <c r="M163" s="28"/>
      <c r="N163" s="28"/>
      <c r="O163" s="28"/>
      <c r="P163" s="28"/>
      <c r="Q163" s="28"/>
      <c r="R163" s="28"/>
      <c r="BI163" s="1" t="s">
        <v>3</v>
      </c>
      <c r="BJ163" s="2" t="s">
        <v>16</v>
      </c>
      <c r="BK163" s="1">
        <v>89.99</v>
      </c>
      <c r="BL163" s="2" t="s">
        <v>108</v>
      </c>
      <c r="BM163" s="28" t="s">
        <v>118</v>
      </c>
      <c r="BN163" s="28"/>
      <c r="BO163" s="28"/>
      <c r="BP163" s="28"/>
      <c r="BQ163" s="28"/>
      <c r="BR163" s="28"/>
      <c r="BS163" s="28"/>
      <c r="BT163" s="28"/>
      <c r="BU163" s="28"/>
      <c r="BV163" s="28"/>
      <c r="BW163" s="28"/>
      <c r="BX163" s="28"/>
      <c r="BY163" s="28"/>
      <c r="BZ163" s="28"/>
    </row>
  </sheetData>
  <mergeCells count="7">
    <mergeCell ref="DQ9:DU9"/>
    <mergeCell ref="DW9:EA9"/>
    <mergeCell ref="EC9:EG9"/>
    <mergeCell ref="DQ7:EG7"/>
    <mergeCell ref="DQ8:DU8"/>
    <mergeCell ref="DW8:EA8"/>
    <mergeCell ref="EC8:EG8"/>
  </mergeCells>
  <phoneticPr fontId="22"/>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892AE-FA66-4312-A3AF-B6B1EF70F171}">
  <sheetPr codeName="Sheet18"/>
  <dimension ref="B2:J223"/>
  <sheetViews>
    <sheetView topLeftCell="A136" workbookViewId="0">
      <selection activeCell="DX18" sqref="DX18"/>
    </sheetView>
  </sheetViews>
  <sheetFormatPr defaultRowHeight="14.45"/>
  <cols>
    <col min="1" max="1" width="4.140625" customWidth="1"/>
    <col min="2" max="2" width="12.140625" customWidth="1"/>
    <col min="3" max="3" width="9.140625" customWidth="1"/>
    <col min="5" max="5" width="13" customWidth="1"/>
    <col min="6" max="6" width="10.140625" customWidth="1"/>
    <col min="7" max="7" width="18.140625" bestFit="1" customWidth="1"/>
    <col min="8" max="8" width="11.5703125" bestFit="1" customWidth="1"/>
    <col min="9" max="9" width="14.5703125" bestFit="1" customWidth="1"/>
    <col min="10" max="10" width="15.5703125" bestFit="1" customWidth="1"/>
    <col min="13" max="13" width="9.140625" bestFit="1" customWidth="1"/>
    <col min="15" max="15" width="9.140625" bestFit="1" customWidth="1"/>
  </cols>
  <sheetData>
    <row r="2" spans="2:10">
      <c r="B2" t="s">
        <v>223</v>
      </c>
      <c r="C2" t="s">
        <v>224</v>
      </c>
      <c r="D2" t="s">
        <v>225</v>
      </c>
      <c r="E2" t="s">
        <v>226</v>
      </c>
      <c r="F2" t="s">
        <v>227</v>
      </c>
      <c r="G2" s="19" t="s">
        <v>228</v>
      </c>
      <c r="H2" s="19" t="s">
        <v>229</v>
      </c>
      <c r="I2" s="19" t="s">
        <v>230</v>
      </c>
      <c r="J2" s="19" t="s">
        <v>231</v>
      </c>
    </row>
    <row r="3" spans="2:10">
      <c r="B3" t="s">
        <v>232</v>
      </c>
      <c r="C3" t="s">
        <v>233</v>
      </c>
      <c r="D3" t="s">
        <v>234</v>
      </c>
      <c r="E3" t="s">
        <v>235</v>
      </c>
      <c r="F3" t="s">
        <v>236</v>
      </c>
      <c r="G3" t="s">
        <v>237</v>
      </c>
      <c r="H3" s="13">
        <v>44200</v>
      </c>
      <c r="I3" s="13" t="str">
        <f>" "&amp;($B3+1)&amp;RIGHT($G3,5)</f>
        <v xml:space="preserve"> 2022 WK01</v>
      </c>
      <c r="J3" s="14" t="str">
        <f t="shared" ref="J3:J34" ca="1" si="0">IF((TODAY()-7)&gt;=$H3,"ACT","FCT")</f>
        <v>ACT</v>
      </c>
    </row>
    <row r="4" spans="2:10">
      <c r="B4" t="s">
        <v>232</v>
      </c>
      <c r="C4" t="s">
        <v>233</v>
      </c>
      <c r="D4" t="s">
        <v>234</v>
      </c>
      <c r="E4" t="s">
        <v>238</v>
      </c>
      <c r="F4" t="s">
        <v>239</v>
      </c>
      <c r="G4" t="s">
        <v>240</v>
      </c>
      <c r="H4" s="13">
        <v>44207</v>
      </c>
      <c r="I4" s="13" t="s">
        <v>241</v>
      </c>
      <c r="J4" s="14" t="str">
        <f t="shared" ca="1" si="0"/>
        <v>ACT</v>
      </c>
    </row>
    <row r="5" spans="2:10">
      <c r="B5" t="s">
        <v>232</v>
      </c>
      <c r="C5" t="s">
        <v>233</v>
      </c>
      <c r="D5" t="s">
        <v>234</v>
      </c>
      <c r="E5" t="s">
        <v>242</v>
      </c>
      <c r="F5" t="s">
        <v>243</v>
      </c>
      <c r="G5" t="s">
        <v>244</v>
      </c>
      <c r="H5" s="13">
        <v>44214</v>
      </c>
      <c r="I5" s="13" t="s">
        <v>245</v>
      </c>
      <c r="J5" s="14" t="str">
        <f t="shared" ca="1" si="0"/>
        <v>ACT</v>
      </c>
    </row>
    <row r="6" spans="2:10">
      <c r="B6" t="s">
        <v>232</v>
      </c>
      <c r="C6" t="s">
        <v>233</v>
      </c>
      <c r="D6" t="s">
        <v>234</v>
      </c>
      <c r="E6" t="s">
        <v>246</v>
      </c>
      <c r="F6" t="s">
        <v>247</v>
      </c>
      <c r="G6" t="s">
        <v>248</v>
      </c>
      <c r="H6" s="13">
        <v>44221</v>
      </c>
      <c r="I6" s="13" t="s">
        <v>249</v>
      </c>
      <c r="J6" s="14" t="str">
        <f t="shared" ca="1" si="0"/>
        <v>ACT</v>
      </c>
    </row>
    <row r="7" spans="2:10">
      <c r="B7" t="s">
        <v>232</v>
      </c>
      <c r="C7" t="s">
        <v>233</v>
      </c>
      <c r="D7" t="s">
        <v>250</v>
      </c>
      <c r="E7" t="s">
        <v>251</v>
      </c>
      <c r="F7" t="s">
        <v>252</v>
      </c>
      <c r="G7" t="s">
        <v>253</v>
      </c>
      <c r="H7" s="13">
        <v>44228</v>
      </c>
      <c r="I7" s="13" t="s">
        <v>254</v>
      </c>
      <c r="J7" s="14" t="str">
        <f t="shared" ca="1" si="0"/>
        <v>ACT</v>
      </c>
    </row>
    <row r="8" spans="2:10">
      <c r="B8" t="s">
        <v>232</v>
      </c>
      <c r="C8" t="s">
        <v>233</v>
      </c>
      <c r="D8" t="s">
        <v>250</v>
      </c>
      <c r="E8" t="s">
        <v>255</v>
      </c>
      <c r="F8" t="s">
        <v>256</v>
      </c>
      <c r="G8" t="s">
        <v>257</v>
      </c>
      <c r="H8" s="13">
        <v>44235</v>
      </c>
      <c r="I8" s="13" t="s">
        <v>258</v>
      </c>
      <c r="J8" s="14" t="str">
        <f t="shared" ca="1" si="0"/>
        <v>ACT</v>
      </c>
    </row>
    <row r="9" spans="2:10">
      <c r="B9" t="s">
        <v>232</v>
      </c>
      <c r="C9" t="s">
        <v>233</v>
      </c>
      <c r="D9" t="s">
        <v>250</v>
      </c>
      <c r="E9" t="s">
        <v>259</v>
      </c>
      <c r="F9" t="s">
        <v>260</v>
      </c>
      <c r="G9" t="s">
        <v>261</v>
      </c>
      <c r="H9" s="13">
        <v>44242</v>
      </c>
      <c r="I9" s="13" t="s">
        <v>262</v>
      </c>
      <c r="J9" s="14" t="str">
        <f t="shared" ca="1" si="0"/>
        <v>ACT</v>
      </c>
    </row>
    <row r="10" spans="2:10">
      <c r="B10" t="s">
        <v>232</v>
      </c>
      <c r="C10" t="s">
        <v>233</v>
      </c>
      <c r="D10" t="s">
        <v>250</v>
      </c>
      <c r="E10" t="s">
        <v>263</v>
      </c>
      <c r="F10" t="s">
        <v>264</v>
      </c>
      <c r="G10" t="s">
        <v>265</v>
      </c>
      <c r="H10" s="13">
        <v>44249</v>
      </c>
      <c r="I10" s="13" t="s">
        <v>266</v>
      </c>
      <c r="J10" s="14" t="str">
        <f t="shared" ca="1" si="0"/>
        <v>ACT</v>
      </c>
    </row>
    <row r="11" spans="2:10">
      <c r="B11" t="s">
        <v>232</v>
      </c>
      <c r="C11" t="s">
        <v>233</v>
      </c>
      <c r="D11" t="s">
        <v>267</v>
      </c>
      <c r="E11" t="s">
        <v>268</v>
      </c>
      <c r="F11" t="s">
        <v>269</v>
      </c>
      <c r="G11" t="s">
        <v>270</v>
      </c>
      <c r="H11" s="13">
        <v>44256</v>
      </c>
      <c r="I11" s="13" t="s">
        <v>271</v>
      </c>
      <c r="J11" s="14" t="str">
        <f t="shared" ca="1" si="0"/>
        <v>ACT</v>
      </c>
    </row>
    <row r="12" spans="2:10">
      <c r="B12" t="s">
        <v>232</v>
      </c>
      <c r="C12" t="s">
        <v>233</v>
      </c>
      <c r="D12" t="s">
        <v>267</v>
      </c>
      <c r="E12" t="s">
        <v>272</v>
      </c>
      <c r="F12" t="s">
        <v>273</v>
      </c>
      <c r="G12" t="s">
        <v>274</v>
      </c>
      <c r="H12" s="13">
        <v>44263</v>
      </c>
      <c r="I12" s="13" t="s">
        <v>275</v>
      </c>
      <c r="J12" s="14" t="str">
        <f t="shared" ca="1" si="0"/>
        <v>ACT</v>
      </c>
    </row>
    <row r="13" spans="2:10">
      <c r="B13" t="s">
        <v>232</v>
      </c>
      <c r="C13" t="s">
        <v>233</v>
      </c>
      <c r="D13" t="s">
        <v>267</v>
      </c>
      <c r="E13" t="s">
        <v>276</v>
      </c>
      <c r="F13" t="s">
        <v>277</v>
      </c>
      <c r="G13" t="s">
        <v>278</v>
      </c>
      <c r="H13" s="13">
        <v>44270</v>
      </c>
      <c r="I13" s="13" t="s">
        <v>279</v>
      </c>
      <c r="J13" s="14" t="str">
        <f t="shared" ca="1" si="0"/>
        <v>ACT</v>
      </c>
    </row>
    <row r="14" spans="2:10">
      <c r="B14" t="s">
        <v>232</v>
      </c>
      <c r="C14" t="s">
        <v>233</v>
      </c>
      <c r="D14" t="s">
        <v>267</v>
      </c>
      <c r="E14" t="s">
        <v>280</v>
      </c>
      <c r="F14" t="s">
        <v>281</v>
      </c>
      <c r="G14" t="s">
        <v>282</v>
      </c>
      <c r="H14" s="13">
        <v>44277</v>
      </c>
      <c r="I14" s="13" t="s">
        <v>283</v>
      </c>
      <c r="J14" s="14" t="str">
        <f t="shared" ca="1" si="0"/>
        <v>ACT</v>
      </c>
    </row>
    <row r="15" spans="2:10">
      <c r="B15" t="s">
        <v>232</v>
      </c>
      <c r="C15" t="s">
        <v>284</v>
      </c>
      <c r="D15" t="s">
        <v>285</v>
      </c>
      <c r="E15" t="s">
        <v>286</v>
      </c>
      <c r="F15" t="s">
        <v>287</v>
      </c>
      <c r="G15" t="s">
        <v>288</v>
      </c>
      <c r="H15" s="13">
        <v>44284</v>
      </c>
      <c r="I15" s="13" t="s">
        <v>289</v>
      </c>
      <c r="J15" s="14" t="str">
        <f t="shared" ca="1" si="0"/>
        <v>ACT</v>
      </c>
    </row>
    <row r="16" spans="2:10">
      <c r="B16" t="s">
        <v>232</v>
      </c>
      <c r="C16" t="s">
        <v>284</v>
      </c>
      <c r="D16" t="s">
        <v>285</v>
      </c>
      <c r="E16" t="s">
        <v>290</v>
      </c>
      <c r="F16" t="s">
        <v>291</v>
      </c>
      <c r="G16" t="s">
        <v>292</v>
      </c>
      <c r="H16" s="13">
        <v>44291</v>
      </c>
      <c r="I16" s="13" t="s">
        <v>293</v>
      </c>
      <c r="J16" s="14" t="str">
        <f t="shared" ca="1" si="0"/>
        <v>ACT</v>
      </c>
    </row>
    <row r="17" spans="2:10">
      <c r="B17" t="s">
        <v>232</v>
      </c>
      <c r="C17" t="s">
        <v>284</v>
      </c>
      <c r="D17" t="s">
        <v>285</v>
      </c>
      <c r="E17" t="s">
        <v>294</v>
      </c>
      <c r="F17" t="s">
        <v>295</v>
      </c>
      <c r="G17" t="s">
        <v>296</v>
      </c>
      <c r="H17" s="13">
        <v>44298</v>
      </c>
      <c r="I17" s="13" t="s">
        <v>297</v>
      </c>
      <c r="J17" s="14" t="str">
        <f t="shared" ca="1" si="0"/>
        <v>ACT</v>
      </c>
    </row>
    <row r="18" spans="2:10">
      <c r="B18" t="s">
        <v>232</v>
      </c>
      <c r="C18" t="s">
        <v>284</v>
      </c>
      <c r="D18" t="s">
        <v>285</v>
      </c>
      <c r="E18" t="s">
        <v>298</v>
      </c>
      <c r="F18" t="s">
        <v>299</v>
      </c>
      <c r="G18" t="s">
        <v>300</v>
      </c>
      <c r="H18" s="13">
        <v>44305</v>
      </c>
      <c r="I18" s="13" t="s">
        <v>301</v>
      </c>
      <c r="J18" s="14" t="str">
        <f t="shared" ca="1" si="0"/>
        <v>ACT</v>
      </c>
    </row>
    <row r="19" spans="2:10">
      <c r="B19" t="s">
        <v>232</v>
      </c>
      <c r="C19" t="s">
        <v>284</v>
      </c>
      <c r="D19" t="s">
        <v>285</v>
      </c>
      <c r="E19" t="s">
        <v>302</v>
      </c>
      <c r="F19" t="s">
        <v>303</v>
      </c>
      <c r="G19" t="s">
        <v>304</v>
      </c>
      <c r="H19" s="13">
        <v>44312</v>
      </c>
      <c r="I19" s="13" t="s">
        <v>305</v>
      </c>
      <c r="J19" s="14" t="str">
        <f t="shared" ca="1" si="0"/>
        <v>ACT</v>
      </c>
    </row>
    <row r="20" spans="2:10">
      <c r="B20" t="s">
        <v>232</v>
      </c>
      <c r="C20" t="s">
        <v>284</v>
      </c>
      <c r="D20" t="s">
        <v>306</v>
      </c>
      <c r="E20" t="s">
        <v>307</v>
      </c>
      <c r="F20" t="s">
        <v>308</v>
      </c>
      <c r="G20" t="s">
        <v>309</v>
      </c>
      <c r="H20" s="13">
        <v>44319</v>
      </c>
      <c r="I20" s="13" t="s">
        <v>310</v>
      </c>
      <c r="J20" s="14" t="str">
        <f t="shared" ca="1" si="0"/>
        <v>ACT</v>
      </c>
    </row>
    <row r="21" spans="2:10">
      <c r="B21" t="s">
        <v>232</v>
      </c>
      <c r="C21" t="s">
        <v>284</v>
      </c>
      <c r="D21" t="s">
        <v>306</v>
      </c>
      <c r="E21" t="s">
        <v>311</v>
      </c>
      <c r="F21" t="s">
        <v>312</v>
      </c>
      <c r="G21" t="s">
        <v>313</v>
      </c>
      <c r="H21" s="13">
        <v>44326</v>
      </c>
      <c r="I21" s="13" t="s">
        <v>314</v>
      </c>
      <c r="J21" s="14" t="str">
        <f t="shared" ca="1" si="0"/>
        <v>ACT</v>
      </c>
    </row>
    <row r="22" spans="2:10">
      <c r="B22" t="s">
        <v>232</v>
      </c>
      <c r="C22" t="s">
        <v>284</v>
      </c>
      <c r="D22" t="s">
        <v>306</v>
      </c>
      <c r="E22" t="s">
        <v>315</v>
      </c>
      <c r="F22" t="s">
        <v>316</v>
      </c>
      <c r="G22" t="s">
        <v>317</v>
      </c>
      <c r="H22" s="13">
        <v>44333</v>
      </c>
      <c r="I22" s="13" t="s">
        <v>318</v>
      </c>
      <c r="J22" s="14" t="str">
        <f t="shared" ca="1" si="0"/>
        <v>ACT</v>
      </c>
    </row>
    <row r="23" spans="2:10">
      <c r="B23" t="s">
        <v>232</v>
      </c>
      <c r="C23" t="s">
        <v>284</v>
      </c>
      <c r="D23" t="s">
        <v>306</v>
      </c>
      <c r="E23" t="s">
        <v>319</v>
      </c>
      <c r="F23" t="s">
        <v>320</v>
      </c>
      <c r="G23" t="s">
        <v>321</v>
      </c>
      <c r="H23" s="13">
        <v>44340</v>
      </c>
      <c r="I23" s="13" t="s">
        <v>322</v>
      </c>
      <c r="J23" s="14" t="str">
        <f t="shared" ca="1" si="0"/>
        <v>ACT</v>
      </c>
    </row>
    <row r="24" spans="2:10">
      <c r="B24" t="s">
        <v>232</v>
      </c>
      <c r="C24" t="s">
        <v>284</v>
      </c>
      <c r="D24" t="s">
        <v>323</v>
      </c>
      <c r="E24" t="s">
        <v>324</v>
      </c>
      <c r="F24" t="s">
        <v>325</v>
      </c>
      <c r="G24" t="s">
        <v>326</v>
      </c>
      <c r="H24" s="13">
        <v>44347</v>
      </c>
      <c r="I24" s="13" t="s">
        <v>327</v>
      </c>
      <c r="J24" s="14" t="str">
        <f t="shared" ca="1" si="0"/>
        <v>ACT</v>
      </c>
    </row>
    <row r="25" spans="2:10">
      <c r="B25" t="s">
        <v>232</v>
      </c>
      <c r="C25" t="s">
        <v>284</v>
      </c>
      <c r="D25" t="s">
        <v>323</v>
      </c>
      <c r="E25" t="s">
        <v>328</v>
      </c>
      <c r="F25" t="s">
        <v>329</v>
      </c>
      <c r="G25" t="s">
        <v>330</v>
      </c>
      <c r="H25" s="13">
        <v>44354</v>
      </c>
      <c r="I25" s="13" t="s">
        <v>331</v>
      </c>
      <c r="J25" s="14" t="str">
        <f t="shared" ca="1" si="0"/>
        <v>ACT</v>
      </c>
    </row>
    <row r="26" spans="2:10">
      <c r="B26" t="s">
        <v>232</v>
      </c>
      <c r="C26" t="s">
        <v>284</v>
      </c>
      <c r="D26" t="s">
        <v>323</v>
      </c>
      <c r="E26" t="s">
        <v>332</v>
      </c>
      <c r="F26" t="s">
        <v>333</v>
      </c>
      <c r="G26" t="s">
        <v>334</v>
      </c>
      <c r="H26" s="13">
        <v>44361</v>
      </c>
      <c r="I26" s="13" t="s">
        <v>335</v>
      </c>
      <c r="J26" s="14" t="str">
        <f t="shared" ca="1" si="0"/>
        <v>ACT</v>
      </c>
    </row>
    <row r="27" spans="2:10">
      <c r="B27" t="s">
        <v>232</v>
      </c>
      <c r="C27" t="s">
        <v>284</v>
      </c>
      <c r="D27" t="s">
        <v>323</v>
      </c>
      <c r="E27" t="s">
        <v>336</v>
      </c>
      <c r="F27" t="s">
        <v>337</v>
      </c>
      <c r="G27" t="s">
        <v>338</v>
      </c>
      <c r="H27" s="13">
        <v>44368</v>
      </c>
      <c r="I27" s="13" t="s">
        <v>339</v>
      </c>
      <c r="J27" s="14" t="str">
        <f t="shared" ca="1" si="0"/>
        <v>ACT</v>
      </c>
    </row>
    <row r="28" spans="2:10">
      <c r="B28" t="s">
        <v>232</v>
      </c>
      <c r="C28" t="s">
        <v>340</v>
      </c>
      <c r="D28" t="s">
        <v>341</v>
      </c>
      <c r="E28" t="s">
        <v>342</v>
      </c>
      <c r="F28" t="s">
        <v>343</v>
      </c>
      <c r="G28" t="s">
        <v>344</v>
      </c>
      <c r="H28" s="13">
        <v>44375</v>
      </c>
      <c r="I28" s="13" t="s">
        <v>345</v>
      </c>
      <c r="J28" s="14" t="str">
        <f t="shared" ca="1" si="0"/>
        <v>ACT</v>
      </c>
    </row>
    <row r="29" spans="2:10">
      <c r="B29" t="s">
        <v>232</v>
      </c>
      <c r="C29" t="s">
        <v>340</v>
      </c>
      <c r="D29" t="s">
        <v>341</v>
      </c>
      <c r="E29" t="s">
        <v>346</v>
      </c>
      <c r="F29" t="s">
        <v>347</v>
      </c>
      <c r="G29" t="s">
        <v>348</v>
      </c>
      <c r="H29" s="13">
        <v>44382</v>
      </c>
      <c r="I29" s="13" t="s">
        <v>349</v>
      </c>
      <c r="J29" s="14" t="str">
        <f t="shared" ca="1" si="0"/>
        <v>ACT</v>
      </c>
    </row>
    <row r="30" spans="2:10">
      <c r="B30" t="s">
        <v>232</v>
      </c>
      <c r="C30" t="s">
        <v>340</v>
      </c>
      <c r="D30" t="s">
        <v>341</v>
      </c>
      <c r="E30" t="s">
        <v>350</v>
      </c>
      <c r="F30" t="s">
        <v>351</v>
      </c>
      <c r="G30" t="s">
        <v>352</v>
      </c>
      <c r="H30" s="13">
        <v>44389</v>
      </c>
      <c r="I30" s="13" t="s">
        <v>353</v>
      </c>
      <c r="J30" s="14" t="str">
        <f t="shared" ca="1" si="0"/>
        <v>ACT</v>
      </c>
    </row>
    <row r="31" spans="2:10">
      <c r="B31" t="s">
        <v>232</v>
      </c>
      <c r="C31" t="s">
        <v>340</v>
      </c>
      <c r="D31" t="s">
        <v>341</v>
      </c>
      <c r="E31" t="s">
        <v>354</v>
      </c>
      <c r="F31" t="s">
        <v>355</v>
      </c>
      <c r="G31" t="s">
        <v>356</v>
      </c>
      <c r="H31" s="13">
        <v>44396</v>
      </c>
      <c r="I31" s="13" t="s">
        <v>357</v>
      </c>
      <c r="J31" s="14" t="str">
        <f t="shared" ca="1" si="0"/>
        <v>ACT</v>
      </c>
    </row>
    <row r="32" spans="2:10">
      <c r="B32" t="s">
        <v>232</v>
      </c>
      <c r="C32" t="s">
        <v>340</v>
      </c>
      <c r="D32" t="s">
        <v>341</v>
      </c>
      <c r="E32" t="s">
        <v>358</v>
      </c>
      <c r="F32" t="s">
        <v>359</v>
      </c>
      <c r="G32" t="s">
        <v>360</v>
      </c>
      <c r="H32" s="13">
        <v>44403</v>
      </c>
      <c r="I32" s="13" t="s">
        <v>361</v>
      </c>
      <c r="J32" s="14" t="str">
        <f t="shared" ca="1" si="0"/>
        <v>ACT</v>
      </c>
    </row>
    <row r="33" spans="2:10">
      <c r="B33" t="s">
        <v>232</v>
      </c>
      <c r="C33" t="s">
        <v>340</v>
      </c>
      <c r="D33" t="s">
        <v>362</v>
      </c>
      <c r="E33" t="s">
        <v>363</v>
      </c>
      <c r="F33" t="s">
        <v>364</v>
      </c>
      <c r="G33" t="s">
        <v>365</v>
      </c>
      <c r="H33" s="13">
        <v>44410</v>
      </c>
      <c r="I33" s="13" t="s">
        <v>366</v>
      </c>
      <c r="J33" s="14" t="str">
        <f t="shared" ca="1" si="0"/>
        <v>ACT</v>
      </c>
    </row>
    <row r="34" spans="2:10">
      <c r="B34" t="s">
        <v>232</v>
      </c>
      <c r="C34" t="s">
        <v>340</v>
      </c>
      <c r="D34" t="s">
        <v>362</v>
      </c>
      <c r="E34" t="s">
        <v>367</v>
      </c>
      <c r="F34" t="s">
        <v>368</v>
      </c>
      <c r="G34" t="s">
        <v>369</v>
      </c>
      <c r="H34" s="13">
        <v>44417</v>
      </c>
      <c r="I34" s="13" t="s">
        <v>370</v>
      </c>
      <c r="J34" s="14" t="str">
        <f t="shared" ca="1" si="0"/>
        <v>ACT</v>
      </c>
    </row>
    <row r="35" spans="2:10">
      <c r="B35" t="s">
        <v>232</v>
      </c>
      <c r="C35" t="s">
        <v>340</v>
      </c>
      <c r="D35" t="s">
        <v>362</v>
      </c>
      <c r="E35" t="s">
        <v>371</v>
      </c>
      <c r="F35" t="s">
        <v>372</v>
      </c>
      <c r="G35" t="s">
        <v>373</v>
      </c>
      <c r="H35" s="13">
        <v>44424</v>
      </c>
      <c r="I35" s="13" t="s">
        <v>374</v>
      </c>
      <c r="J35" s="14" t="str">
        <f t="shared" ref="J35:J66" ca="1" si="1">IF((TODAY()-7)&gt;=$H35,"ACT","FCT")</f>
        <v>ACT</v>
      </c>
    </row>
    <row r="36" spans="2:10">
      <c r="B36" t="s">
        <v>232</v>
      </c>
      <c r="C36" t="s">
        <v>340</v>
      </c>
      <c r="D36" t="s">
        <v>362</v>
      </c>
      <c r="E36" t="s">
        <v>375</v>
      </c>
      <c r="F36" t="s">
        <v>376</v>
      </c>
      <c r="G36" t="s">
        <v>377</v>
      </c>
      <c r="H36" s="13">
        <v>44431</v>
      </c>
      <c r="I36" s="13" t="s">
        <v>378</v>
      </c>
      <c r="J36" s="14" t="str">
        <f t="shared" ca="1" si="1"/>
        <v>ACT</v>
      </c>
    </row>
    <row r="37" spans="2:10">
      <c r="B37" t="s">
        <v>232</v>
      </c>
      <c r="C37" t="s">
        <v>340</v>
      </c>
      <c r="D37" t="s">
        <v>379</v>
      </c>
      <c r="E37" t="s">
        <v>380</v>
      </c>
      <c r="F37" t="s">
        <v>381</v>
      </c>
      <c r="G37" t="s">
        <v>382</v>
      </c>
      <c r="H37" s="13">
        <v>44438</v>
      </c>
      <c r="I37" s="13" t="s">
        <v>383</v>
      </c>
      <c r="J37" s="14" t="str">
        <f t="shared" ca="1" si="1"/>
        <v>ACT</v>
      </c>
    </row>
    <row r="38" spans="2:10">
      <c r="B38" t="s">
        <v>232</v>
      </c>
      <c r="C38" t="s">
        <v>340</v>
      </c>
      <c r="D38" t="s">
        <v>379</v>
      </c>
      <c r="E38" t="s">
        <v>384</v>
      </c>
      <c r="F38" t="s">
        <v>385</v>
      </c>
      <c r="G38" t="s">
        <v>386</v>
      </c>
      <c r="H38" s="13">
        <v>44445</v>
      </c>
      <c r="I38" s="13" t="s">
        <v>387</v>
      </c>
      <c r="J38" s="14" t="str">
        <f t="shared" ca="1" si="1"/>
        <v>ACT</v>
      </c>
    </row>
    <row r="39" spans="2:10">
      <c r="B39" t="s">
        <v>232</v>
      </c>
      <c r="C39" t="s">
        <v>340</v>
      </c>
      <c r="D39" t="s">
        <v>379</v>
      </c>
      <c r="E39" t="s">
        <v>388</v>
      </c>
      <c r="F39" t="s">
        <v>389</v>
      </c>
      <c r="G39" t="s">
        <v>390</v>
      </c>
      <c r="H39" s="13">
        <v>44452</v>
      </c>
      <c r="I39" s="13" t="s">
        <v>391</v>
      </c>
      <c r="J39" s="14" t="str">
        <f t="shared" ca="1" si="1"/>
        <v>ACT</v>
      </c>
    </row>
    <row r="40" spans="2:10">
      <c r="B40" t="s">
        <v>232</v>
      </c>
      <c r="C40" t="s">
        <v>340</v>
      </c>
      <c r="D40" t="s">
        <v>379</v>
      </c>
      <c r="E40" t="s">
        <v>392</v>
      </c>
      <c r="F40" t="s">
        <v>393</v>
      </c>
      <c r="G40" t="s">
        <v>394</v>
      </c>
      <c r="H40" s="13">
        <v>44459</v>
      </c>
      <c r="I40" s="13" t="s">
        <v>395</v>
      </c>
      <c r="J40" s="14" t="str">
        <f t="shared" ca="1" si="1"/>
        <v>ACT</v>
      </c>
    </row>
    <row r="41" spans="2:10">
      <c r="B41" t="s">
        <v>232</v>
      </c>
      <c r="C41" t="s">
        <v>340</v>
      </c>
      <c r="D41" t="s">
        <v>379</v>
      </c>
      <c r="E41" t="s">
        <v>396</v>
      </c>
      <c r="F41" t="s">
        <v>397</v>
      </c>
      <c r="G41" t="s">
        <v>398</v>
      </c>
      <c r="H41" s="13">
        <v>44466</v>
      </c>
      <c r="I41" s="13" t="s">
        <v>399</v>
      </c>
      <c r="J41" s="14" t="str">
        <f t="shared" ca="1" si="1"/>
        <v>ACT</v>
      </c>
    </row>
    <row r="42" spans="2:10">
      <c r="B42" t="s">
        <v>232</v>
      </c>
      <c r="C42" t="s">
        <v>400</v>
      </c>
      <c r="D42" t="s">
        <v>401</v>
      </c>
      <c r="E42" t="s">
        <v>402</v>
      </c>
      <c r="F42" t="s">
        <v>403</v>
      </c>
      <c r="G42" t="s">
        <v>404</v>
      </c>
      <c r="H42" s="13">
        <v>44473</v>
      </c>
      <c r="I42" s="13" t="s">
        <v>405</v>
      </c>
      <c r="J42" s="14" t="str">
        <f t="shared" ca="1" si="1"/>
        <v>ACT</v>
      </c>
    </row>
    <row r="43" spans="2:10">
      <c r="B43" t="s">
        <v>232</v>
      </c>
      <c r="C43" t="s">
        <v>400</v>
      </c>
      <c r="D43" t="s">
        <v>401</v>
      </c>
      <c r="E43" t="s">
        <v>406</v>
      </c>
      <c r="F43" t="s">
        <v>407</v>
      </c>
      <c r="G43" t="s">
        <v>408</v>
      </c>
      <c r="H43" s="13">
        <v>44480</v>
      </c>
      <c r="I43" s="13" t="s">
        <v>409</v>
      </c>
      <c r="J43" s="14" t="str">
        <f t="shared" ca="1" si="1"/>
        <v>ACT</v>
      </c>
    </row>
    <row r="44" spans="2:10">
      <c r="B44" t="s">
        <v>232</v>
      </c>
      <c r="C44" t="s">
        <v>400</v>
      </c>
      <c r="D44" t="s">
        <v>401</v>
      </c>
      <c r="E44" t="s">
        <v>410</v>
      </c>
      <c r="F44" t="s">
        <v>411</v>
      </c>
      <c r="G44" t="s">
        <v>412</v>
      </c>
      <c r="H44" s="13">
        <v>44487</v>
      </c>
      <c r="I44" s="13" t="s">
        <v>413</v>
      </c>
      <c r="J44" s="14" t="str">
        <f t="shared" ca="1" si="1"/>
        <v>ACT</v>
      </c>
    </row>
    <row r="45" spans="2:10">
      <c r="B45" t="s">
        <v>232</v>
      </c>
      <c r="C45" t="s">
        <v>400</v>
      </c>
      <c r="D45" t="s">
        <v>401</v>
      </c>
      <c r="E45" t="s">
        <v>414</v>
      </c>
      <c r="F45" t="s">
        <v>415</v>
      </c>
      <c r="G45" t="s">
        <v>416</v>
      </c>
      <c r="H45" s="13">
        <v>44494</v>
      </c>
      <c r="I45" s="13" t="s">
        <v>417</v>
      </c>
      <c r="J45" s="14" t="str">
        <f t="shared" ca="1" si="1"/>
        <v>ACT</v>
      </c>
    </row>
    <row r="46" spans="2:10">
      <c r="B46" t="s">
        <v>232</v>
      </c>
      <c r="C46" t="s">
        <v>400</v>
      </c>
      <c r="D46" t="s">
        <v>418</v>
      </c>
      <c r="E46" t="s">
        <v>419</v>
      </c>
      <c r="F46" t="s">
        <v>420</v>
      </c>
      <c r="G46" t="s">
        <v>421</v>
      </c>
      <c r="H46" s="13">
        <v>44501</v>
      </c>
      <c r="I46" s="13" t="s">
        <v>422</v>
      </c>
      <c r="J46" s="14" t="str">
        <f t="shared" ca="1" si="1"/>
        <v>ACT</v>
      </c>
    </row>
    <row r="47" spans="2:10">
      <c r="B47" t="s">
        <v>232</v>
      </c>
      <c r="C47" t="s">
        <v>400</v>
      </c>
      <c r="D47" t="s">
        <v>418</v>
      </c>
      <c r="E47" t="s">
        <v>423</v>
      </c>
      <c r="F47" t="s">
        <v>424</v>
      </c>
      <c r="G47" t="s">
        <v>425</v>
      </c>
      <c r="H47" s="13">
        <v>44508</v>
      </c>
      <c r="I47" s="13" t="s">
        <v>426</v>
      </c>
      <c r="J47" s="14" t="str">
        <f t="shared" ca="1" si="1"/>
        <v>ACT</v>
      </c>
    </row>
    <row r="48" spans="2:10">
      <c r="B48" t="s">
        <v>232</v>
      </c>
      <c r="C48" t="s">
        <v>400</v>
      </c>
      <c r="D48" t="s">
        <v>418</v>
      </c>
      <c r="E48" t="s">
        <v>427</v>
      </c>
      <c r="F48" t="s">
        <v>428</v>
      </c>
      <c r="G48" t="s">
        <v>429</v>
      </c>
      <c r="H48" s="13">
        <v>44515</v>
      </c>
      <c r="I48" s="13" t="s">
        <v>430</v>
      </c>
      <c r="J48" s="14" t="str">
        <f t="shared" ca="1" si="1"/>
        <v>ACT</v>
      </c>
    </row>
    <row r="49" spans="2:10">
      <c r="B49" t="s">
        <v>232</v>
      </c>
      <c r="C49" t="s">
        <v>400</v>
      </c>
      <c r="D49" t="s">
        <v>418</v>
      </c>
      <c r="E49" t="s">
        <v>431</v>
      </c>
      <c r="F49" t="s">
        <v>432</v>
      </c>
      <c r="G49" t="s">
        <v>433</v>
      </c>
      <c r="H49" s="13">
        <v>44522</v>
      </c>
      <c r="I49" s="13" t="s">
        <v>434</v>
      </c>
      <c r="J49" s="14" t="str">
        <f t="shared" ca="1" si="1"/>
        <v>ACT</v>
      </c>
    </row>
    <row r="50" spans="2:10">
      <c r="B50" t="s">
        <v>232</v>
      </c>
      <c r="C50" t="s">
        <v>400</v>
      </c>
      <c r="D50" t="s">
        <v>435</v>
      </c>
      <c r="E50" t="s">
        <v>436</v>
      </c>
      <c r="F50" t="s">
        <v>437</v>
      </c>
      <c r="G50" t="s">
        <v>438</v>
      </c>
      <c r="H50" s="13">
        <v>44529</v>
      </c>
      <c r="I50" s="13" t="s">
        <v>439</v>
      </c>
      <c r="J50" s="14" t="str">
        <f t="shared" ca="1" si="1"/>
        <v>ACT</v>
      </c>
    </row>
    <row r="51" spans="2:10">
      <c r="B51" t="s">
        <v>232</v>
      </c>
      <c r="C51" t="s">
        <v>400</v>
      </c>
      <c r="D51" t="s">
        <v>435</v>
      </c>
      <c r="E51" t="s">
        <v>440</v>
      </c>
      <c r="F51" t="s">
        <v>441</v>
      </c>
      <c r="G51" t="s">
        <v>442</v>
      </c>
      <c r="H51" s="13">
        <v>44536</v>
      </c>
      <c r="I51" s="13" t="s">
        <v>443</v>
      </c>
      <c r="J51" s="14" t="str">
        <f t="shared" ca="1" si="1"/>
        <v>ACT</v>
      </c>
    </row>
    <row r="52" spans="2:10">
      <c r="B52" t="s">
        <v>232</v>
      </c>
      <c r="C52" t="s">
        <v>400</v>
      </c>
      <c r="D52" t="s">
        <v>435</v>
      </c>
      <c r="E52" t="s">
        <v>444</v>
      </c>
      <c r="F52" t="s">
        <v>445</v>
      </c>
      <c r="G52" t="s">
        <v>446</v>
      </c>
      <c r="H52" s="13">
        <v>44543</v>
      </c>
      <c r="I52" s="13" t="s">
        <v>447</v>
      </c>
      <c r="J52" s="14" t="str">
        <f t="shared" ca="1" si="1"/>
        <v>ACT</v>
      </c>
    </row>
    <row r="53" spans="2:10">
      <c r="B53" t="s">
        <v>232</v>
      </c>
      <c r="C53" t="s">
        <v>400</v>
      </c>
      <c r="D53" t="s">
        <v>435</v>
      </c>
      <c r="E53" t="s">
        <v>448</v>
      </c>
      <c r="F53" t="s">
        <v>449</v>
      </c>
      <c r="G53" t="s">
        <v>450</v>
      </c>
      <c r="H53" s="13">
        <v>44550</v>
      </c>
      <c r="I53" s="13" t="s">
        <v>451</v>
      </c>
      <c r="J53" s="14" t="str">
        <f t="shared" ca="1" si="1"/>
        <v>ACT</v>
      </c>
    </row>
    <row r="54" spans="2:10">
      <c r="B54" t="s">
        <v>232</v>
      </c>
      <c r="C54" t="s">
        <v>400</v>
      </c>
      <c r="D54" t="s">
        <v>435</v>
      </c>
      <c r="E54" t="s">
        <v>452</v>
      </c>
      <c r="F54" t="s">
        <v>453</v>
      </c>
      <c r="G54" t="s">
        <v>454</v>
      </c>
      <c r="H54" s="13">
        <v>44557</v>
      </c>
      <c r="I54" s="13" t="s">
        <v>455</v>
      </c>
      <c r="J54" s="14" t="str">
        <f t="shared" ca="1" si="1"/>
        <v>ACT</v>
      </c>
    </row>
    <row r="55" spans="2:10">
      <c r="B55" t="s">
        <v>456</v>
      </c>
      <c r="C55" t="s">
        <v>457</v>
      </c>
      <c r="D55" t="s">
        <v>458</v>
      </c>
      <c r="E55" t="s">
        <v>459</v>
      </c>
      <c r="F55" t="s">
        <v>460</v>
      </c>
      <c r="G55" t="s">
        <v>461</v>
      </c>
      <c r="H55" s="13">
        <v>44564</v>
      </c>
      <c r="I55" s="13" t="s">
        <v>462</v>
      </c>
      <c r="J55" s="14" t="str">
        <f t="shared" ca="1" si="1"/>
        <v>ACT</v>
      </c>
    </row>
    <row r="56" spans="2:10">
      <c r="B56" t="s">
        <v>456</v>
      </c>
      <c r="C56" t="s">
        <v>457</v>
      </c>
      <c r="D56" t="s">
        <v>458</v>
      </c>
      <c r="E56" t="s">
        <v>463</v>
      </c>
      <c r="F56" t="s">
        <v>464</v>
      </c>
      <c r="G56" t="s">
        <v>241</v>
      </c>
      <c r="H56" s="13">
        <v>44571</v>
      </c>
      <c r="I56" s="13" t="s">
        <v>465</v>
      </c>
      <c r="J56" s="14" t="str">
        <f t="shared" ca="1" si="1"/>
        <v>ACT</v>
      </c>
    </row>
    <row r="57" spans="2:10">
      <c r="B57" t="s">
        <v>456</v>
      </c>
      <c r="C57" t="s">
        <v>457</v>
      </c>
      <c r="D57" t="s">
        <v>458</v>
      </c>
      <c r="E57" t="s">
        <v>466</v>
      </c>
      <c r="F57" t="s">
        <v>467</v>
      </c>
      <c r="G57" t="s">
        <v>245</v>
      </c>
      <c r="H57" s="13">
        <v>44578</v>
      </c>
      <c r="I57" s="13" t="s">
        <v>468</v>
      </c>
      <c r="J57" s="14" t="str">
        <f t="shared" ca="1" si="1"/>
        <v>ACT</v>
      </c>
    </row>
    <row r="58" spans="2:10">
      <c r="B58" t="s">
        <v>456</v>
      </c>
      <c r="C58" t="s">
        <v>457</v>
      </c>
      <c r="D58" t="s">
        <v>458</v>
      </c>
      <c r="E58" t="s">
        <v>469</v>
      </c>
      <c r="F58" t="s">
        <v>470</v>
      </c>
      <c r="G58" t="s">
        <v>249</v>
      </c>
      <c r="H58" s="13">
        <v>44585</v>
      </c>
      <c r="I58" s="13" t="s">
        <v>471</v>
      </c>
      <c r="J58" s="14" t="str">
        <f t="shared" ca="1" si="1"/>
        <v>ACT</v>
      </c>
    </row>
    <row r="59" spans="2:10">
      <c r="B59" t="s">
        <v>456</v>
      </c>
      <c r="C59" t="s">
        <v>457</v>
      </c>
      <c r="D59" t="s">
        <v>472</v>
      </c>
      <c r="E59" t="s">
        <v>473</v>
      </c>
      <c r="F59" t="s">
        <v>474</v>
      </c>
      <c r="G59" t="s">
        <v>254</v>
      </c>
      <c r="H59" s="13">
        <v>44592</v>
      </c>
      <c r="I59" s="13" t="s">
        <v>475</v>
      </c>
      <c r="J59" s="14" t="str">
        <f t="shared" ca="1" si="1"/>
        <v>ACT</v>
      </c>
    </row>
    <row r="60" spans="2:10">
      <c r="B60" t="s">
        <v>456</v>
      </c>
      <c r="C60" t="s">
        <v>457</v>
      </c>
      <c r="D60" t="s">
        <v>472</v>
      </c>
      <c r="E60" t="s">
        <v>476</v>
      </c>
      <c r="F60" t="s">
        <v>477</v>
      </c>
      <c r="G60" t="s">
        <v>258</v>
      </c>
      <c r="H60" s="13">
        <v>44599</v>
      </c>
      <c r="I60" s="13" t="s">
        <v>478</v>
      </c>
      <c r="J60" s="14" t="str">
        <f t="shared" ca="1" si="1"/>
        <v>ACT</v>
      </c>
    </row>
    <row r="61" spans="2:10">
      <c r="B61" t="s">
        <v>456</v>
      </c>
      <c r="C61" t="s">
        <v>457</v>
      </c>
      <c r="D61" t="s">
        <v>472</v>
      </c>
      <c r="E61" t="s">
        <v>479</v>
      </c>
      <c r="F61" t="s">
        <v>480</v>
      </c>
      <c r="G61" t="s">
        <v>262</v>
      </c>
      <c r="H61" s="13">
        <v>44606</v>
      </c>
      <c r="I61" s="13" t="s">
        <v>481</v>
      </c>
      <c r="J61" s="14" t="str">
        <f t="shared" ca="1" si="1"/>
        <v>ACT</v>
      </c>
    </row>
    <row r="62" spans="2:10">
      <c r="B62" t="s">
        <v>456</v>
      </c>
      <c r="C62" t="s">
        <v>457</v>
      </c>
      <c r="D62" t="s">
        <v>472</v>
      </c>
      <c r="E62" t="s">
        <v>482</v>
      </c>
      <c r="F62" t="s">
        <v>483</v>
      </c>
      <c r="G62" t="s">
        <v>266</v>
      </c>
      <c r="H62" s="13">
        <v>44613</v>
      </c>
      <c r="I62" s="13" t="s">
        <v>484</v>
      </c>
      <c r="J62" s="14" t="str">
        <f t="shared" ca="1" si="1"/>
        <v>ACT</v>
      </c>
    </row>
    <row r="63" spans="2:10">
      <c r="B63" t="s">
        <v>456</v>
      </c>
      <c r="C63" t="s">
        <v>457</v>
      </c>
      <c r="D63" t="s">
        <v>485</v>
      </c>
      <c r="E63" t="s">
        <v>486</v>
      </c>
      <c r="F63" t="s">
        <v>487</v>
      </c>
      <c r="G63" t="s">
        <v>271</v>
      </c>
      <c r="H63" s="13">
        <v>44620</v>
      </c>
      <c r="I63" s="13" t="s">
        <v>488</v>
      </c>
      <c r="J63" s="14" t="str">
        <f t="shared" ca="1" si="1"/>
        <v>ACT</v>
      </c>
    </row>
    <row r="64" spans="2:10">
      <c r="B64" t="s">
        <v>456</v>
      </c>
      <c r="C64" t="s">
        <v>457</v>
      </c>
      <c r="D64" t="s">
        <v>485</v>
      </c>
      <c r="E64" t="s">
        <v>489</v>
      </c>
      <c r="F64" t="s">
        <v>490</v>
      </c>
      <c r="G64" t="s">
        <v>275</v>
      </c>
      <c r="H64" s="13">
        <v>44627</v>
      </c>
      <c r="I64" s="13" t="s">
        <v>491</v>
      </c>
      <c r="J64" s="14" t="str">
        <f t="shared" ca="1" si="1"/>
        <v>ACT</v>
      </c>
    </row>
    <row r="65" spans="2:10">
      <c r="B65" t="s">
        <v>456</v>
      </c>
      <c r="C65" t="s">
        <v>457</v>
      </c>
      <c r="D65" t="s">
        <v>485</v>
      </c>
      <c r="E65" t="s">
        <v>492</v>
      </c>
      <c r="F65" t="s">
        <v>493</v>
      </c>
      <c r="G65" t="s">
        <v>279</v>
      </c>
      <c r="H65" s="13">
        <v>44634</v>
      </c>
      <c r="I65" s="13" t="s">
        <v>494</v>
      </c>
      <c r="J65" s="14" t="str">
        <f t="shared" ca="1" si="1"/>
        <v>ACT</v>
      </c>
    </row>
    <row r="66" spans="2:10">
      <c r="B66" t="s">
        <v>456</v>
      </c>
      <c r="C66" t="s">
        <v>457</v>
      </c>
      <c r="D66" t="s">
        <v>485</v>
      </c>
      <c r="E66" t="s">
        <v>495</v>
      </c>
      <c r="F66" t="s">
        <v>496</v>
      </c>
      <c r="G66" t="s">
        <v>283</v>
      </c>
      <c r="H66" s="13">
        <v>44641</v>
      </c>
      <c r="I66" s="13" t="s">
        <v>497</v>
      </c>
      <c r="J66" s="14" t="str">
        <f t="shared" ca="1" si="1"/>
        <v>ACT</v>
      </c>
    </row>
    <row r="67" spans="2:10">
      <c r="B67" t="s">
        <v>456</v>
      </c>
      <c r="C67" t="s">
        <v>457</v>
      </c>
      <c r="D67" t="s">
        <v>485</v>
      </c>
      <c r="E67" t="s">
        <v>498</v>
      </c>
      <c r="F67" t="s">
        <v>499</v>
      </c>
      <c r="G67" t="s">
        <v>289</v>
      </c>
      <c r="H67" s="13">
        <v>44648</v>
      </c>
      <c r="I67" s="13" t="s">
        <v>500</v>
      </c>
      <c r="J67" s="14" t="str">
        <f t="shared" ref="J67:J98" ca="1" si="2">IF((TODAY()-7)&gt;=$H67,"ACT","FCT")</f>
        <v>ACT</v>
      </c>
    </row>
    <row r="68" spans="2:10">
      <c r="B68" t="s">
        <v>456</v>
      </c>
      <c r="C68" t="s">
        <v>501</v>
      </c>
      <c r="D68" t="s">
        <v>502</v>
      </c>
      <c r="E68" t="s">
        <v>503</v>
      </c>
      <c r="F68" t="s">
        <v>504</v>
      </c>
      <c r="G68" t="s">
        <v>293</v>
      </c>
      <c r="H68" s="13">
        <v>44655</v>
      </c>
      <c r="I68" s="13" t="s">
        <v>505</v>
      </c>
      <c r="J68" s="14" t="str">
        <f t="shared" ca="1" si="2"/>
        <v>ACT</v>
      </c>
    </row>
    <row r="69" spans="2:10">
      <c r="B69" t="s">
        <v>456</v>
      </c>
      <c r="C69" t="s">
        <v>501</v>
      </c>
      <c r="D69" t="s">
        <v>502</v>
      </c>
      <c r="E69" t="s">
        <v>506</v>
      </c>
      <c r="F69" t="s">
        <v>507</v>
      </c>
      <c r="G69" t="s">
        <v>297</v>
      </c>
      <c r="H69" s="13">
        <v>44662</v>
      </c>
      <c r="I69" s="13" t="s">
        <v>508</v>
      </c>
      <c r="J69" s="14" t="str">
        <f t="shared" ca="1" si="2"/>
        <v>ACT</v>
      </c>
    </row>
    <row r="70" spans="2:10">
      <c r="B70" t="s">
        <v>456</v>
      </c>
      <c r="C70" t="s">
        <v>501</v>
      </c>
      <c r="D70" t="s">
        <v>502</v>
      </c>
      <c r="E70" t="s">
        <v>509</v>
      </c>
      <c r="F70" t="s">
        <v>510</v>
      </c>
      <c r="G70" t="s">
        <v>301</v>
      </c>
      <c r="H70" s="13">
        <v>44669</v>
      </c>
      <c r="I70" s="13" t="s">
        <v>511</v>
      </c>
      <c r="J70" s="14" t="str">
        <f t="shared" ca="1" si="2"/>
        <v>ACT</v>
      </c>
    </row>
    <row r="71" spans="2:10">
      <c r="B71" t="s">
        <v>456</v>
      </c>
      <c r="C71" t="s">
        <v>501</v>
      </c>
      <c r="D71" t="s">
        <v>502</v>
      </c>
      <c r="E71" t="s">
        <v>512</v>
      </c>
      <c r="F71" t="s">
        <v>513</v>
      </c>
      <c r="G71" t="s">
        <v>305</v>
      </c>
      <c r="H71" s="13">
        <v>44676</v>
      </c>
      <c r="I71" s="13" t="s">
        <v>514</v>
      </c>
      <c r="J71" s="14" t="str">
        <f t="shared" ca="1" si="2"/>
        <v>ACT</v>
      </c>
    </row>
    <row r="72" spans="2:10">
      <c r="B72" t="s">
        <v>456</v>
      </c>
      <c r="C72" t="s">
        <v>501</v>
      </c>
      <c r="D72" t="s">
        <v>515</v>
      </c>
      <c r="E72" t="s">
        <v>516</v>
      </c>
      <c r="F72" t="s">
        <v>517</v>
      </c>
      <c r="G72" t="s">
        <v>310</v>
      </c>
      <c r="H72" s="13">
        <v>44683</v>
      </c>
      <c r="I72" s="13" t="s">
        <v>518</v>
      </c>
      <c r="J72" s="14" t="str">
        <f t="shared" ca="1" si="2"/>
        <v>ACT</v>
      </c>
    </row>
    <row r="73" spans="2:10">
      <c r="B73" t="s">
        <v>456</v>
      </c>
      <c r="C73" t="s">
        <v>501</v>
      </c>
      <c r="D73" t="s">
        <v>515</v>
      </c>
      <c r="E73" t="s">
        <v>519</v>
      </c>
      <c r="F73" t="s">
        <v>520</v>
      </c>
      <c r="G73" t="s">
        <v>314</v>
      </c>
      <c r="H73" s="13">
        <v>44690</v>
      </c>
      <c r="I73" s="13" t="s">
        <v>521</v>
      </c>
      <c r="J73" s="14" t="str">
        <f t="shared" ca="1" si="2"/>
        <v>ACT</v>
      </c>
    </row>
    <row r="74" spans="2:10">
      <c r="B74" t="s">
        <v>456</v>
      </c>
      <c r="C74" t="s">
        <v>501</v>
      </c>
      <c r="D74" t="s">
        <v>515</v>
      </c>
      <c r="E74" t="s">
        <v>522</v>
      </c>
      <c r="F74" t="s">
        <v>523</v>
      </c>
      <c r="G74" t="s">
        <v>318</v>
      </c>
      <c r="H74" s="13">
        <v>44697</v>
      </c>
      <c r="I74" s="13" t="s">
        <v>524</v>
      </c>
      <c r="J74" s="14" t="str">
        <f t="shared" ca="1" si="2"/>
        <v>ACT</v>
      </c>
    </row>
    <row r="75" spans="2:10">
      <c r="B75" t="s">
        <v>456</v>
      </c>
      <c r="C75" t="s">
        <v>501</v>
      </c>
      <c r="D75" t="s">
        <v>515</v>
      </c>
      <c r="E75" t="s">
        <v>525</v>
      </c>
      <c r="F75" t="s">
        <v>526</v>
      </c>
      <c r="G75" t="s">
        <v>322</v>
      </c>
      <c r="H75" s="13">
        <v>44704</v>
      </c>
      <c r="I75" s="13" t="s">
        <v>527</v>
      </c>
      <c r="J75" s="14" t="str">
        <f t="shared" ca="1" si="2"/>
        <v>ACT</v>
      </c>
    </row>
    <row r="76" spans="2:10">
      <c r="B76" t="s">
        <v>456</v>
      </c>
      <c r="C76" t="s">
        <v>501</v>
      </c>
      <c r="D76" t="s">
        <v>528</v>
      </c>
      <c r="E76" t="s">
        <v>529</v>
      </c>
      <c r="F76" t="s">
        <v>530</v>
      </c>
      <c r="G76" t="s">
        <v>327</v>
      </c>
      <c r="H76" s="13">
        <v>44711</v>
      </c>
      <c r="I76" s="13" t="s">
        <v>531</v>
      </c>
      <c r="J76" s="14" t="str">
        <f t="shared" ca="1" si="2"/>
        <v>ACT</v>
      </c>
    </row>
    <row r="77" spans="2:10">
      <c r="B77" t="s">
        <v>456</v>
      </c>
      <c r="C77" t="s">
        <v>501</v>
      </c>
      <c r="D77" t="s">
        <v>528</v>
      </c>
      <c r="E77" t="s">
        <v>532</v>
      </c>
      <c r="F77" t="s">
        <v>533</v>
      </c>
      <c r="G77" t="s">
        <v>331</v>
      </c>
      <c r="H77" s="13">
        <v>44718</v>
      </c>
      <c r="I77" s="13" t="s">
        <v>534</v>
      </c>
      <c r="J77" s="14" t="str">
        <f t="shared" ca="1" si="2"/>
        <v>ACT</v>
      </c>
    </row>
    <row r="78" spans="2:10">
      <c r="B78" t="s">
        <v>456</v>
      </c>
      <c r="C78" t="s">
        <v>501</v>
      </c>
      <c r="D78" t="s">
        <v>528</v>
      </c>
      <c r="E78" t="s">
        <v>535</v>
      </c>
      <c r="F78" t="s">
        <v>536</v>
      </c>
      <c r="G78" t="s">
        <v>335</v>
      </c>
      <c r="H78" s="13">
        <v>44725</v>
      </c>
      <c r="I78" s="13" t="s">
        <v>537</v>
      </c>
      <c r="J78" s="14" t="str">
        <f t="shared" ca="1" si="2"/>
        <v>ACT</v>
      </c>
    </row>
    <row r="79" spans="2:10">
      <c r="B79" t="s">
        <v>456</v>
      </c>
      <c r="C79" t="s">
        <v>501</v>
      </c>
      <c r="D79" t="s">
        <v>528</v>
      </c>
      <c r="E79" t="s">
        <v>538</v>
      </c>
      <c r="F79" t="s">
        <v>539</v>
      </c>
      <c r="G79" t="s">
        <v>339</v>
      </c>
      <c r="H79" s="13">
        <v>44732</v>
      </c>
      <c r="I79" s="13" t="s">
        <v>540</v>
      </c>
      <c r="J79" s="14" t="str">
        <f t="shared" ca="1" si="2"/>
        <v>ACT</v>
      </c>
    </row>
    <row r="80" spans="2:10">
      <c r="B80" t="s">
        <v>456</v>
      </c>
      <c r="C80" t="s">
        <v>501</v>
      </c>
      <c r="D80" t="s">
        <v>528</v>
      </c>
      <c r="E80" t="s">
        <v>541</v>
      </c>
      <c r="F80" t="s">
        <v>542</v>
      </c>
      <c r="G80" t="s">
        <v>345</v>
      </c>
      <c r="H80" s="13">
        <v>44739</v>
      </c>
      <c r="I80" s="13" t="s">
        <v>543</v>
      </c>
      <c r="J80" s="14" t="str">
        <f t="shared" ca="1" si="2"/>
        <v>ACT</v>
      </c>
    </row>
    <row r="81" spans="2:10">
      <c r="B81" t="s">
        <v>456</v>
      </c>
      <c r="C81" t="s">
        <v>544</v>
      </c>
      <c r="D81" t="s">
        <v>545</v>
      </c>
      <c r="E81" t="s">
        <v>546</v>
      </c>
      <c r="F81" t="s">
        <v>547</v>
      </c>
      <c r="G81" t="s">
        <v>349</v>
      </c>
      <c r="H81" s="13">
        <v>44746</v>
      </c>
      <c r="I81" s="13" t="s">
        <v>548</v>
      </c>
      <c r="J81" s="14" t="str">
        <f t="shared" ca="1" si="2"/>
        <v>ACT</v>
      </c>
    </row>
    <row r="82" spans="2:10">
      <c r="B82" t="s">
        <v>456</v>
      </c>
      <c r="C82" t="s">
        <v>544</v>
      </c>
      <c r="D82" t="s">
        <v>545</v>
      </c>
      <c r="E82" t="s">
        <v>549</v>
      </c>
      <c r="F82" t="s">
        <v>550</v>
      </c>
      <c r="G82" t="s">
        <v>353</v>
      </c>
      <c r="H82" s="13">
        <v>44753</v>
      </c>
      <c r="I82" s="13" t="s">
        <v>551</v>
      </c>
      <c r="J82" s="14" t="str">
        <f t="shared" ca="1" si="2"/>
        <v>ACT</v>
      </c>
    </row>
    <row r="83" spans="2:10">
      <c r="B83" t="s">
        <v>456</v>
      </c>
      <c r="C83" t="s">
        <v>544</v>
      </c>
      <c r="D83" t="s">
        <v>545</v>
      </c>
      <c r="E83" t="s">
        <v>552</v>
      </c>
      <c r="F83" t="s">
        <v>553</v>
      </c>
      <c r="G83" t="s">
        <v>357</v>
      </c>
      <c r="H83" s="13">
        <v>44760</v>
      </c>
      <c r="I83" s="13" t="s">
        <v>554</v>
      </c>
      <c r="J83" s="14" t="str">
        <f t="shared" ca="1" si="2"/>
        <v>ACT</v>
      </c>
    </row>
    <row r="84" spans="2:10">
      <c r="B84" t="s">
        <v>456</v>
      </c>
      <c r="C84" t="s">
        <v>544</v>
      </c>
      <c r="D84" t="s">
        <v>545</v>
      </c>
      <c r="E84" t="s">
        <v>555</v>
      </c>
      <c r="F84" t="s">
        <v>556</v>
      </c>
      <c r="G84" t="s">
        <v>361</v>
      </c>
      <c r="H84" s="13">
        <v>44767</v>
      </c>
      <c r="I84" s="13" t="s">
        <v>557</v>
      </c>
      <c r="J84" s="14" t="str">
        <f t="shared" ca="1" si="2"/>
        <v>ACT</v>
      </c>
    </row>
    <row r="85" spans="2:10">
      <c r="B85" t="s">
        <v>456</v>
      </c>
      <c r="C85" t="s">
        <v>544</v>
      </c>
      <c r="D85" t="s">
        <v>558</v>
      </c>
      <c r="E85" t="s">
        <v>559</v>
      </c>
      <c r="F85" t="s">
        <v>560</v>
      </c>
      <c r="G85" t="s">
        <v>366</v>
      </c>
      <c r="H85" s="13">
        <v>44774</v>
      </c>
      <c r="I85" s="13" t="s">
        <v>561</v>
      </c>
      <c r="J85" s="14" t="str">
        <f t="shared" ca="1" si="2"/>
        <v>ACT</v>
      </c>
    </row>
    <row r="86" spans="2:10">
      <c r="B86" t="s">
        <v>456</v>
      </c>
      <c r="C86" t="s">
        <v>544</v>
      </c>
      <c r="D86" t="s">
        <v>558</v>
      </c>
      <c r="E86" t="s">
        <v>562</v>
      </c>
      <c r="F86" t="s">
        <v>563</v>
      </c>
      <c r="G86" t="s">
        <v>370</v>
      </c>
      <c r="H86" s="13">
        <v>44781</v>
      </c>
      <c r="I86" s="13" t="s">
        <v>564</v>
      </c>
      <c r="J86" s="14" t="str">
        <f t="shared" ca="1" si="2"/>
        <v>ACT</v>
      </c>
    </row>
    <row r="87" spans="2:10">
      <c r="B87" t="s">
        <v>456</v>
      </c>
      <c r="C87" t="s">
        <v>544</v>
      </c>
      <c r="D87" t="s">
        <v>558</v>
      </c>
      <c r="E87" t="s">
        <v>565</v>
      </c>
      <c r="F87" t="s">
        <v>566</v>
      </c>
      <c r="G87" t="s">
        <v>374</v>
      </c>
      <c r="H87" s="13">
        <v>44788</v>
      </c>
      <c r="I87" s="13" t="s">
        <v>567</v>
      </c>
      <c r="J87" s="14" t="str">
        <f t="shared" ca="1" si="2"/>
        <v>ACT</v>
      </c>
    </row>
    <row r="88" spans="2:10">
      <c r="B88" t="s">
        <v>456</v>
      </c>
      <c r="C88" t="s">
        <v>544</v>
      </c>
      <c r="D88" t="s">
        <v>558</v>
      </c>
      <c r="E88" t="s">
        <v>568</v>
      </c>
      <c r="F88" t="s">
        <v>569</v>
      </c>
      <c r="G88" t="s">
        <v>378</v>
      </c>
      <c r="H88" s="13">
        <v>44795</v>
      </c>
      <c r="I88" s="13" t="s">
        <v>570</v>
      </c>
      <c r="J88" s="14" t="str">
        <f t="shared" ca="1" si="2"/>
        <v>ACT</v>
      </c>
    </row>
    <row r="89" spans="2:10">
      <c r="B89" t="s">
        <v>456</v>
      </c>
      <c r="C89" t="s">
        <v>544</v>
      </c>
      <c r="D89" t="s">
        <v>571</v>
      </c>
      <c r="E89" t="s">
        <v>572</v>
      </c>
      <c r="F89" t="s">
        <v>573</v>
      </c>
      <c r="G89" t="s">
        <v>383</v>
      </c>
      <c r="H89" s="13">
        <v>44802</v>
      </c>
      <c r="I89" s="13" t="s">
        <v>574</v>
      </c>
      <c r="J89" s="14" t="str">
        <f t="shared" ca="1" si="2"/>
        <v>ACT</v>
      </c>
    </row>
    <row r="90" spans="2:10">
      <c r="B90" t="s">
        <v>456</v>
      </c>
      <c r="C90" t="s">
        <v>544</v>
      </c>
      <c r="D90" t="s">
        <v>571</v>
      </c>
      <c r="E90" t="s">
        <v>575</v>
      </c>
      <c r="F90" t="s">
        <v>576</v>
      </c>
      <c r="G90" t="s">
        <v>387</v>
      </c>
      <c r="H90" s="13">
        <v>44809</v>
      </c>
      <c r="I90" s="13" t="s">
        <v>577</v>
      </c>
      <c r="J90" s="14" t="str">
        <f t="shared" ca="1" si="2"/>
        <v>ACT</v>
      </c>
    </row>
    <row r="91" spans="2:10">
      <c r="B91" t="s">
        <v>456</v>
      </c>
      <c r="C91" t="s">
        <v>544</v>
      </c>
      <c r="D91" t="s">
        <v>571</v>
      </c>
      <c r="E91" t="s">
        <v>578</v>
      </c>
      <c r="F91" t="s">
        <v>579</v>
      </c>
      <c r="G91" t="s">
        <v>391</v>
      </c>
      <c r="H91" s="13">
        <v>44816</v>
      </c>
      <c r="I91" s="13" t="s">
        <v>580</v>
      </c>
      <c r="J91" s="14" t="str">
        <f t="shared" ca="1" si="2"/>
        <v>ACT</v>
      </c>
    </row>
    <row r="92" spans="2:10">
      <c r="B92" t="s">
        <v>456</v>
      </c>
      <c r="C92" t="s">
        <v>544</v>
      </c>
      <c r="D92" t="s">
        <v>571</v>
      </c>
      <c r="E92" t="s">
        <v>581</v>
      </c>
      <c r="F92" t="s">
        <v>582</v>
      </c>
      <c r="G92" t="s">
        <v>395</v>
      </c>
      <c r="H92" s="13">
        <v>44823</v>
      </c>
      <c r="I92" s="13" t="s">
        <v>583</v>
      </c>
      <c r="J92" s="14" t="str">
        <f t="shared" ca="1" si="2"/>
        <v>ACT</v>
      </c>
    </row>
    <row r="93" spans="2:10">
      <c r="B93" t="s">
        <v>456</v>
      </c>
      <c r="C93" t="s">
        <v>544</v>
      </c>
      <c r="D93" t="s">
        <v>571</v>
      </c>
      <c r="E93" t="s">
        <v>584</v>
      </c>
      <c r="F93" t="s">
        <v>585</v>
      </c>
      <c r="G93" t="s">
        <v>399</v>
      </c>
      <c r="H93" s="13">
        <v>44830</v>
      </c>
      <c r="I93" s="13" t="s">
        <v>586</v>
      </c>
      <c r="J93" s="14" t="str">
        <f t="shared" ca="1" si="2"/>
        <v>ACT</v>
      </c>
    </row>
    <row r="94" spans="2:10">
      <c r="B94" t="s">
        <v>456</v>
      </c>
      <c r="C94" t="s">
        <v>587</v>
      </c>
      <c r="D94" t="s">
        <v>588</v>
      </c>
      <c r="E94" t="s">
        <v>589</v>
      </c>
      <c r="F94" t="s">
        <v>590</v>
      </c>
      <c r="G94" t="s">
        <v>405</v>
      </c>
      <c r="H94" s="13">
        <v>44837</v>
      </c>
      <c r="I94" s="13" t="s">
        <v>591</v>
      </c>
      <c r="J94" s="14" t="str">
        <f t="shared" ca="1" si="2"/>
        <v>ACT</v>
      </c>
    </row>
    <row r="95" spans="2:10">
      <c r="B95" t="s">
        <v>456</v>
      </c>
      <c r="C95" t="s">
        <v>587</v>
      </c>
      <c r="D95" t="s">
        <v>588</v>
      </c>
      <c r="E95" t="s">
        <v>592</v>
      </c>
      <c r="F95" t="s">
        <v>593</v>
      </c>
      <c r="G95" t="s">
        <v>409</v>
      </c>
      <c r="H95" s="13">
        <v>44844</v>
      </c>
      <c r="I95" s="13" t="s">
        <v>594</v>
      </c>
      <c r="J95" s="14" t="str">
        <f t="shared" ca="1" si="2"/>
        <v>ACT</v>
      </c>
    </row>
    <row r="96" spans="2:10">
      <c r="B96" t="s">
        <v>456</v>
      </c>
      <c r="C96" t="s">
        <v>587</v>
      </c>
      <c r="D96" t="s">
        <v>588</v>
      </c>
      <c r="E96" t="s">
        <v>595</v>
      </c>
      <c r="F96" t="s">
        <v>596</v>
      </c>
      <c r="G96" t="s">
        <v>413</v>
      </c>
      <c r="H96" s="13">
        <v>44851</v>
      </c>
      <c r="I96" s="13" t="s">
        <v>597</v>
      </c>
      <c r="J96" s="14" t="str">
        <f t="shared" ca="1" si="2"/>
        <v>ACT</v>
      </c>
    </row>
    <row r="97" spans="2:10">
      <c r="B97" t="s">
        <v>456</v>
      </c>
      <c r="C97" t="s">
        <v>587</v>
      </c>
      <c r="D97" t="s">
        <v>588</v>
      </c>
      <c r="E97" t="s">
        <v>598</v>
      </c>
      <c r="F97" t="s">
        <v>599</v>
      </c>
      <c r="G97" t="s">
        <v>417</v>
      </c>
      <c r="H97" s="13">
        <v>44858</v>
      </c>
      <c r="I97" s="13" t="s">
        <v>600</v>
      </c>
      <c r="J97" s="14" t="str">
        <f t="shared" ca="1" si="2"/>
        <v>ACT</v>
      </c>
    </row>
    <row r="98" spans="2:10">
      <c r="B98" t="s">
        <v>456</v>
      </c>
      <c r="C98" t="s">
        <v>587</v>
      </c>
      <c r="D98" t="s">
        <v>601</v>
      </c>
      <c r="E98" t="s">
        <v>602</v>
      </c>
      <c r="F98" t="s">
        <v>603</v>
      </c>
      <c r="G98" t="s">
        <v>422</v>
      </c>
      <c r="H98" s="13">
        <v>44865</v>
      </c>
      <c r="I98" s="13" t="s">
        <v>604</v>
      </c>
      <c r="J98" s="14" t="str">
        <f t="shared" ca="1" si="2"/>
        <v>ACT</v>
      </c>
    </row>
    <row r="99" spans="2:10">
      <c r="B99" t="s">
        <v>456</v>
      </c>
      <c r="C99" t="s">
        <v>587</v>
      </c>
      <c r="D99" t="s">
        <v>601</v>
      </c>
      <c r="E99" t="s">
        <v>605</v>
      </c>
      <c r="F99" t="s">
        <v>606</v>
      </c>
      <c r="G99" t="s">
        <v>426</v>
      </c>
      <c r="H99" s="13">
        <v>44872</v>
      </c>
      <c r="I99" s="13" t="s">
        <v>607</v>
      </c>
      <c r="J99" s="14" t="str">
        <f t="shared" ref="J99:J119" ca="1" si="3">IF((TODAY()-7)&gt;=$H99,"ACT","FCT")</f>
        <v>ACT</v>
      </c>
    </row>
    <row r="100" spans="2:10">
      <c r="B100" t="s">
        <v>456</v>
      </c>
      <c r="C100" t="s">
        <v>587</v>
      </c>
      <c r="D100" t="s">
        <v>601</v>
      </c>
      <c r="E100" t="s">
        <v>608</v>
      </c>
      <c r="F100" t="s">
        <v>609</v>
      </c>
      <c r="G100" t="s">
        <v>430</v>
      </c>
      <c r="H100" s="13">
        <v>44879</v>
      </c>
      <c r="I100" s="13" t="s">
        <v>610</v>
      </c>
      <c r="J100" s="14" t="str">
        <f t="shared" ca="1" si="3"/>
        <v>ACT</v>
      </c>
    </row>
    <row r="101" spans="2:10">
      <c r="B101" t="s">
        <v>456</v>
      </c>
      <c r="C101" t="s">
        <v>587</v>
      </c>
      <c r="D101" t="s">
        <v>601</v>
      </c>
      <c r="E101" t="s">
        <v>611</v>
      </c>
      <c r="F101" t="s">
        <v>612</v>
      </c>
      <c r="G101" t="s">
        <v>434</v>
      </c>
      <c r="H101" s="13">
        <v>44886</v>
      </c>
      <c r="I101" s="13" t="s">
        <v>613</v>
      </c>
      <c r="J101" s="14" t="str">
        <f t="shared" ca="1" si="3"/>
        <v>ACT</v>
      </c>
    </row>
    <row r="102" spans="2:10">
      <c r="B102" t="s">
        <v>456</v>
      </c>
      <c r="C102" t="s">
        <v>587</v>
      </c>
      <c r="D102" t="s">
        <v>614</v>
      </c>
      <c r="E102" t="s">
        <v>615</v>
      </c>
      <c r="F102" t="s">
        <v>616</v>
      </c>
      <c r="G102" t="s">
        <v>439</v>
      </c>
      <c r="H102" s="13">
        <v>44893</v>
      </c>
      <c r="I102" s="13" t="s">
        <v>617</v>
      </c>
      <c r="J102" s="14" t="str">
        <f t="shared" ca="1" si="3"/>
        <v>ACT</v>
      </c>
    </row>
    <row r="103" spans="2:10">
      <c r="B103" t="s">
        <v>456</v>
      </c>
      <c r="C103" t="s">
        <v>587</v>
      </c>
      <c r="D103" t="s">
        <v>614</v>
      </c>
      <c r="E103" t="s">
        <v>618</v>
      </c>
      <c r="F103" t="s">
        <v>619</v>
      </c>
      <c r="G103" t="s">
        <v>443</v>
      </c>
      <c r="H103" s="13">
        <v>44900</v>
      </c>
      <c r="I103" s="13" t="s">
        <v>620</v>
      </c>
      <c r="J103" s="14" t="str">
        <f t="shared" ca="1" si="3"/>
        <v>ACT</v>
      </c>
    </row>
    <row r="104" spans="2:10">
      <c r="B104" t="s">
        <v>456</v>
      </c>
      <c r="C104" t="s">
        <v>587</v>
      </c>
      <c r="D104" t="s">
        <v>614</v>
      </c>
      <c r="E104" t="s">
        <v>621</v>
      </c>
      <c r="F104" t="s">
        <v>622</v>
      </c>
      <c r="G104" t="s">
        <v>447</v>
      </c>
      <c r="H104" s="13">
        <v>44907</v>
      </c>
      <c r="I104" s="13" t="s">
        <v>623</v>
      </c>
      <c r="J104" s="14" t="str">
        <f t="shared" ca="1" si="3"/>
        <v>ACT</v>
      </c>
    </row>
    <row r="105" spans="2:10">
      <c r="B105" t="s">
        <v>456</v>
      </c>
      <c r="C105" t="s">
        <v>587</v>
      </c>
      <c r="D105" t="s">
        <v>614</v>
      </c>
      <c r="E105" t="s">
        <v>624</v>
      </c>
      <c r="F105" t="s">
        <v>625</v>
      </c>
      <c r="G105" t="s">
        <v>451</v>
      </c>
      <c r="H105" s="13">
        <v>44914</v>
      </c>
      <c r="I105" s="13" t="s">
        <v>626</v>
      </c>
      <c r="J105" s="14" t="str">
        <f t="shared" ca="1" si="3"/>
        <v>ACT</v>
      </c>
    </row>
    <row r="106" spans="2:10">
      <c r="B106" t="s">
        <v>456</v>
      </c>
      <c r="C106" t="s">
        <v>587</v>
      </c>
      <c r="D106" t="s">
        <v>614</v>
      </c>
      <c r="E106" t="s">
        <v>627</v>
      </c>
      <c r="F106" t="s">
        <v>628</v>
      </c>
      <c r="G106" t="s">
        <v>455</v>
      </c>
      <c r="H106" s="13">
        <v>44921</v>
      </c>
      <c r="I106" s="13" t="s">
        <v>629</v>
      </c>
      <c r="J106" s="14" t="str">
        <f t="shared" ca="1" si="3"/>
        <v>ACT</v>
      </c>
    </row>
    <row r="107" spans="2:10">
      <c r="B107" t="s">
        <v>630</v>
      </c>
      <c r="C107" t="s">
        <v>631</v>
      </c>
      <c r="D107" t="s">
        <v>632</v>
      </c>
      <c r="E107" t="s">
        <v>633</v>
      </c>
      <c r="F107" t="s">
        <v>634</v>
      </c>
      <c r="G107" t="s">
        <v>462</v>
      </c>
      <c r="H107" s="13">
        <v>44928</v>
      </c>
      <c r="I107" s="13" t="s">
        <v>206</v>
      </c>
      <c r="J107" s="14" t="str">
        <f t="shared" ca="1" si="3"/>
        <v>ACT</v>
      </c>
    </row>
    <row r="108" spans="2:10">
      <c r="B108" t="s">
        <v>630</v>
      </c>
      <c r="C108" t="s">
        <v>631</v>
      </c>
      <c r="D108" t="s">
        <v>632</v>
      </c>
      <c r="E108" t="s">
        <v>635</v>
      </c>
      <c r="F108" t="s">
        <v>636</v>
      </c>
      <c r="G108" t="s">
        <v>465</v>
      </c>
      <c r="H108" s="13">
        <v>44935</v>
      </c>
      <c r="I108" s="13" t="s">
        <v>207</v>
      </c>
      <c r="J108" s="14" t="str">
        <f t="shared" ca="1" si="3"/>
        <v>ACT</v>
      </c>
    </row>
    <row r="109" spans="2:10">
      <c r="B109" t="s">
        <v>630</v>
      </c>
      <c r="C109" t="s">
        <v>631</v>
      </c>
      <c r="D109" t="s">
        <v>632</v>
      </c>
      <c r="E109" t="s">
        <v>637</v>
      </c>
      <c r="F109" t="s">
        <v>638</v>
      </c>
      <c r="G109" t="s">
        <v>468</v>
      </c>
      <c r="H109" s="13">
        <v>44942</v>
      </c>
      <c r="I109" s="13" t="s">
        <v>208</v>
      </c>
      <c r="J109" s="14" t="str">
        <f t="shared" ca="1" si="3"/>
        <v>ACT</v>
      </c>
    </row>
    <row r="110" spans="2:10">
      <c r="B110" t="s">
        <v>630</v>
      </c>
      <c r="C110" t="s">
        <v>631</v>
      </c>
      <c r="D110" t="s">
        <v>632</v>
      </c>
      <c r="E110" t="s">
        <v>639</v>
      </c>
      <c r="F110" t="s">
        <v>640</v>
      </c>
      <c r="G110" t="s">
        <v>471</v>
      </c>
      <c r="H110" s="13">
        <v>44949</v>
      </c>
      <c r="I110" s="13" t="s">
        <v>209</v>
      </c>
      <c r="J110" s="14" t="str">
        <f t="shared" ca="1" si="3"/>
        <v>ACT</v>
      </c>
    </row>
    <row r="111" spans="2:10">
      <c r="B111" t="s">
        <v>630</v>
      </c>
      <c r="C111" t="s">
        <v>631</v>
      </c>
      <c r="D111" t="s">
        <v>641</v>
      </c>
      <c r="E111" t="s">
        <v>642</v>
      </c>
      <c r="F111" t="s">
        <v>643</v>
      </c>
      <c r="G111" t="s">
        <v>475</v>
      </c>
      <c r="H111" s="13">
        <v>44956</v>
      </c>
      <c r="I111" s="13" t="s">
        <v>210</v>
      </c>
      <c r="J111" s="14" t="str">
        <f t="shared" ca="1" si="3"/>
        <v>ACT</v>
      </c>
    </row>
    <row r="112" spans="2:10">
      <c r="B112" t="s">
        <v>630</v>
      </c>
      <c r="C112" t="s">
        <v>631</v>
      </c>
      <c r="D112" t="s">
        <v>641</v>
      </c>
      <c r="E112" t="s">
        <v>644</v>
      </c>
      <c r="F112" t="s">
        <v>645</v>
      </c>
      <c r="G112" t="s">
        <v>478</v>
      </c>
      <c r="H112" s="13">
        <v>44963</v>
      </c>
      <c r="I112" s="13" t="s">
        <v>211</v>
      </c>
      <c r="J112" s="14" t="str">
        <f t="shared" ca="1" si="3"/>
        <v>ACT</v>
      </c>
    </row>
    <row r="113" spans="2:10">
      <c r="B113" t="s">
        <v>630</v>
      </c>
      <c r="C113" t="s">
        <v>631</v>
      </c>
      <c r="D113" t="s">
        <v>641</v>
      </c>
      <c r="E113" t="s">
        <v>646</v>
      </c>
      <c r="F113" t="s">
        <v>647</v>
      </c>
      <c r="G113" t="s">
        <v>481</v>
      </c>
      <c r="H113" s="13">
        <v>44970</v>
      </c>
      <c r="I113" s="13" t="s">
        <v>212</v>
      </c>
      <c r="J113" s="14" t="str">
        <f t="shared" ca="1" si="3"/>
        <v>ACT</v>
      </c>
    </row>
    <row r="114" spans="2:10">
      <c r="B114" t="s">
        <v>630</v>
      </c>
      <c r="C114" t="s">
        <v>631</v>
      </c>
      <c r="D114" t="s">
        <v>641</v>
      </c>
      <c r="E114" t="s">
        <v>648</v>
      </c>
      <c r="F114" t="s">
        <v>649</v>
      </c>
      <c r="G114" t="s">
        <v>484</v>
      </c>
      <c r="H114" s="13">
        <v>44977</v>
      </c>
      <c r="I114" s="13" t="s">
        <v>213</v>
      </c>
      <c r="J114" s="14" t="str">
        <f t="shared" ca="1" si="3"/>
        <v>ACT</v>
      </c>
    </row>
    <row r="115" spans="2:10">
      <c r="B115" t="s">
        <v>630</v>
      </c>
      <c r="C115" t="s">
        <v>631</v>
      </c>
      <c r="D115" t="s">
        <v>650</v>
      </c>
      <c r="E115" t="s">
        <v>651</v>
      </c>
      <c r="F115" t="s">
        <v>652</v>
      </c>
      <c r="G115" t="s">
        <v>488</v>
      </c>
      <c r="H115" s="13">
        <v>44984</v>
      </c>
      <c r="I115" s="13" t="s">
        <v>214</v>
      </c>
      <c r="J115" s="14" t="str">
        <f t="shared" ca="1" si="3"/>
        <v>ACT</v>
      </c>
    </row>
    <row r="116" spans="2:10">
      <c r="B116" t="s">
        <v>630</v>
      </c>
      <c r="C116" t="s">
        <v>631</v>
      </c>
      <c r="D116" t="s">
        <v>650</v>
      </c>
      <c r="E116" t="s">
        <v>653</v>
      </c>
      <c r="F116" t="s">
        <v>654</v>
      </c>
      <c r="G116" t="s">
        <v>491</v>
      </c>
      <c r="H116" s="13">
        <v>44991</v>
      </c>
      <c r="I116" s="13" t="s">
        <v>215</v>
      </c>
      <c r="J116" s="14" t="str">
        <f t="shared" ca="1" si="3"/>
        <v>ACT</v>
      </c>
    </row>
    <row r="117" spans="2:10">
      <c r="B117" t="s">
        <v>630</v>
      </c>
      <c r="C117" t="s">
        <v>631</v>
      </c>
      <c r="D117" t="s">
        <v>650</v>
      </c>
      <c r="E117" t="s">
        <v>655</v>
      </c>
      <c r="F117" t="s">
        <v>656</v>
      </c>
      <c r="G117" t="s">
        <v>494</v>
      </c>
      <c r="H117" s="13">
        <v>44998</v>
      </c>
      <c r="I117" s="13" t="s">
        <v>216</v>
      </c>
      <c r="J117" s="14" t="str">
        <f t="shared" ca="1" si="3"/>
        <v>ACT</v>
      </c>
    </row>
    <row r="118" spans="2:10">
      <c r="B118" t="s">
        <v>630</v>
      </c>
      <c r="C118" t="s">
        <v>631</v>
      </c>
      <c r="D118" t="s">
        <v>650</v>
      </c>
      <c r="E118" t="s">
        <v>657</v>
      </c>
      <c r="F118" t="s">
        <v>658</v>
      </c>
      <c r="G118" t="s">
        <v>497</v>
      </c>
      <c r="H118" s="13">
        <v>45005</v>
      </c>
      <c r="I118" s="13" t="s">
        <v>217</v>
      </c>
      <c r="J118" s="14" t="str">
        <f t="shared" ca="1" si="3"/>
        <v>ACT</v>
      </c>
    </row>
    <row r="119" spans="2:10">
      <c r="B119" t="s">
        <v>630</v>
      </c>
      <c r="C119" t="s">
        <v>631</v>
      </c>
      <c r="D119" t="s">
        <v>650</v>
      </c>
      <c r="E119" t="s">
        <v>659</v>
      </c>
      <c r="F119" t="s">
        <v>660</v>
      </c>
      <c r="G119" t="s">
        <v>500</v>
      </c>
      <c r="H119" s="13">
        <v>45012</v>
      </c>
      <c r="I119" s="13" t="s">
        <v>218</v>
      </c>
      <c r="J119" s="14" t="str">
        <f t="shared" ca="1" si="3"/>
        <v>ACT</v>
      </c>
    </row>
    <row r="120" spans="2:10">
      <c r="B120" t="s">
        <v>630</v>
      </c>
      <c r="C120" t="s">
        <v>661</v>
      </c>
      <c r="D120" t="s">
        <v>662</v>
      </c>
      <c r="E120" t="s">
        <v>663</v>
      </c>
      <c r="F120" t="s">
        <v>664</v>
      </c>
      <c r="G120" t="s">
        <v>505</v>
      </c>
      <c r="H120" s="13">
        <v>45019</v>
      </c>
      <c r="I120" s="13" t="s">
        <v>665</v>
      </c>
      <c r="J120" s="14" t="str">
        <f t="shared" ref="J120:J159" ca="1" si="4">IF((TODAY()-7)&gt;=$H120,"ACT","FCT")</f>
        <v>ACT</v>
      </c>
    </row>
    <row r="121" spans="2:10">
      <c r="B121" t="s">
        <v>630</v>
      </c>
      <c r="C121" t="s">
        <v>661</v>
      </c>
      <c r="D121" t="s">
        <v>662</v>
      </c>
      <c r="E121" t="s">
        <v>666</v>
      </c>
      <c r="F121" t="s">
        <v>667</v>
      </c>
      <c r="G121" t="s">
        <v>508</v>
      </c>
      <c r="H121" s="13">
        <v>45026</v>
      </c>
      <c r="I121" s="13" t="s">
        <v>668</v>
      </c>
      <c r="J121" s="14" t="str">
        <f t="shared" ca="1" si="4"/>
        <v>ACT</v>
      </c>
    </row>
    <row r="122" spans="2:10">
      <c r="B122" t="s">
        <v>630</v>
      </c>
      <c r="C122" t="s">
        <v>661</v>
      </c>
      <c r="D122" t="s">
        <v>662</v>
      </c>
      <c r="E122" t="s">
        <v>669</v>
      </c>
      <c r="F122" t="s">
        <v>670</v>
      </c>
      <c r="G122" t="s">
        <v>511</v>
      </c>
      <c r="H122" s="13">
        <v>45033</v>
      </c>
      <c r="I122" s="13" t="s">
        <v>671</v>
      </c>
      <c r="J122" s="14" t="str">
        <f t="shared" ca="1" si="4"/>
        <v>ACT</v>
      </c>
    </row>
    <row r="123" spans="2:10">
      <c r="B123" t="s">
        <v>630</v>
      </c>
      <c r="C123" t="s">
        <v>661</v>
      </c>
      <c r="D123" t="s">
        <v>662</v>
      </c>
      <c r="E123" t="s">
        <v>672</v>
      </c>
      <c r="F123" t="s">
        <v>673</v>
      </c>
      <c r="G123" t="s">
        <v>514</v>
      </c>
      <c r="H123" s="13">
        <v>45040</v>
      </c>
      <c r="I123" s="13" t="s">
        <v>674</v>
      </c>
      <c r="J123" s="14" t="str">
        <f t="shared" ca="1" si="4"/>
        <v>ACT</v>
      </c>
    </row>
    <row r="124" spans="2:10">
      <c r="B124" t="s">
        <v>630</v>
      </c>
      <c r="C124" t="s">
        <v>661</v>
      </c>
      <c r="D124" t="s">
        <v>675</v>
      </c>
      <c r="E124" t="s">
        <v>676</v>
      </c>
      <c r="F124" t="s">
        <v>677</v>
      </c>
      <c r="G124" t="s">
        <v>518</v>
      </c>
      <c r="H124" s="13">
        <v>45047</v>
      </c>
      <c r="I124" s="13" t="s">
        <v>678</v>
      </c>
      <c r="J124" s="14" t="str">
        <f t="shared" ca="1" si="4"/>
        <v>ACT</v>
      </c>
    </row>
    <row r="125" spans="2:10">
      <c r="B125" t="s">
        <v>630</v>
      </c>
      <c r="C125" t="s">
        <v>661</v>
      </c>
      <c r="D125" t="s">
        <v>675</v>
      </c>
      <c r="E125" t="s">
        <v>679</v>
      </c>
      <c r="F125" t="s">
        <v>680</v>
      </c>
      <c r="G125" t="s">
        <v>521</v>
      </c>
      <c r="H125" s="13">
        <v>45054</v>
      </c>
      <c r="I125" s="13" t="s">
        <v>681</v>
      </c>
      <c r="J125" s="14" t="str">
        <f t="shared" ca="1" si="4"/>
        <v>ACT</v>
      </c>
    </row>
    <row r="126" spans="2:10">
      <c r="B126" t="s">
        <v>630</v>
      </c>
      <c r="C126" t="s">
        <v>661</v>
      </c>
      <c r="D126" t="s">
        <v>675</v>
      </c>
      <c r="E126" t="s">
        <v>682</v>
      </c>
      <c r="F126" t="s">
        <v>683</v>
      </c>
      <c r="G126" t="s">
        <v>524</v>
      </c>
      <c r="H126" s="13">
        <v>45061</v>
      </c>
      <c r="I126" s="13" t="s">
        <v>684</v>
      </c>
      <c r="J126" s="14" t="str">
        <f t="shared" ca="1" si="4"/>
        <v>ACT</v>
      </c>
    </row>
    <row r="127" spans="2:10">
      <c r="B127" t="s">
        <v>630</v>
      </c>
      <c r="C127" t="s">
        <v>661</v>
      </c>
      <c r="D127" t="s">
        <v>675</v>
      </c>
      <c r="E127" t="s">
        <v>685</v>
      </c>
      <c r="F127" t="s">
        <v>686</v>
      </c>
      <c r="G127" t="s">
        <v>527</v>
      </c>
      <c r="H127" s="13">
        <v>45068</v>
      </c>
      <c r="I127" s="13" t="s">
        <v>687</v>
      </c>
      <c r="J127" s="14" t="str">
        <f t="shared" ca="1" si="4"/>
        <v>ACT</v>
      </c>
    </row>
    <row r="128" spans="2:10">
      <c r="B128" t="s">
        <v>630</v>
      </c>
      <c r="C128" t="s">
        <v>661</v>
      </c>
      <c r="D128" t="s">
        <v>688</v>
      </c>
      <c r="E128" t="s">
        <v>689</v>
      </c>
      <c r="F128" t="s">
        <v>690</v>
      </c>
      <c r="G128" t="s">
        <v>531</v>
      </c>
      <c r="H128" s="13">
        <v>45075</v>
      </c>
      <c r="I128" s="13" t="s">
        <v>691</v>
      </c>
      <c r="J128" s="14" t="str">
        <f t="shared" ca="1" si="4"/>
        <v>ACT</v>
      </c>
    </row>
    <row r="129" spans="2:10">
      <c r="B129" t="s">
        <v>630</v>
      </c>
      <c r="C129" t="s">
        <v>661</v>
      </c>
      <c r="D129" t="s">
        <v>688</v>
      </c>
      <c r="E129" t="s">
        <v>692</v>
      </c>
      <c r="F129" t="s">
        <v>693</v>
      </c>
      <c r="G129" t="s">
        <v>534</v>
      </c>
      <c r="H129" s="13">
        <v>45082</v>
      </c>
      <c r="I129" s="13" t="s">
        <v>694</v>
      </c>
      <c r="J129" s="14" t="str">
        <f t="shared" ca="1" si="4"/>
        <v>ACT</v>
      </c>
    </row>
    <row r="130" spans="2:10">
      <c r="B130" t="s">
        <v>630</v>
      </c>
      <c r="C130" t="s">
        <v>661</v>
      </c>
      <c r="D130" t="s">
        <v>688</v>
      </c>
      <c r="E130" t="s">
        <v>695</v>
      </c>
      <c r="F130" t="s">
        <v>696</v>
      </c>
      <c r="G130" t="s">
        <v>537</v>
      </c>
      <c r="H130" s="13">
        <v>45089</v>
      </c>
      <c r="I130" s="13" t="s">
        <v>697</v>
      </c>
      <c r="J130" s="14" t="str">
        <f t="shared" ca="1" si="4"/>
        <v>ACT</v>
      </c>
    </row>
    <row r="131" spans="2:10">
      <c r="B131" t="s">
        <v>630</v>
      </c>
      <c r="C131" t="s">
        <v>661</v>
      </c>
      <c r="D131" t="s">
        <v>688</v>
      </c>
      <c r="E131" t="s">
        <v>698</v>
      </c>
      <c r="F131" t="s">
        <v>699</v>
      </c>
      <c r="G131" t="s">
        <v>540</v>
      </c>
      <c r="H131" s="13">
        <v>45096</v>
      </c>
      <c r="I131" s="13" t="s">
        <v>700</v>
      </c>
      <c r="J131" s="14" t="str">
        <f t="shared" ca="1" si="4"/>
        <v>ACT</v>
      </c>
    </row>
    <row r="132" spans="2:10">
      <c r="B132" t="s">
        <v>630</v>
      </c>
      <c r="C132" t="s">
        <v>661</v>
      </c>
      <c r="D132" t="s">
        <v>688</v>
      </c>
      <c r="E132" t="s">
        <v>701</v>
      </c>
      <c r="F132" t="s">
        <v>702</v>
      </c>
      <c r="G132" t="s">
        <v>543</v>
      </c>
      <c r="H132" s="13">
        <v>45103</v>
      </c>
      <c r="I132" s="13" t="s">
        <v>703</v>
      </c>
      <c r="J132" s="14" t="str">
        <f t="shared" ca="1" si="4"/>
        <v>ACT</v>
      </c>
    </row>
    <row r="133" spans="2:10">
      <c r="B133" t="s">
        <v>630</v>
      </c>
      <c r="C133" t="s">
        <v>704</v>
      </c>
      <c r="D133" t="s">
        <v>705</v>
      </c>
      <c r="E133" t="s">
        <v>706</v>
      </c>
      <c r="F133" t="s">
        <v>707</v>
      </c>
      <c r="G133" t="s">
        <v>548</v>
      </c>
      <c r="H133" s="13">
        <v>45110</v>
      </c>
      <c r="I133" s="13" t="s">
        <v>708</v>
      </c>
      <c r="J133" s="14" t="str">
        <f t="shared" ca="1" si="4"/>
        <v>ACT</v>
      </c>
    </row>
    <row r="134" spans="2:10">
      <c r="B134" t="s">
        <v>630</v>
      </c>
      <c r="C134" t="s">
        <v>704</v>
      </c>
      <c r="D134" t="s">
        <v>705</v>
      </c>
      <c r="E134" t="s">
        <v>709</v>
      </c>
      <c r="F134" t="s">
        <v>710</v>
      </c>
      <c r="G134" t="s">
        <v>551</v>
      </c>
      <c r="H134" s="13">
        <v>45117</v>
      </c>
      <c r="I134" s="13" t="s">
        <v>711</v>
      </c>
      <c r="J134" s="14" t="str">
        <f t="shared" ca="1" si="4"/>
        <v>ACT</v>
      </c>
    </row>
    <row r="135" spans="2:10">
      <c r="B135" t="s">
        <v>630</v>
      </c>
      <c r="C135" t="s">
        <v>704</v>
      </c>
      <c r="D135" t="s">
        <v>705</v>
      </c>
      <c r="E135" t="s">
        <v>712</v>
      </c>
      <c r="F135" t="s">
        <v>713</v>
      </c>
      <c r="G135" t="s">
        <v>554</v>
      </c>
      <c r="H135" s="13">
        <v>45124</v>
      </c>
      <c r="I135" s="13" t="s">
        <v>714</v>
      </c>
      <c r="J135" s="14" t="str">
        <f t="shared" ca="1" si="4"/>
        <v>ACT</v>
      </c>
    </row>
    <row r="136" spans="2:10">
      <c r="B136" t="s">
        <v>630</v>
      </c>
      <c r="C136" t="s">
        <v>704</v>
      </c>
      <c r="D136" t="s">
        <v>705</v>
      </c>
      <c r="E136" t="s">
        <v>715</v>
      </c>
      <c r="F136" t="s">
        <v>716</v>
      </c>
      <c r="G136" t="s">
        <v>557</v>
      </c>
      <c r="H136" s="13">
        <v>45131</v>
      </c>
      <c r="I136" s="13" t="s">
        <v>717</v>
      </c>
      <c r="J136" s="14" t="str">
        <f t="shared" ca="1" si="4"/>
        <v>ACT</v>
      </c>
    </row>
    <row r="137" spans="2:10">
      <c r="B137" t="s">
        <v>630</v>
      </c>
      <c r="C137" t="s">
        <v>704</v>
      </c>
      <c r="D137" t="s">
        <v>718</v>
      </c>
      <c r="E137" t="s">
        <v>719</v>
      </c>
      <c r="F137" t="s">
        <v>720</v>
      </c>
      <c r="G137" t="s">
        <v>561</v>
      </c>
      <c r="H137" s="13">
        <v>45138</v>
      </c>
      <c r="I137" s="13" t="s">
        <v>721</v>
      </c>
      <c r="J137" s="14" t="str">
        <f t="shared" ca="1" si="4"/>
        <v>ACT</v>
      </c>
    </row>
    <row r="138" spans="2:10">
      <c r="B138" t="s">
        <v>630</v>
      </c>
      <c r="C138" t="s">
        <v>704</v>
      </c>
      <c r="D138" t="s">
        <v>718</v>
      </c>
      <c r="E138" t="s">
        <v>722</v>
      </c>
      <c r="F138" t="s">
        <v>723</v>
      </c>
      <c r="G138" t="s">
        <v>564</v>
      </c>
      <c r="H138" s="13">
        <v>45145</v>
      </c>
      <c r="I138" s="13" t="s">
        <v>724</v>
      </c>
      <c r="J138" s="14" t="str">
        <f t="shared" ca="1" si="4"/>
        <v>ACT</v>
      </c>
    </row>
    <row r="139" spans="2:10">
      <c r="B139" t="s">
        <v>630</v>
      </c>
      <c r="C139" t="s">
        <v>704</v>
      </c>
      <c r="D139" t="s">
        <v>718</v>
      </c>
      <c r="E139" t="s">
        <v>725</v>
      </c>
      <c r="F139" t="s">
        <v>726</v>
      </c>
      <c r="G139" t="s">
        <v>567</v>
      </c>
      <c r="H139" s="13">
        <v>45152</v>
      </c>
      <c r="I139" s="13" t="s">
        <v>727</v>
      </c>
      <c r="J139" s="14" t="str">
        <f t="shared" ca="1" si="4"/>
        <v>ACT</v>
      </c>
    </row>
    <row r="140" spans="2:10">
      <c r="B140" t="s">
        <v>630</v>
      </c>
      <c r="C140" t="s">
        <v>704</v>
      </c>
      <c r="D140" t="s">
        <v>718</v>
      </c>
      <c r="E140" t="s">
        <v>728</v>
      </c>
      <c r="F140" t="s">
        <v>729</v>
      </c>
      <c r="G140" t="s">
        <v>570</v>
      </c>
      <c r="H140" s="13">
        <v>45159</v>
      </c>
      <c r="I140" s="13" t="s">
        <v>730</v>
      </c>
      <c r="J140" s="14" t="str">
        <f t="shared" ca="1" si="4"/>
        <v>ACT</v>
      </c>
    </row>
    <row r="141" spans="2:10">
      <c r="B141" t="s">
        <v>630</v>
      </c>
      <c r="C141" t="s">
        <v>704</v>
      </c>
      <c r="D141" t="s">
        <v>718</v>
      </c>
      <c r="E141" t="s">
        <v>731</v>
      </c>
      <c r="F141" t="s">
        <v>732</v>
      </c>
      <c r="G141" t="s">
        <v>574</v>
      </c>
      <c r="H141" s="13">
        <v>45166</v>
      </c>
      <c r="I141" s="13" t="s">
        <v>733</v>
      </c>
      <c r="J141" s="14" t="str">
        <f t="shared" ca="1" si="4"/>
        <v>ACT</v>
      </c>
    </row>
    <row r="142" spans="2:10">
      <c r="B142" t="s">
        <v>630</v>
      </c>
      <c r="C142" t="s">
        <v>704</v>
      </c>
      <c r="D142" t="s">
        <v>734</v>
      </c>
      <c r="E142" t="s">
        <v>735</v>
      </c>
      <c r="F142" t="s">
        <v>736</v>
      </c>
      <c r="G142" t="s">
        <v>577</v>
      </c>
      <c r="H142" s="13">
        <v>45173</v>
      </c>
      <c r="I142" s="13" t="s">
        <v>737</v>
      </c>
      <c r="J142" s="14" t="str">
        <f t="shared" ca="1" si="4"/>
        <v>ACT</v>
      </c>
    </row>
    <row r="143" spans="2:10">
      <c r="B143" t="s">
        <v>630</v>
      </c>
      <c r="C143" t="s">
        <v>704</v>
      </c>
      <c r="D143" t="s">
        <v>734</v>
      </c>
      <c r="E143" t="s">
        <v>738</v>
      </c>
      <c r="F143" t="s">
        <v>739</v>
      </c>
      <c r="G143" t="s">
        <v>580</v>
      </c>
      <c r="H143" s="13">
        <v>45180</v>
      </c>
      <c r="I143" s="13" t="s">
        <v>740</v>
      </c>
      <c r="J143" s="14" t="str">
        <f t="shared" ca="1" si="4"/>
        <v>ACT</v>
      </c>
    </row>
    <row r="144" spans="2:10">
      <c r="B144" t="s">
        <v>630</v>
      </c>
      <c r="C144" t="s">
        <v>704</v>
      </c>
      <c r="D144" t="s">
        <v>734</v>
      </c>
      <c r="E144" t="s">
        <v>741</v>
      </c>
      <c r="F144" t="s">
        <v>742</v>
      </c>
      <c r="G144" t="s">
        <v>583</v>
      </c>
      <c r="H144" s="13">
        <v>45187</v>
      </c>
      <c r="I144" s="13" t="s">
        <v>743</v>
      </c>
      <c r="J144" s="14" t="str">
        <f t="shared" ca="1" si="4"/>
        <v>ACT</v>
      </c>
    </row>
    <row r="145" spans="2:10">
      <c r="B145" t="s">
        <v>630</v>
      </c>
      <c r="C145" t="s">
        <v>704</v>
      </c>
      <c r="D145" t="s">
        <v>734</v>
      </c>
      <c r="E145" t="s">
        <v>744</v>
      </c>
      <c r="F145" t="s">
        <v>745</v>
      </c>
      <c r="G145" t="s">
        <v>586</v>
      </c>
      <c r="H145" s="13">
        <v>45194</v>
      </c>
      <c r="I145" s="13" t="s">
        <v>746</v>
      </c>
      <c r="J145" s="14" t="str">
        <f t="shared" ca="1" si="4"/>
        <v>ACT</v>
      </c>
    </row>
    <row r="146" spans="2:10">
      <c r="B146" t="s">
        <v>630</v>
      </c>
      <c r="C146" t="s">
        <v>747</v>
      </c>
      <c r="D146" t="s">
        <v>748</v>
      </c>
      <c r="E146" t="s">
        <v>749</v>
      </c>
      <c r="F146" t="s">
        <v>750</v>
      </c>
      <c r="G146" t="s">
        <v>591</v>
      </c>
      <c r="H146" s="13">
        <v>45201</v>
      </c>
      <c r="I146" s="13" t="s">
        <v>751</v>
      </c>
      <c r="J146" s="14" t="str">
        <f t="shared" ca="1" si="4"/>
        <v>ACT</v>
      </c>
    </row>
    <row r="147" spans="2:10">
      <c r="B147" t="s">
        <v>630</v>
      </c>
      <c r="C147" t="s">
        <v>747</v>
      </c>
      <c r="D147" t="s">
        <v>748</v>
      </c>
      <c r="E147" t="s">
        <v>752</v>
      </c>
      <c r="F147" t="s">
        <v>753</v>
      </c>
      <c r="G147" t="s">
        <v>594</v>
      </c>
      <c r="H147" s="13">
        <v>45208</v>
      </c>
      <c r="I147" s="13" t="s">
        <v>754</v>
      </c>
      <c r="J147" s="14" t="str">
        <f t="shared" ca="1" si="4"/>
        <v>ACT</v>
      </c>
    </row>
    <row r="148" spans="2:10">
      <c r="B148" t="s">
        <v>630</v>
      </c>
      <c r="C148" t="s">
        <v>747</v>
      </c>
      <c r="D148" t="s">
        <v>748</v>
      </c>
      <c r="E148" t="s">
        <v>755</v>
      </c>
      <c r="F148" t="s">
        <v>756</v>
      </c>
      <c r="G148" t="s">
        <v>597</v>
      </c>
      <c r="H148" s="13">
        <v>45215</v>
      </c>
      <c r="I148" s="13" t="s">
        <v>757</v>
      </c>
      <c r="J148" s="14" t="str">
        <f t="shared" ca="1" si="4"/>
        <v>ACT</v>
      </c>
    </row>
    <row r="149" spans="2:10">
      <c r="B149" t="s">
        <v>630</v>
      </c>
      <c r="C149" t="s">
        <v>747</v>
      </c>
      <c r="D149" t="s">
        <v>748</v>
      </c>
      <c r="E149" t="s">
        <v>758</v>
      </c>
      <c r="F149" t="s">
        <v>759</v>
      </c>
      <c r="G149" t="s">
        <v>600</v>
      </c>
      <c r="H149" s="13">
        <v>45222</v>
      </c>
      <c r="I149" s="13" t="s">
        <v>760</v>
      </c>
      <c r="J149" s="14" t="str">
        <f t="shared" ca="1" si="4"/>
        <v>ACT</v>
      </c>
    </row>
    <row r="150" spans="2:10">
      <c r="B150" t="s">
        <v>630</v>
      </c>
      <c r="C150" t="s">
        <v>747</v>
      </c>
      <c r="D150" t="s">
        <v>761</v>
      </c>
      <c r="E150" t="s">
        <v>762</v>
      </c>
      <c r="F150" t="s">
        <v>763</v>
      </c>
      <c r="G150" t="s">
        <v>604</v>
      </c>
      <c r="H150" s="13">
        <v>45229</v>
      </c>
      <c r="I150" s="13" t="s">
        <v>764</v>
      </c>
      <c r="J150" s="14" t="str">
        <f t="shared" ca="1" si="4"/>
        <v>ACT</v>
      </c>
    </row>
    <row r="151" spans="2:10">
      <c r="B151" t="s">
        <v>630</v>
      </c>
      <c r="C151" t="s">
        <v>747</v>
      </c>
      <c r="D151" t="s">
        <v>761</v>
      </c>
      <c r="E151" t="s">
        <v>765</v>
      </c>
      <c r="F151" t="s">
        <v>766</v>
      </c>
      <c r="G151" t="s">
        <v>607</v>
      </c>
      <c r="H151" s="13">
        <v>45236</v>
      </c>
      <c r="I151" s="13" t="s">
        <v>767</v>
      </c>
      <c r="J151" s="14" t="str">
        <f t="shared" ca="1" si="4"/>
        <v>ACT</v>
      </c>
    </row>
    <row r="152" spans="2:10">
      <c r="B152" t="s">
        <v>630</v>
      </c>
      <c r="C152" t="s">
        <v>747</v>
      </c>
      <c r="D152" t="s">
        <v>761</v>
      </c>
      <c r="E152" t="s">
        <v>768</v>
      </c>
      <c r="F152" t="s">
        <v>769</v>
      </c>
      <c r="G152" t="s">
        <v>610</v>
      </c>
      <c r="H152" s="13">
        <v>45243</v>
      </c>
      <c r="I152" s="13" t="s">
        <v>770</v>
      </c>
      <c r="J152" s="14" t="str">
        <f t="shared" ca="1" si="4"/>
        <v>ACT</v>
      </c>
    </row>
    <row r="153" spans="2:10">
      <c r="B153" t="s">
        <v>630</v>
      </c>
      <c r="C153" t="s">
        <v>747</v>
      </c>
      <c r="D153" t="s">
        <v>761</v>
      </c>
      <c r="E153" t="s">
        <v>771</v>
      </c>
      <c r="F153" t="s">
        <v>772</v>
      </c>
      <c r="G153" t="s">
        <v>613</v>
      </c>
      <c r="H153" s="13">
        <v>45250</v>
      </c>
      <c r="I153" s="13" t="s">
        <v>773</v>
      </c>
      <c r="J153" s="14" t="str">
        <f t="shared" ca="1" si="4"/>
        <v>ACT</v>
      </c>
    </row>
    <row r="154" spans="2:10">
      <c r="B154" t="s">
        <v>630</v>
      </c>
      <c r="C154" t="s">
        <v>747</v>
      </c>
      <c r="D154" t="s">
        <v>761</v>
      </c>
      <c r="E154" t="s">
        <v>774</v>
      </c>
      <c r="F154" t="s">
        <v>775</v>
      </c>
      <c r="G154" t="s">
        <v>617</v>
      </c>
      <c r="H154" s="13">
        <v>45257</v>
      </c>
      <c r="I154" s="13" t="s">
        <v>776</v>
      </c>
      <c r="J154" s="14" t="str">
        <f t="shared" ca="1" si="4"/>
        <v>ACT</v>
      </c>
    </row>
    <row r="155" spans="2:10">
      <c r="B155" t="s">
        <v>630</v>
      </c>
      <c r="C155" t="s">
        <v>747</v>
      </c>
      <c r="D155" t="s">
        <v>777</v>
      </c>
      <c r="E155" t="s">
        <v>778</v>
      </c>
      <c r="F155" t="s">
        <v>779</v>
      </c>
      <c r="G155" t="s">
        <v>620</v>
      </c>
      <c r="H155" s="13">
        <v>45264</v>
      </c>
      <c r="I155" s="13" t="s">
        <v>780</v>
      </c>
      <c r="J155" s="14" t="str">
        <f t="shared" ca="1" si="4"/>
        <v>ACT</v>
      </c>
    </row>
    <row r="156" spans="2:10">
      <c r="B156" t="s">
        <v>630</v>
      </c>
      <c r="C156" t="s">
        <v>747</v>
      </c>
      <c r="D156" t="s">
        <v>777</v>
      </c>
      <c r="E156" t="s">
        <v>781</v>
      </c>
      <c r="F156" t="s">
        <v>782</v>
      </c>
      <c r="G156" t="s">
        <v>623</v>
      </c>
      <c r="H156" s="13">
        <v>45271</v>
      </c>
      <c r="I156" s="13" t="s">
        <v>783</v>
      </c>
      <c r="J156" s="14" t="str">
        <f t="shared" ca="1" si="4"/>
        <v>ACT</v>
      </c>
    </row>
    <row r="157" spans="2:10">
      <c r="B157" t="s">
        <v>630</v>
      </c>
      <c r="C157" t="s">
        <v>747</v>
      </c>
      <c r="D157" t="s">
        <v>777</v>
      </c>
      <c r="E157" t="s">
        <v>784</v>
      </c>
      <c r="F157" t="s">
        <v>785</v>
      </c>
      <c r="G157" t="s">
        <v>626</v>
      </c>
      <c r="H157" s="13">
        <v>45278</v>
      </c>
      <c r="I157" s="13" t="s">
        <v>786</v>
      </c>
      <c r="J157" s="14" t="str">
        <f t="shared" ca="1" si="4"/>
        <v>ACT</v>
      </c>
    </row>
    <row r="158" spans="2:10">
      <c r="B158" t="s">
        <v>630</v>
      </c>
      <c r="C158" t="s">
        <v>747</v>
      </c>
      <c r="D158" t="s">
        <v>777</v>
      </c>
      <c r="E158" t="s">
        <v>787</v>
      </c>
      <c r="F158" t="s">
        <v>788</v>
      </c>
      <c r="G158" t="s">
        <v>629</v>
      </c>
      <c r="H158" s="13">
        <v>45285</v>
      </c>
      <c r="I158" s="13" t="s">
        <v>789</v>
      </c>
      <c r="J158" s="14" t="str">
        <f t="shared" ca="1" si="4"/>
        <v>ACT</v>
      </c>
    </row>
    <row r="159" spans="2:10">
      <c r="B159" t="s">
        <v>790</v>
      </c>
      <c r="C159" t="s">
        <v>791</v>
      </c>
      <c r="D159" t="s">
        <v>792</v>
      </c>
      <c r="E159" t="s">
        <v>793</v>
      </c>
      <c r="F159" t="s">
        <v>794</v>
      </c>
      <c r="G159" t="s">
        <v>206</v>
      </c>
      <c r="H159" s="13">
        <v>45292</v>
      </c>
      <c r="I159" s="13" t="s">
        <v>795</v>
      </c>
      <c r="J159" s="14" t="str">
        <f t="shared" ca="1" si="4"/>
        <v>ACT</v>
      </c>
    </row>
    <row r="160" spans="2:10">
      <c r="B160" t="s">
        <v>790</v>
      </c>
      <c r="C160" t="s">
        <v>791</v>
      </c>
      <c r="D160" t="s">
        <v>792</v>
      </c>
      <c r="E160" t="s">
        <v>796</v>
      </c>
      <c r="F160" t="s">
        <v>797</v>
      </c>
      <c r="G160" t="s">
        <v>207</v>
      </c>
      <c r="H160" s="13">
        <v>45299</v>
      </c>
      <c r="I160" s="13" t="s">
        <v>798</v>
      </c>
      <c r="J160" s="14" t="str">
        <f t="shared" ref="J160:J191" ca="1" si="5">IF((TODAY()-7)&gt;=$H160,"ACT","FCT")</f>
        <v>ACT</v>
      </c>
    </row>
    <row r="161" spans="2:10">
      <c r="B161" t="s">
        <v>790</v>
      </c>
      <c r="C161" t="s">
        <v>791</v>
      </c>
      <c r="D161" t="s">
        <v>792</v>
      </c>
      <c r="E161" t="s">
        <v>799</v>
      </c>
      <c r="F161" t="s">
        <v>800</v>
      </c>
      <c r="G161" t="s">
        <v>208</v>
      </c>
      <c r="H161" s="13">
        <v>45306</v>
      </c>
      <c r="I161" s="13" t="s">
        <v>801</v>
      </c>
      <c r="J161" s="14" t="str">
        <f t="shared" ca="1" si="5"/>
        <v>ACT</v>
      </c>
    </row>
    <row r="162" spans="2:10">
      <c r="B162" t="s">
        <v>790</v>
      </c>
      <c r="C162" t="s">
        <v>791</v>
      </c>
      <c r="D162" t="s">
        <v>792</v>
      </c>
      <c r="E162" t="s">
        <v>802</v>
      </c>
      <c r="F162" t="s">
        <v>803</v>
      </c>
      <c r="G162" t="s">
        <v>209</v>
      </c>
      <c r="H162" s="13">
        <v>45313</v>
      </c>
      <c r="I162" s="13" t="s">
        <v>804</v>
      </c>
      <c r="J162" s="14" t="str">
        <f t="shared" ca="1" si="5"/>
        <v>ACT</v>
      </c>
    </row>
    <row r="163" spans="2:10">
      <c r="B163" t="s">
        <v>790</v>
      </c>
      <c r="C163" t="s">
        <v>791</v>
      </c>
      <c r="D163" t="s">
        <v>805</v>
      </c>
      <c r="E163" t="s">
        <v>806</v>
      </c>
      <c r="F163" t="s">
        <v>807</v>
      </c>
      <c r="G163" t="s">
        <v>210</v>
      </c>
      <c r="H163" s="13">
        <v>45320</v>
      </c>
      <c r="I163" s="13" t="s">
        <v>808</v>
      </c>
      <c r="J163" s="14" t="str">
        <f t="shared" ca="1" si="5"/>
        <v>ACT</v>
      </c>
    </row>
    <row r="164" spans="2:10">
      <c r="B164" t="s">
        <v>790</v>
      </c>
      <c r="C164" t="s">
        <v>791</v>
      </c>
      <c r="D164" t="s">
        <v>805</v>
      </c>
      <c r="E164" t="s">
        <v>809</v>
      </c>
      <c r="F164" t="s">
        <v>810</v>
      </c>
      <c r="G164" t="s">
        <v>211</v>
      </c>
      <c r="H164" s="13">
        <v>45327</v>
      </c>
      <c r="I164" s="13" t="s">
        <v>811</v>
      </c>
      <c r="J164" s="14" t="str">
        <f t="shared" ca="1" si="5"/>
        <v>ACT</v>
      </c>
    </row>
    <row r="165" spans="2:10">
      <c r="B165" t="s">
        <v>790</v>
      </c>
      <c r="C165" t="s">
        <v>791</v>
      </c>
      <c r="D165" t="s">
        <v>805</v>
      </c>
      <c r="E165" t="s">
        <v>812</v>
      </c>
      <c r="F165" t="s">
        <v>813</v>
      </c>
      <c r="G165" t="s">
        <v>212</v>
      </c>
      <c r="H165" s="13">
        <v>45334</v>
      </c>
      <c r="I165" s="13" t="s">
        <v>814</v>
      </c>
      <c r="J165" s="14" t="str">
        <f t="shared" ca="1" si="5"/>
        <v>ACT</v>
      </c>
    </row>
    <row r="166" spans="2:10">
      <c r="B166" t="s">
        <v>790</v>
      </c>
      <c r="C166" t="s">
        <v>791</v>
      </c>
      <c r="D166" t="s">
        <v>805</v>
      </c>
      <c r="E166" t="s">
        <v>815</v>
      </c>
      <c r="F166" t="s">
        <v>816</v>
      </c>
      <c r="G166" t="s">
        <v>213</v>
      </c>
      <c r="H166" s="13">
        <v>45341</v>
      </c>
      <c r="I166" s="13" t="s">
        <v>817</v>
      </c>
      <c r="J166" s="14" t="str">
        <f t="shared" ca="1" si="5"/>
        <v>ACT</v>
      </c>
    </row>
    <row r="167" spans="2:10">
      <c r="B167" t="s">
        <v>790</v>
      </c>
      <c r="C167" t="s">
        <v>791</v>
      </c>
      <c r="D167" t="s">
        <v>805</v>
      </c>
      <c r="E167" t="s">
        <v>818</v>
      </c>
      <c r="F167" t="s">
        <v>819</v>
      </c>
      <c r="G167" t="s">
        <v>214</v>
      </c>
      <c r="H167" s="13">
        <v>45348</v>
      </c>
      <c r="I167" s="13" t="s">
        <v>820</v>
      </c>
      <c r="J167" s="14" t="str">
        <f t="shared" ca="1" si="5"/>
        <v>ACT</v>
      </c>
    </row>
    <row r="168" spans="2:10">
      <c r="B168" t="s">
        <v>790</v>
      </c>
      <c r="C168" t="s">
        <v>791</v>
      </c>
      <c r="D168" t="s">
        <v>821</v>
      </c>
      <c r="E168" t="s">
        <v>822</v>
      </c>
      <c r="F168" t="s">
        <v>823</v>
      </c>
      <c r="G168" t="s">
        <v>215</v>
      </c>
      <c r="H168" s="13">
        <v>45355</v>
      </c>
      <c r="I168" s="13" t="s">
        <v>824</v>
      </c>
      <c r="J168" s="14" t="str">
        <f t="shared" ca="1" si="5"/>
        <v>ACT</v>
      </c>
    </row>
    <row r="169" spans="2:10">
      <c r="B169" t="s">
        <v>790</v>
      </c>
      <c r="C169" t="s">
        <v>791</v>
      </c>
      <c r="D169" t="s">
        <v>821</v>
      </c>
      <c r="E169" t="s">
        <v>825</v>
      </c>
      <c r="F169" t="s">
        <v>826</v>
      </c>
      <c r="G169" t="s">
        <v>216</v>
      </c>
      <c r="H169" s="13">
        <v>45362</v>
      </c>
      <c r="I169" s="13" t="s">
        <v>827</v>
      </c>
      <c r="J169" s="14" t="str">
        <f t="shared" ca="1" si="5"/>
        <v>ACT</v>
      </c>
    </row>
    <row r="170" spans="2:10">
      <c r="B170" t="s">
        <v>790</v>
      </c>
      <c r="C170" t="s">
        <v>791</v>
      </c>
      <c r="D170" t="s">
        <v>821</v>
      </c>
      <c r="E170" t="s">
        <v>828</v>
      </c>
      <c r="F170" t="s">
        <v>829</v>
      </c>
      <c r="G170" t="s">
        <v>217</v>
      </c>
      <c r="H170" s="13">
        <v>45369</v>
      </c>
      <c r="I170" s="13" t="s">
        <v>830</v>
      </c>
      <c r="J170" s="14" t="str">
        <f t="shared" ca="1" si="5"/>
        <v>ACT</v>
      </c>
    </row>
    <row r="171" spans="2:10">
      <c r="B171" t="s">
        <v>790</v>
      </c>
      <c r="C171" t="s">
        <v>791</v>
      </c>
      <c r="D171" t="s">
        <v>821</v>
      </c>
      <c r="E171" t="s">
        <v>831</v>
      </c>
      <c r="F171" t="s">
        <v>832</v>
      </c>
      <c r="G171" t="s">
        <v>218</v>
      </c>
      <c r="H171" s="13">
        <v>45376</v>
      </c>
      <c r="I171" s="13" t="s">
        <v>833</v>
      </c>
      <c r="J171" s="14" t="str">
        <f t="shared" ca="1" si="5"/>
        <v>ACT</v>
      </c>
    </row>
    <row r="172" spans="2:10">
      <c r="B172" t="s">
        <v>790</v>
      </c>
      <c r="C172" t="s">
        <v>834</v>
      </c>
      <c r="D172" t="s">
        <v>835</v>
      </c>
      <c r="E172" t="s">
        <v>836</v>
      </c>
      <c r="F172" t="s">
        <v>837</v>
      </c>
      <c r="G172" t="s">
        <v>665</v>
      </c>
      <c r="H172" s="13">
        <v>45383</v>
      </c>
      <c r="I172" s="13" t="s">
        <v>838</v>
      </c>
      <c r="J172" s="14" t="str">
        <f t="shared" ca="1" si="5"/>
        <v>ACT</v>
      </c>
    </row>
    <row r="173" spans="2:10">
      <c r="B173" t="s">
        <v>790</v>
      </c>
      <c r="C173" t="s">
        <v>834</v>
      </c>
      <c r="D173" t="s">
        <v>835</v>
      </c>
      <c r="E173" t="s">
        <v>839</v>
      </c>
      <c r="F173" t="s">
        <v>840</v>
      </c>
      <c r="G173" t="s">
        <v>668</v>
      </c>
      <c r="H173" s="13">
        <v>45390</v>
      </c>
      <c r="I173" s="13" t="s">
        <v>841</v>
      </c>
      <c r="J173" s="14" t="str">
        <f t="shared" ca="1" si="5"/>
        <v>ACT</v>
      </c>
    </row>
    <row r="174" spans="2:10">
      <c r="B174" t="s">
        <v>790</v>
      </c>
      <c r="C174" t="s">
        <v>834</v>
      </c>
      <c r="D174" t="s">
        <v>835</v>
      </c>
      <c r="E174" t="s">
        <v>842</v>
      </c>
      <c r="F174" t="s">
        <v>843</v>
      </c>
      <c r="G174" t="s">
        <v>671</v>
      </c>
      <c r="H174" s="13">
        <v>45397</v>
      </c>
      <c r="I174" s="13" t="s">
        <v>844</v>
      </c>
      <c r="J174" s="14" t="str">
        <f t="shared" ca="1" si="5"/>
        <v>ACT</v>
      </c>
    </row>
    <row r="175" spans="2:10">
      <c r="B175" t="s">
        <v>790</v>
      </c>
      <c r="C175" t="s">
        <v>834</v>
      </c>
      <c r="D175" t="s">
        <v>835</v>
      </c>
      <c r="E175" t="s">
        <v>845</v>
      </c>
      <c r="F175" t="s">
        <v>846</v>
      </c>
      <c r="G175" t="s">
        <v>674</v>
      </c>
      <c r="H175" s="13">
        <v>45404</v>
      </c>
      <c r="I175" s="13" t="s">
        <v>847</v>
      </c>
      <c r="J175" s="14" t="str">
        <f t="shared" ca="1" si="5"/>
        <v>ACT</v>
      </c>
    </row>
    <row r="176" spans="2:10">
      <c r="B176" t="s">
        <v>790</v>
      </c>
      <c r="C176" t="s">
        <v>834</v>
      </c>
      <c r="D176" t="s">
        <v>848</v>
      </c>
      <c r="E176" t="s">
        <v>849</v>
      </c>
      <c r="F176" t="s">
        <v>850</v>
      </c>
      <c r="G176" t="s">
        <v>678</v>
      </c>
      <c r="H176" s="13">
        <v>45411</v>
      </c>
      <c r="I176" s="13" t="s">
        <v>851</v>
      </c>
      <c r="J176" s="14" t="str">
        <f t="shared" ca="1" si="5"/>
        <v>ACT</v>
      </c>
    </row>
    <row r="177" spans="2:10">
      <c r="B177" t="s">
        <v>790</v>
      </c>
      <c r="C177" t="s">
        <v>834</v>
      </c>
      <c r="D177" t="s">
        <v>848</v>
      </c>
      <c r="E177" t="s">
        <v>852</v>
      </c>
      <c r="F177" t="s">
        <v>853</v>
      </c>
      <c r="G177" t="s">
        <v>681</v>
      </c>
      <c r="H177" s="13">
        <v>45418</v>
      </c>
      <c r="I177" s="13" t="s">
        <v>854</v>
      </c>
      <c r="J177" s="14" t="str">
        <f t="shared" ca="1" si="5"/>
        <v>ACT</v>
      </c>
    </row>
    <row r="178" spans="2:10">
      <c r="B178" t="s">
        <v>790</v>
      </c>
      <c r="C178" t="s">
        <v>834</v>
      </c>
      <c r="D178" t="s">
        <v>848</v>
      </c>
      <c r="E178" t="s">
        <v>855</v>
      </c>
      <c r="F178" t="s">
        <v>856</v>
      </c>
      <c r="G178" t="s">
        <v>684</v>
      </c>
      <c r="H178" s="13">
        <v>45425</v>
      </c>
      <c r="I178" s="13" t="s">
        <v>857</v>
      </c>
      <c r="J178" s="14" t="str">
        <f t="shared" ca="1" si="5"/>
        <v>ACT</v>
      </c>
    </row>
    <row r="179" spans="2:10">
      <c r="B179" t="s">
        <v>790</v>
      </c>
      <c r="C179" t="s">
        <v>834</v>
      </c>
      <c r="D179" t="s">
        <v>848</v>
      </c>
      <c r="E179" t="s">
        <v>858</v>
      </c>
      <c r="F179" t="s">
        <v>859</v>
      </c>
      <c r="G179" t="s">
        <v>687</v>
      </c>
      <c r="H179" s="13">
        <v>45432</v>
      </c>
      <c r="I179" s="13" t="s">
        <v>860</v>
      </c>
      <c r="J179" s="14" t="str">
        <f t="shared" ca="1" si="5"/>
        <v>ACT</v>
      </c>
    </row>
    <row r="180" spans="2:10">
      <c r="B180" t="s">
        <v>790</v>
      </c>
      <c r="C180" t="s">
        <v>834</v>
      </c>
      <c r="D180" t="s">
        <v>848</v>
      </c>
      <c r="E180" t="s">
        <v>861</v>
      </c>
      <c r="F180" t="s">
        <v>862</v>
      </c>
      <c r="G180" t="s">
        <v>691</v>
      </c>
      <c r="H180" s="13">
        <v>45439</v>
      </c>
      <c r="I180" s="13" t="s">
        <v>863</v>
      </c>
      <c r="J180" s="14" t="str">
        <f t="shared" ca="1" si="5"/>
        <v>ACT</v>
      </c>
    </row>
    <row r="181" spans="2:10">
      <c r="B181" t="s">
        <v>790</v>
      </c>
      <c r="C181" t="s">
        <v>834</v>
      </c>
      <c r="D181" t="s">
        <v>864</v>
      </c>
      <c r="E181" t="s">
        <v>865</v>
      </c>
      <c r="F181" t="s">
        <v>866</v>
      </c>
      <c r="G181" t="s">
        <v>694</v>
      </c>
      <c r="H181" s="13">
        <v>45446</v>
      </c>
      <c r="I181" s="13" t="s">
        <v>867</v>
      </c>
      <c r="J181" s="14" t="str">
        <f t="shared" ca="1" si="5"/>
        <v>ACT</v>
      </c>
    </row>
    <row r="182" spans="2:10">
      <c r="B182" t="s">
        <v>790</v>
      </c>
      <c r="C182" t="s">
        <v>834</v>
      </c>
      <c r="D182" t="s">
        <v>864</v>
      </c>
      <c r="E182" t="s">
        <v>868</v>
      </c>
      <c r="F182" t="s">
        <v>869</v>
      </c>
      <c r="G182" t="s">
        <v>697</v>
      </c>
      <c r="H182" s="13">
        <v>45453</v>
      </c>
      <c r="I182" s="13" t="s">
        <v>870</v>
      </c>
      <c r="J182" s="14" t="str">
        <f t="shared" ca="1" si="5"/>
        <v>ACT</v>
      </c>
    </row>
    <row r="183" spans="2:10">
      <c r="B183" t="s">
        <v>790</v>
      </c>
      <c r="C183" t="s">
        <v>834</v>
      </c>
      <c r="D183" t="s">
        <v>864</v>
      </c>
      <c r="E183" t="s">
        <v>871</v>
      </c>
      <c r="F183" t="s">
        <v>872</v>
      </c>
      <c r="G183" t="s">
        <v>700</v>
      </c>
      <c r="H183" s="13">
        <v>45460</v>
      </c>
      <c r="I183" s="13" t="s">
        <v>873</v>
      </c>
      <c r="J183" s="14" t="str">
        <f t="shared" ca="1" si="5"/>
        <v>ACT</v>
      </c>
    </row>
    <row r="184" spans="2:10">
      <c r="B184" t="s">
        <v>790</v>
      </c>
      <c r="C184" t="s">
        <v>834</v>
      </c>
      <c r="D184" t="s">
        <v>864</v>
      </c>
      <c r="E184" t="s">
        <v>874</v>
      </c>
      <c r="F184" t="s">
        <v>875</v>
      </c>
      <c r="G184" t="s">
        <v>703</v>
      </c>
      <c r="H184" s="13">
        <v>45467</v>
      </c>
      <c r="I184" s="13" t="s">
        <v>876</v>
      </c>
      <c r="J184" s="14" t="str">
        <f t="shared" ca="1" si="5"/>
        <v>ACT</v>
      </c>
    </row>
    <row r="185" spans="2:10">
      <c r="B185" t="s">
        <v>790</v>
      </c>
      <c r="C185" t="s">
        <v>877</v>
      </c>
      <c r="D185" t="s">
        <v>878</v>
      </c>
      <c r="E185" t="s">
        <v>879</v>
      </c>
      <c r="F185" t="s">
        <v>880</v>
      </c>
      <c r="G185" t="s">
        <v>708</v>
      </c>
      <c r="H185" s="13">
        <v>45474</v>
      </c>
      <c r="I185" s="13" t="s">
        <v>881</v>
      </c>
      <c r="J185" s="14" t="str">
        <f t="shared" ca="1" si="5"/>
        <v>ACT</v>
      </c>
    </row>
    <row r="186" spans="2:10">
      <c r="B186" t="s">
        <v>790</v>
      </c>
      <c r="C186" t="s">
        <v>877</v>
      </c>
      <c r="D186" t="s">
        <v>878</v>
      </c>
      <c r="E186" t="s">
        <v>882</v>
      </c>
      <c r="F186" t="s">
        <v>883</v>
      </c>
      <c r="G186" t="s">
        <v>711</v>
      </c>
      <c r="H186" s="13">
        <v>45481</v>
      </c>
      <c r="I186" s="13" t="s">
        <v>884</v>
      </c>
      <c r="J186" s="14" t="str">
        <f t="shared" ca="1" si="5"/>
        <v>ACT</v>
      </c>
    </row>
    <row r="187" spans="2:10">
      <c r="B187" t="s">
        <v>790</v>
      </c>
      <c r="C187" t="s">
        <v>877</v>
      </c>
      <c r="D187" t="s">
        <v>878</v>
      </c>
      <c r="E187" t="s">
        <v>885</v>
      </c>
      <c r="F187" t="s">
        <v>886</v>
      </c>
      <c r="G187" t="s">
        <v>714</v>
      </c>
      <c r="H187" s="13">
        <v>45488</v>
      </c>
      <c r="I187" s="13" t="s">
        <v>887</v>
      </c>
      <c r="J187" s="14" t="str">
        <f t="shared" ca="1" si="5"/>
        <v>ACT</v>
      </c>
    </row>
    <row r="188" spans="2:10">
      <c r="B188" t="s">
        <v>790</v>
      </c>
      <c r="C188" t="s">
        <v>877</v>
      </c>
      <c r="D188" t="s">
        <v>878</v>
      </c>
      <c r="E188" t="s">
        <v>888</v>
      </c>
      <c r="F188" t="s">
        <v>889</v>
      </c>
      <c r="G188" t="s">
        <v>717</v>
      </c>
      <c r="H188" s="13">
        <v>45495</v>
      </c>
      <c r="I188" s="13" t="s">
        <v>890</v>
      </c>
      <c r="J188" s="14" t="str">
        <f t="shared" ca="1" si="5"/>
        <v>ACT</v>
      </c>
    </row>
    <row r="189" spans="2:10">
      <c r="B189" t="s">
        <v>790</v>
      </c>
      <c r="C189" t="s">
        <v>877</v>
      </c>
      <c r="D189" t="s">
        <v>891</v>
      </c>
      <c r="E189" t="s">
        <v>892</v>
      </c>
      <c r="F189" t="s">
        <v>893</v>
      </c>
      <c r="G189" t="s">
        <v>721</v>
      </c>
      <c r="H189" s="13">
        <v>45502</v>
      </c>
      <c r="I189" s="13" t="s">
        <v>894</v>
      </c>
      <c r="J189" s="14" t="str">
        <f t="shared" ca="1" si="5"/>
        <v>ACT</v>
      </c>
    </row>
    <row r="190" spans="2:10">
      <c r="B190" t="s">
        <v>790</v>
      </c>
      <c r="C190" t="s">
        <v>877</v>
      </c>
      <c r="D190" t="s">
        <v>891</v>
      </c>
      <c r="E190" t="s">
        <v>895</v>
      </c>
      <c r="F190" t="s">
        <v>896</v>
      </c>
      <c r="G190" t="s">
        <v>724</v>
      </c>
      <c r="H190" s="13">
        <v>45509</v>
      </c>
      <c r="I190" s="13" t="s">
        <v>897</v>
      </c>
      <c r="J190" s="14" t="str">
        <f t="shared" ca="1" si="5"/>
        <v>ACT</v>
      </c>
    </row>
    <row r="191" spans="2:10">
      <c r="B191" t="s">
        <v>790</v>
      </c>
      <c r="C191" t="s">
        <v>877</v>
      </c>
      <c r="D191" t="s">
        <v>891</v>
      </c>
      <c r="E191" t="s">
        <v>898</v>
      </c>
      <c r="F191" t="s">
        <v>899</v>
      </c>
      <c r="G191" t="s">
        <v>727</v>
      </c>
      <c r="H191" s="13">
        <v>45516</v>
      </c>
      <c r="I191" s="13" t="s">
        <v>900</v>
      </c>
      <c r="J191" s="14" t="str">
        <f t="shared" ca="1" si="5"/>
        <v>ACT</v>
      </c>
    </row>
    <row r="192" spans="2:10">
      <c r="B192" t="s">
        <v>790</v>
      </c>
      <c r="C192" t="s">
        <v>877</v>
      </c>
      <c r="D192" t="s">
        <v>891</v>
      </c>
      <c r="E192" t="s">
        <v>901</v>
      </c>
      <c r="F192" t="s">
        <v>902</v>
      </c>
      <c r="G192" t="s">
        <v>730</v>
      </c>
      <c r="H192" s="13">
        <v>45523</v>
      </c>
      <c r="I192" s="13" t="s">
        <v>903</v>
      </c>
      <c r="J192" s="14" t="str">
        <f t="shared" ref="J192:J223" ca="1" si="6">IF((TODAY()-7)&gt;=$H192,"ACT","FCT")</f>
        <v>ACT</v>
      </c>
    </row>
    <row r="193" spans="2:10">
      <c r="B193" t="s">
        <v>790</v>
      </c>
      <c r="C193" t="s">
        <v>877</v>
      </c>
      <c r="D193" t="s">
        <v>891</v>
      </c>
      <c r="E193" t="s">
        <v>904</v>
      </c>
      <c r="F193" t="s">
        <v>905</v>
      </c>
      <c r="G193" t="s">
        <v>733</v>
      </c>
      <c r="H193" s="13">
        <v>45530</v>
      </c>
      <c r="I193" s="13" t="s">
        <v>906</v>
      </c>
      <c r="J193" s="14" t="str">
        <f t="shared" ca="1" si="6"/>
        <v>ACT</v>
      </c>
    </row>
    <row r="194" spans="2:10">
      <c r="B194" t="s">
        <v>790</v>
      </c>
      <c r="C194" t="s">
        <v>877</v>
      </c>
      <c r="D194" t="s">
        <v>907</v>
      </c>
      <c r="E194" t="s">
        <v>908</v>
      </c>
      <c r="F194" t="s">
        <v>909</v>
      </c>
      <c r="G194" t="s">
        <v>737</v>
      </c>
      <c r="H194" s="13">
        <v>45537</v>
      </c>
      <c r="I194" s="13" t="s">
        <v>910</v>
      </c>
      <c r="J194" s="14" t="str">
        <f t="shared" ca="1" si="6"/>
        <v>ACT</v>
      </c>
    </row>
    <row r="195" spans="2:10">
      <c r="B195" t="s">
        <v>790</v>
      </c>
      <c r="C195" t="s">
        <v>877</v>
      </c>
      <c r="D195" t="s">
        <v>907</v>
      </c>
      <c r="E195" t="s">
        <v>911</v>
      </c>
      <c r="F195" t="s">
        <v>912</v>
      </c>
      <c r="G195" t="s">
        <v>740</v>
      </c>
      <c r="H195" s="13">
        <v>45544</v>
      </c>
      <c r="I195" s="13" t="s">
        <v>913</v>
      </c>
      <c r="J195" s="14" t="str">
        <f t="shared" ca="1" si="6"/>
        <v>ACT</v>
      </c>
    </row>
    <row r="196" spans="2:10">
      <c r="B196" t="s">
        <v>790</v>
      </c>
      <c r="C196" t="s">
        <v>877</v>
      </c>
      <c r="D196" t="s">
        <v>907</v>
      </c>
      <c r="E196" t="s">
        <v>914</v>
      </c>
      <c r="F196" t="s">
        <v>915</v>
      </c>
      <c r="G196" t="s">
        <v>743</v>
      </c>
      <c r="H196" s="13">
        <v>45551</v>
      </c>
      <c r="I196" s="13" t="s">
        <v>916</v>
      </c>
      <c r="J196" s="14" t="str">
        <f t="shared" ca="1" si="6"/>
        <v>ACT</v>
      </c>
    </row>
    <row r="197" spans="2:10">
      <c r="B197" t="s">
        <v>790</v>
      </c>
      <c r="C197" t="s">
        <v>877</v>
      </c>
      <c r="D197" t="s">
        <v>907</v>
      </c>
      <c r="E197" t="s">
        <v>917</v>
      </c>
      <c r="F197" t="s">
        <v>918</v>
      </c>
      <c r="G197" t="s">
        <v>746</v>
      </c>
      <c r="H197" s="13">
        <v>45558</v>
      </c>
      <c r="I197" s="13" t="s">
        <v>919</v>
      </c>
      <c r="J197" s="14" t="str">
        <f t="shared" ca="1" si="6"/>
        <v>ACT</v>
      </c>
    </row>
    <row r="198" spans="2:10">
      <c r="B198" t="s">
        <v>790</v>
      </c>
      <c r="C198" t="s">
        <v>920</v>
      </c>
      <c r="D198" t="s">
        <v>921</v>
      </c>
      <c r="E198" t="s">
        <v>922</v>
      </c>
      <c r="F198" t="s">
        <v>923</v>
      </c>
      <c r="G198" t="s">
        <v>751</v>
      </c>
      <c r="H198" s="13">
        <v>45565</v>
      </c>
      <c r="I198" s="13" t="s">
        <v>924</v>
      </c>
      <c r="J198" s="14" t="str">
        <f t="shared" ca="1" si="6"/>
        <v>ACT</v>
      </c>
    </row>
    <row r="199" spans="2:10">
      <c r="B199" t="s">
        <v>790</v>
      </c>
      <c r="C199" t="s">
        <v>920</v>
      </c>
      <c r="D199" t="s">
        <v>921</v>
      </c>
      <c r="E199" t="s">
        <v>925</v>
      </c>
      <c r="F199" t="s">
        <v>926</v>
      </c>
      <c r="G199" t="s">
        <v>754</v>
      </c>
      <c r="H199" s="13">
        <v>45572</v>
      </c>
      <c r="I199" s="13" t="s">
        <v>927</v>
      </c>
      <c r="J199" s="14" t="str">
        <f t="shared" ca="1" si="6"/>
        <v>ACT</v>
      </c>
    </row>
    <row r="200" spans="2:10">
      <c r="B200" t="s">
        <v>790</v>
      </c>
      <c r="C200" t="s">
        <v>920</v>
      </c>
      <c r="D200" t="s">
        <v>921</v>
      </c>
      <c r="E200" t="s">
        <v>928</v>
      </c>
      <c r="F200" t="s">
        <v>929</v>
      </c>
      <c r="G200" t="s">
        <v>757</v>
      </c>
      <c r="H200" s="13">
        <v>45579</v>
      </c>
      <c r="I200" s="13" t="s">
        <v>930</v>
      </c>
      <c r="J200" s="14" t="str">
        <f t="shared" ca="1" si="6"/>
        <v>ACT</v>
      </c>
    </row>
    <row r="201" spans="2:10">
      <c r="B201" t="s">
        <v>790</v>
      </c>
      <c r="C201" t="s">
        <v>920</v>
      </c>
      <c r="D201" t="s">
        <v>921</v>
      </c>
      <c r="E201" t="s">
        <v>931</v>
      </c>
      <c r="F201" t="s">
        <v>932</v>
      </c>
      <c r="G201" t="s">
        <v>760</v>
      </c>
      <c r="H201" s="13">
        <v>45586</v>
      </c>
      <c r="I201" s="13" t="s">
        <v>933</v>
      </c>
      <c r="J201" s="14" t="str">
        <f t="shared" ca="1" si="6"/>
        <v>ACT</v>
      </c>
    </row>
    <row r="202" spans="2:10">
      <c r="B202" t="s">
        <v>790</v>
      </c>
      <c r="C202" t="s">
        <v>920</v>
      </c>
      <c r="D202" t="s">
        <v>921</v>
      </c>
      <c r="E202" t="s">
        <v>934</v>
      </c>
      <c r="F202" t="s">
        <v>935</v>
      </c>
      <c r="G202" t="s">
        <v>764</v>
      </c>
      <c r="H202" s="13">
        <v>45593</v>
      </c>
      <c r="I202" s="13" t="s">
        <v>936</v>
      </c>
      <c r="J202" s="14" t="str">
        <f t="shared" ca="1" si="6"/>
        <v>ACT</v>
      </c>
    </row>
    <row r="203" spans="2:10">
      <c r="B203" t="s">
        <v>790</v>
      </c>
      <c r="C203" t="s">
        <v>920</v>
      </c>
      <c r="D203" t="s">
        <v>937</v>
      </c>
      <c r="E203" t="s">
        <v>938</v>
      </c>
      <c r="F203" t="s">
        <v>939</v>
      </c>
      <c r="G203" t="s">
        <v>767</v>
      </c>
      <c r="H203" s="13">
        <v>45600</v>
      </c>
      <c r="I203" s="13" t="s">
        <v>940</v>
      </c>
      <c r="J203" s="14" t="str">
        <f t="shared" ca="1" si="6"/>
        <v>ACT</v>
      </c>
    </row>
    <row r="204" spans="2:10">
      <c r="B204" t="s">
        <v>790</v>
      </c>
      <c r="C204" t="s">
        <v>920</v>
      </c>
      <c r="D204" t="s">
        <v>937</v>
      </c>
      <c r="E204" t="s">
        <v>941</v>
      </c>
      <c r="F204" t="s">
        <v>942</v>
      </c>
      <c r="G204" t="s">
        <v>770</v>
      </c>
      <c r="H204" s="13">
        <v>45607</v>
      </c>
      <c r="I204" s="13" t="s">
        <v>943</v>
      </c>
      <c r="J204" s="14" t="str">
        <f t="shared" ca="1" si="6"/>
        <v>ACT</v>
      </c>
    </row>
    <row r="205" spans="2:10">
      <c r="B205" t="s">
        <v>790</v>
      </c>
      <c r="C205" t="s">
        <v>920</v>
      </c>
      <c r="D205" t="s">
        <v>937</v>
      </c>
      <c r="E205" t="s">
        <v>944</v>
      </c>
      <c r="F205" t="s">
        <v>945</v>
      </c>
      <c r="G205" t="s">
        <v>773</v>
      </c>
      <c r="H205" s="13">
        <v>45614</v>
      </c>
      <c r="I205" s="13" t="s">
        <v>946</v>
      </c>
      <c r="J205" s="14" t="str">
        <f t="shared" ca="1" si="6"/>
        <v>ACT</v>
      </c>
    </row>
    <row r="206" spans="2:10">
      <c r="B206" t="s">
        <v>790</v>
      </c>
      <c r="C206" t="s">
        <v>920</v>
      </c>
      <c r="D206" t="s">
        <v>937</v>
      </c>
      <c r="E206" t="s">
        <v>947</v>
      </c>
      <c r="F206" t="s">
        <v>948</v>
      </c>
      <c r="G206" t="s">
        <v>776</v>
      </c>
      <c r="H206" s="13">
        <v>45621</v>
      </c>
      <c r="I206" s="13" t="s">
        <v>949</v>
      </c>
      <c r="J206" s="14" t="str">
        <f t="shared" ca="1" si="6"/>
        <v>ACT</v>
      </c>
    </row>
    <row r="207" spans="2:10">
      <c r="B207" t="s">
        <v>790</v>
      </c>
      <c r="C207" t="s">
        <v>920</v>
      </c>
      <c r="D207" t="s">
        <v>950</v>
      </c>
      <c r="E207" t="s">
        <v>951</v>
      </c>
      <c r="F207" t="s">
        <v>952</v>
      </c>
      <c r="G207" t="s">
        <v>780</v>
      </c>
      <c r="H207" s="13">
        <v>45628</v>
      </c>
      <c r="I207" s="13" t="s">
        <v>953</v>
      </c>
      <c r="J207" s="14" t="str">
        <f t="shared" ca="1" si="6"/>
        <v>ACT</v>
      </c>
    </row>
    <row r="208" spans="2:10">
      <c r="B208" t="s">
        <v>790</v>
      </c>
      <c r="C208" t="s">
        <v>920</v>
      </c>
      <c r="D208" t="s">
        <v>950</v>
      </c>
      <c r="E208" t="s">
        <v>954</v>
      </c>
      <c r="F208" t="s">
        <v>955</v>
      </c>
      <c r="G208" t="s">
        <v>783</v>
      </c>
      <c r="H208" s="13">
        <v>45635</v>
      </c>
      <c r="I208" s="13" t="s">
        <v>956</v>
      </c>
      <c r="J208" s="14" t="str">
        <f t="shared" ca="1" si="6"/>
        <v>ACT</v>
      </c>
    </row>
    <row r="209" spans="2:10">
      <c r="B209" t="s">
        <v>790</v>
      </c>
      <c r="C209" t="s">
        <v>920</v>
      </c>
      <c r="D209" t="s">
        <v>950</v>
      </c>
      <c r="E209" t="s">
        <v>957</v>
      </c>
      <c r="F209" t="s">
        <v>958</v>
      </c>
      <c r="G209" t="s">
        <v>786</v>
      </c>
      <c r="H209" s="13">
        <v>45642</v>
      </c>
      <c r="I209" s="13" t="s">
        <v>959</v>
      </c>
      <c r="J209" s="14" t="str">
        <f t="shared" ca="1" si="6"/>
        <v>ACT</v>
      </c>
    </row>
    <row r="210" spans="2:10">
      <c r="B210" t="s">
        <v>790</v>
      </c>
      <c r="C210" t="s">
        <v>920</v>
      </c>
      <c r="D210" t="s">
        <v>950</v>
      </c>
      <c r="E210" t="s">
        <v>960</v>
      </c>
      <c r="F210" t="s">
        <v>961</v>
      </c>
      <c r="G210" t="s">
        <v>789</v>
      </c>
      <c r="H210" s="13">
        <v>45649</v>
      </c>
      <c r="I210" s="13" t="s">
        <v>962</v>
      </c>
      <c r="J210" s="14" t="str">
        <f t="shared" ca="1" si="6"/>
        <v>ACT</v>
      </c>
    </row>
    <row r="211" spans="2:10">
      <c r="B211" t="s">
        <v>963</v>
      </c>
      <c r="C211" t="s">
        <v>964</v>
      </c>
      <c r="D211" t="s">
        <v>965</v>
      </c>
      <c r="E211" t="s">
        <v>966</v>
      </c>
      <c r="F211" t="s">
        <v>967</v>
      </c>
      <c r="G211" t="s">
        <v>795</v>
      </c>
      <c r="H211" s="13">
        <v>45656</v>
      </c>
      <c r="I211" s="13" t="s">
        <v>968</v>
      </c>
      <c r="J211" s="14" t="str">
        <f t="shared" ca="1" si="6"/>
        <v>ACT</v>
      </c>
    </row>
    <row r="212" spans="2:10">
      <c r="B212" t="s">
        <v>963</v>
      </c>
      <c r="C212" t="s">
        <v>964</v>
      </c>
      <c r="D212" t="s">
        <v>965</v>
      </c>
      <c r="E212" t="s">
        <v>969</v>
      </c>
      <c r="F212" t="s">
        <v>970</v>
      </c>
      <c r="G212" t="s">
        <v>798</v>
      </c>
      <c r="H212" s="13">
        <v>45663</v>
      </c>
      <c r="I212" s="13" t="s">
        <v>971</v>
      </c>
      <c r="J212" s="14" t="str">
        <f t="shared" ca="1" si="6"/>
        <v>ACT</v>
      </c>
    </row>
    <row r="213" spans="2:10">
      <c r="B213" t="s">
        <v>963</v>
      </c>
      <c r="C213" t="s">
        <v>964</v>
      </c>
      <c r="D213" t="s">
        <v>965</v>
      </c>
      <c r="E213" t="s">
        <v>972</v>
      </c>
      <c r="F213" t="s">
        <v>973</v>
      </c>
      <c r="G213" t="s">
        <v>801</v>
      </c>
      <c r="H213" s="13">
        <v>45670</v>
      </c>
      <c r="I213" s="13" t="s">
        <v>974</v>
      </c>
      <c r="J213" s="14" t="str">
        <f t="shared" ca="1" si="6"/>
        <v>ACT</v>
      </c>
    </row>
    <row r="214" spans="2:10">
      <c r="B214" t="s">
        <v>963</v>
      </c>
      <c r="C214" t="s">
        <v>964</v>
      </c>
      <c r="D214" t="s">
        <v>965</v>
      </c>
      <c r="E214" t="s">
        <v>975</v>
      </c>
      <c r="F214" t="s">
        <v>976</v>
      </c>
      <c r="G214" t="s">
        <v>804</v>
      </c>
      <c r="H214" s="13">
        <v>45677</v>
      </c>
      <c r="I214" s="13" t="s">
        <v>977</v>
      </c>
      <c r="J214" s="14" t="str">
        <f t="shared" ca="1" si="6"/>
        <v>ACT</v>
      </c>
    </row>
    <row r="215" spans="2:10">
      <c r="B215" t="s">
        <v>963</v>
      </c>
      <c r="C215" t="s">
        <v>964</v>
      </c>
      <c r="D215" t="s">
        <v>965</v>
      </c>
      <c r="E215" t="s">
        <v>978</v>
      </c>
      <c r="F215" t="s">
        <v>979</v>
      </c>
      <c r="G215" t="s">
        <v>808</v>
      </c>
      <c r="H215" s="13">
        <v>45684</v>
      </c>
      <c r="I215" s="13" t="s">
        <v>980</v>
      </c>
      <c r="J215" s="14" t="str">
        <f t="shared" ca="1" si="6"/>
        <v>ACT</v>
      </c>
    </row>
    <row r="216" spans="2:10">
      <c r="B216" t="s">
        <v>963</v>
      </c>
      <c r="C216" t="s">
        <v>964</v>
      </c>
      <c r="D216" t="s">
        <v>981</v>
      </c>
      <c r="E216" t="s">
        <v>982</v>
      </c>
      <c r="F216" t="s">
        <v>983</v>
      </c>
      <c r="G216" t="s">
        <v>811</v>
      </c>
      <c r="H216" s="13">
        <v>45691</v>
      </c>
      <c r="I216" s="13" t="s">
        <v>984</v>
      </c>
      <c r="J216" s="14" t="str">
        <f t="shared" ca="1" si="6"/>
        <v>ACT</v>
      </c>
    </row>
    <row r="217" spans="2:10">
      <c r="B217" t="s">
        <v>963</v>
      </c>
      <c r="C217" t="s">
        <v>964</v>
      </c>
      <c r="D217" t="s">
        <v>981</v>
      </c>
      <c r="E217" t="s">
        <v>985</v>
      </c>
      <c r="F217" t="s">
        <v>986</v>
      </c>
      <c r="G217" t="s">
        <v>814</v>
      </c>
      <c r="H217" s="13">
        <v>45698</v>
      </c>
      <c r="I217" s="13" t="s">
        <v>987</v>
      </c>
      <c r="J217" s="14" t="str">
        <f t="shared" ca="1" si="6"/>
        <v>ACT</v>
      </c>
    </row>
    <row r="218" spans="2:10">
      <c r="B218" t="s">
        <v>963</v>
      </c>
      <c r="C218" t="s">
        <v>964</v>
      </c>
      <c r="D218" t="s">
        <v>981</v>
      </c>
      <c r="E218" t="s">
        <v>988</v>
      </c>
      <c r="F218" t="s">
        <v>989</v>
      </c>
      <c r="G218" t="s">
        <v>817</v>
      </c>
      <c r="H218" s="13">
        <v>45705</v>
      </c>
      <c r="I218" s="13" t="s">
        <v>990</v>
      </c>
      <c r="J218" s="14" t="str">
        <f t="shared" ca="1" si="6"/>
        <v>FCT</v>
      </c>
    </row>
    <row r="219" spans="2:10">
      <c r="B219" t="s">
        <v>963</v>
      </c>
      <c r="C219" t="s">
        <v>964</v>
      </c>
      <c r="D219" t="s">
        <v>981</v>
      </c>
      <c r="E219" t="s">
        <v>991</v>
      </c>
      <c r="F219" t="s">
        <v>992</v>
      </c>
      <c r="G219" t="s">
        <v>820</v>
      </c>
      <c r="H219" s="13">
        <v>45712</v>
      </c>
      <c r="I219" s="13" t="s">
        <v>993</v>
      </c>
      <c r="J219" s="14" t="str">
        <f t="shared" ca="1" si="6"/>
        <v>FCT</v>
      </c>
    </row>
    <row r="220" spans="2:10">
      <c r="B220" t="s">
        <v>963</v>
      </c>
      <c r="C220" t="s">
        <v>964</v>
      </c>
      <c r="D220" t="s">
        <v>994</v>
      </c>
      <c r="E220" t="s">
        <v>995</v>
      </c>
      <c r="F220" t="s">
        <v>996</v>
      </c>
      <c r="G220" t="s">
        <v>824</v>
      </c>
      <c r="H220" s="13">
        <v>45719</v>
      </c>
      <c r="I220" s="13" t="s">
        <v>997</v>
      </c>
      <c r="J220" s="14" t="str">
        <f t="shared" ca="1" si="6"/>
        <v>FCT</v>
      </c>
    </row>
    <row r="221" spans="2:10">
      <c r="B221" t="s">
        <v>963</v>
      </c>
      <c r="C221" t="s">
        <v>964</v>
      </c>
      <c r="D221" t="s">
        <v>994</v>
      </c>
      <c r="E221" t="s">
        <v>998</v>
      </c>
      <c r="F221" t="s">
        <v>999</v>
      </c>
      <c r="G221" t="s">
        <v>827</v>
      </c>
      <c r="H221" s="13">
        <v>45726</v>
      </c>
      <c r="I221" s="13" t="s">
        <v>1000</v>
      </c>
      <c r="J221" s="14" t="str">
        <f t="shared" ca="1" si="6"/>
        <v>FCT</v>
      </c>
    </row>
    <row r="222" spans="2:10">
      <c r="B222" t="s">
        <v>963</v>
      </c>
      <c r="C222" t="s">
        <v>964</v>
      </c>
      <c r="D222" t="s">
        <v>994</v>
      </c>
      <c r="E222" t="s">
        <v>1001</v>
      </c>
      <c r="F222" t="s">
        <v>1002</v>
      </c>
      <c r="G222" t="s">
        <v>830</v>
      </c>
      <c r="H222" s="13">
        <v>45733</v>
      </c>
      <c r="I222" s="13" t="s">
        <v>1003</v>
      </c>
      <c r="J222" s="14" t="str">
        <f t="shared" ca="1" si="6"/>
        <v>FCT</v>
      </c>
    </row>
    <row r="223" spans="2:10">
      <c r="B223" t="s">
        <v>963</v>
      </c>
      <c r="C223" t="s">
        <v>964</v>
      </c>
      <c r="D223" t="s">
        <v>994</v>
      </c>
      <c r="E223" t="s">
        <v>1004</v>
      </c>
      <c r="F223" t="s">
        <v>1005</v>
      </c>
      <c r="G223" t="s">
        <v>833</v>
      </c>
      <c r="H223" s="13">
        <v>45740</v>
      </c>
      <c r="I223" s="13" t="s">
        <v>1006</v>
      </c>
      <c r="J223" s="14" t="str">
        <f t="shared" ca="1" si="6"/>
        <v>FCT</v>
      </c>
    </row>
  </sheetData>
  <phoneticPr fontId="22"/>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8F47B76E549D40AD8C6BD2D3B872D3" ma:contentTypeVersion="8" ma:contentTypeDescription="Create a new document." ma:contentTypeScope="" ma:versionID="08e57c16a7ae71213cd53d843effea90">
  <xsd:schema xmlns:xsd="http://www.w3.org/2001/XMLSchema" xmlns:xs="http://www.w3.org/2001/XMLSchema" xmlns:p="http://schemas.microsoft.com/office/2006/metadata/properties" xmlns:ns2="80ad4a9a-9c90-4daa-9f92-214da106fa34" targetNamespace="http://schemas.microsoft.com/office/2006/metadata/properties" ma:root="true" ma:fieldsID="bc99425a975448deaaeb06939209f0c2" ns2:_="">
    <xsd:import namespace="80ad4a9a-9c90-4daa-9f92-214da106fa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d4a9a-9c90-4daa-9f92-214da106fa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68F165-ED1B-43A4-B201-9B7F68245839}"/>
</file>

<file path=customXml/itemProps2.xml><?xml version="1.0" encoding="utf-8"?>
<ds:datastoreItem xmlns:ds="http://schemas.openxmlformats.org/officeDocument/2006/customXml" ds:itemID="{287344F6-77F4-4F52-80CE-A015CC874A44}"/>
</file>

<file path=customXml/itemProps3.xml><?xml version="1.0" encoding="utf-8"?>
<ds:datastoreItem xmlns:ds="http://schemas.openxmlformats.org/officeDocument/2006/customXml" ds:itemID="{814208E4-C579-4D8D-A44A-1737DCDC475C}"/>
</file>

<file path=customXml/itemProps4.xml><?xml version="1.0" encoding="utf-8"?>
<ds:datastoreItem xmlns:ds="http://schemas.openxmlformats.org/officeDocument/2006/customXml" ds:itemID="{B398B8F9-C15D-4333-B885-BC8F7151209C}"/>
</file>

<file path=customXml/itemProps5.xml><?xml version="1.0" encoding="utf-8"?>
<ds:datastoreItem xmlns:ds="http://schemas.openxmlformats.org/officeDocument/2006/customXml" ds:itemID="{01F25F2F-E013-4EA2-9B3A-F5D757FBDC95}"/>
</file>

<file path=docMetadata/LabelInfo.xml><?xml version="1.0" encoding="utf-8"?>
<clbl:labelList xmlns:clbl="http://schemas.microsoft.com/office/2020/mipLabelMetadata">
  <clbl:label id="{1f8e20e6-048a-4bad-a26b-318dd1cd4d47}" enabled="1" method="Privileged" siteId="{66c65d8a-9158-4521-a2d8-664963db48e4}"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Kunche, Surendra</dc:creator>
  <cp:keywords/>
  <dc:description/>
  <cp:lastModifiedBy>Sathnur Rachachar, Jayaraj</cp:lastModifiedBy>
  <cp:revision/>
  <dcterms:created xsi:type="dcterms:W3CDTF">2020-05-06T20:29:46Z</dcterms:created>
  <dcterms:modified xsi:type="dcterms:W3CDTF">2025-02-20T09:53:10Z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0x010100268F47B76E549D40AD8C6BD2D3B872D3</vt:lpwstr>
  </property>
  <property fmtid="{D5CDD505-2E9C-101B-9397-08002B2CF9AE}" pid="3" name="MSIP_Label_1f8e20e6-048a-4bad-a26b-318dd1cd4d47_Enabled">
    <vt:lpwstr>true</vt:lpwstr>
  </property>
  <property fmtid="{D5CDD505-2E9C-101B-9397-08002B2CF9AE}" pid="4" name="MSIP_Label_1f8e20e6-048a-4bad-a26b-318dd1cd4d47_SetDate">
    <vt:lpwstr>2024-02-24T02:20:09Z</vt:lpwstr>
  </property>
  <property fmtid="{D5CDD505-2E9C-101B-9397-08002B2CF9AE}" pid="5" name="MSIP_Label_1f8e20e6-048a-4bad-a26b-318dd1cd4d47_Method">
    <vt:lpwstr>Privileged</vt:lpwstr>
  </property>
  <property fmtid="{D5CDD505-2E9C-101B-9397-08002B2CF9AE}" pid="6" name="MSIP_Label_1f8e20e6-048a-4bad-a26b-318dd1cd4d47_Name">
    <vt:lpwstr>1f8e20e6-048a-4bad-a26b-318dd1cd4d47</vt:lpwstr>
  </property>
  <property fmtid="{D5CDD505-2E9C-101B-9397-08002B2CF9AE}" pid="7" name="MSIP_Label_1f8e20e6-048a-4bad-a26b-318dd1cd4d47_SiteId">
    <vt:lpwstr>66c65d8a-9158-4521-a2d8-664963db48e4</vt:lpwstr>
  </property>
  <property fmtid="{D5CDD505-2E9C-101B-9397-08002B2CF9AE}" pid="8" name="MSIP_Label_1f8e20e6-048a-4bad-a26b-318dd1cd4d47_ActionId">
    <vt:lpwstr>9bf083fc-2472-4e8d-8eb0-a3de5cca8ff6</vt:lpwstr>
  </property>
  <property fmtid="{D5CDD505-2E9C-101B-9397-08002B2CF9AE}" pid="9" name="MSIP_Label_1f8e20e6-048a-4bad-a26b-318dd1cd4d47_ContentBits">
    <vt:lpwstr>0</vt:lpwstr>
  </property>
</Properties>
</file>