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bem\Desktop\pharmacy dashboard\"/>
    </mc:Choice>
  </mc:AlternateContent>
  <xr:revisionPtr revIDLastSave="0" documentId="13_ncr:1_{44B3D1E4-0898-400C-8C8B-4EAB7B3D0510}" xr6:coauthVersionLast="47" xr6:coauthVersionMax="47" xr10:uidLastSave="{00000000-0000-0000-0000-000000000000}"/>
  <bookViews>
    <workbookView xWindow="-110" yWindow="-110" windowWidth="22780" windowHeight="14540" activeTab="3" xr2:uid="{CBD2AC03-A6ED-4F16-B501-E6E2A00D5B49}"/>
  </bookViews>
  <sheets>
    <sheet name="lists" sheetId="3" r:id="rId1"/>
    <sheet name="Daily Income" sheetId="1" r:id="rId2"/>
    <sheet name="Inventory Purchases" sheetId="4" r:id="rId3"/>
    <sheet name="Expenses" sheetId="5" r:id="rId4"/>
  </sheets>
  <definedNames>
    <definedName name="Expenses_Type_list">Expenses_defaults[expenses]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E7" i="5"/>
  <c r="E6" i="5"/>
  <c r="E5" i="5"/>
  <c r="E4" i="5"/>
  <c r="E2" i="5"/>
  <c r="E3" i="5"/>
  <c r="F212" i="4"/>
  <c r="F213" i="4"/>
  <c r="F214" i="4"/>
  <c r="F215" i="4"/>
  <c r="F216" i="4"/>
  <c r="F153" i="4"/>
  <c r="F154" i="4"/>
  <c r="F155" i="4"/>
  <c r="F156" i="4"/>
  <c r="F189" i="4"/>
  <c r="F190" i="4"/>
  <c r="F191" i="4"/>
  <c r="F187" i="4"/>
  <c r="F186" i="4"/>
  <c r="F188" i="4"/>
  <c r="F19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F2" i="1"/>
  <c r="H2" i="1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</calcChain>
</file>

<file path=xl/sharedStrings.xml><?xml version="1.0" encoding="utf-8"?>
<sst xmlns="http://schemas.openxmlformats.org/spreadsheetml/2006/main" count="932" uniqueCount="123">
  <si>
    <t>Date</t>
  </si>
  <si>
    <t>cash</t>
  </si>
  <si>
    <t>visa</t>
  </si>
  <si>
    <t>due amount</t>
  </si>
  <si>
    <t>Total</t>
  </si>
  <si>
    <t>5%</t>
  </si>
  <si>
    <t>Gross Income_sys</t>
  </si>
  <si>
    <t>deficit</t>
  </si>
  <si>
    <t xml:space="preserve">Invoice ID </t>
  </si>
  <si>
    <t>Invoice Type</t>
  </si>
  <si>
    <t>Company</t>
  </si>
  <si>
    <t xml:space="preserve">الشرق الاوسط </t>
  </si>
  <si>
    <t>كوليتركس</t>
  </si>
  <si>
    <t xml:space="preserve">ايفا اخناتون </t>
  </si>
  <si>
    <t>قنديل</t>
  </si>
  <si>
    <t>يونايتد</t>
  </si>
  <si>
    <t>كورتكسين فيستا</t>
  </si>
  <si>
    <t xml:space="preserve">نيروب </t>
  </si>
  <si>
    <t>شركة بلوبل</t>
  </si>
  <si>
    <t>innox</t>
  </si>
  <si>
    <t>رينوفو</t>
  </si>
  <si>
    <t>ايما</t>
  </si>
  <si>
    <t>اطلس فارما</t>
  </si>
  <si>
    <t>tetra glow (maqam)</t>
  </si>
  <si>
    <t>veexia</t>
  </si>
  <si>
    <t>سيليكس</t>
  </si>
  <si>
    <t>المتحده اكسسوار</t>
  </si>
  <si>
    <t>بركه فارم</t>
  </si>
  <si>
    <t>اوكتابيوتك</t>
  </si>
  <si>
    <t>oraia</t>
  </si>
  <si>
    <t>سوفت اند بيور</t>
  </si>
  <si>
    <t>ميد كييور</t>
  </si>
  <si>
    <t>normalan</t>
  </si>
  <si>
    <t>جيمنا</t>
  </si>
  <si>
    <t xml:space="preserve">سما جروب </t>
  </si>
  <si>
    <t>سيف لايف</t>
  </si>
  <si>
    <t>نوترافيا</t>
  </si>
  <si>
    <t>ميلانو</t>
  </si>
  <si>
    <t>مالتى فارما</t>
  </si>
  <si>
    <t>ايزابيلا</t>
  </si>
  <si>
    <t>bee</t>
  </si>
  <si>
    <t>ملكة جماال شامبو</t>
  </si>
  <si>
    <t>يونيلفر</t>
  </si>
  <si>
    <t>hollest</t>
  </si>
  <si>
    <t>ريسبوفان</t>
  </si>
  <si>
    <t>هاى بيروفور مانس</t>
  </si>
  <si>
    <t>برفكشن</t>
  </si>
  <si>
    <t>صانى</t>
  </si>
  <si>
    <t>dots (duxygen )</t>
  </si>
  <si>
    <t>تيرافيت</t>
  </si>
  <si>
    <t>vervecare</t>
  </si>
  <si>
    <t>تايروماكس</t>
  </si>
  <si>
    <t>ديرميلل</t>
  </si>
  <si>
    <t>بوبال</t>
  </si>
  <si>
    <t>هراويل</t>
  </si>
  <si>
    <t>PRIMAVERA</t>
  </si>
  <si>
    <t>اليجانز</t>
  </si>
  <si>
    <t>نيوتريشن فارم</t>
  </si>
  <si>
    <t>pharma plus</t>
  </si>
  <si>
    <t>بريكس</t>
  </si>
  <si>
    <t>ايمدج نايل</t>
  </si>
  <si>
    <t>مونتو</t>
  </si>
  <si>
    <t>be spire</t>
  </si>
  <si>
    <t>miss fluffy</t>
  </si>
  <si>
    <t>زهرة الجبل</t>
  </si>
  <si>
    <t>بيركوين</t>
  </si>
  <si>
    <t>effact</t>
  </si>
  <si>
    <t>تروبيليفا</t>
  </si>
  <si>
    <t>موروكان</t>
  </si>
  <si>
    <t>لافى بيرز</t>
  </si>
  <si>
    <t>bio trim</t>
  </si>
  <si>
    <t>سيكابرو</t>
  </si>
  <si>
    <t>هيلدز فارما</t>
  </si>
  <si>
    <t>بيوركس</t>
  </si>
  <si>
    <t>ادفانس</t>
  </si>
  <si>
    <t>بروفين</t>
  </si>
  <si>
    <t>براكسو</t>
  </si>
  <si>
    <t>طيبة</t>
  </si>
  <si>
    <t>سوفيكو</t>
  </si>
  <si>
    <t>الوسام</t>
  </si>
  <si>
    <t>روفا</t>
  </si>
  <si>
    <t>ابن سينا</t>
  </si>
  <si>
    <t>الزهراء</t>
  </si>
  <si>
    <t>فارما اوفر سيز</t>
  </si>
  <si>
    <t>الهدى</t>
  </si>
  <si>
    <t>الشركة المصرية</t>
  </si>
  <si>
    <t>بيودرما</t>
  </si>
  <si>
    <t>مخزن عطوه</t>
  </si>
  <si>
    <t>اليجون</t>
  </si>
  <si>
    <t>فيل جولد</t>
  </si>
  <si>
    <t>جيم</t>
  </si>
  <si>
    <t>الحكمه</t>
  </si>
  <si>
    <t>فرست</t>
  </si>
  <si>
    <t>الرابح</t>
  </si>
  <si>
    <t>زنك</t>
  </si>
  <si>
    <t>ايبكو</t>
  </si>
  <si>
    <t>نوفوفان</t>
  </si>
  <si>
    <t>نقدى</t>
  </si>
  <si>
    <t>فارو</t>
  </si>
  <si>
    <t>Cash</t>
  </si>
  <si>
    <t>Credits</t>
  </si>
  <si>
    <t>ID</t>
  </si>
  <si>
    <t>id</t>
  </si>
  <si>
    <t>expenses</t>
  </si>
  <si>
    <t>Inventory Type</t>
  </si>
  <si>
    <t>Medicine</t>
  </si>
  <si>
    <t>Cosmotics</t>
  </si>
  <si>
    <t>Others</t>
  </si>
  <si>
    <t>Invoice Amount</t>
  </si>
  <si>
    <t>Invoice Company</t>
  </si>
  <si>
    <t xml:space="preserve">Expense Amount </t>
  </si>
  <si>
    <t>Expense Type</t>
  </si>
  <si>
    <t>Expense Default</t>
  </si>
  <si>
    <t>Zakah</t>
  </si>
  <si>
    <t>Mama</t>
  </si>
  <si>
    <t>Sallaries</t>
  </si>
  <si>
    <t>Office Installments</t>
  </si>
  <si>
    <t>Car Installments</t>
  </si>
  <si>
    <t>DR. Nabawy</t>
  </si>
  <si>
    <t>Electricity</t>
  </si>
  <si>
    <t>Taxs</t>
  </si>
  <si>
    <t xml:space="preserve">Home </t>
  </si>
  <si>
    <t>amount_Defaults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</si>
</sst>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[$EGP]\ * #,##0.00_);_([$EGP]\ * \(#,##0.00\);_([$EGP]\ * &quot;-&quot;??_);_(@_)"/>
    <numFmt numFmtId="166" formatCode="[$EGP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4">
    <dxf>
      <numFmt numFmtId="0" formatCode="General"/>
    </dxf>
    <dxf>
      <numFmt numFmtId="164" formatCode="[$-F800]dddd\,\ mmmm\ dd\,\ yyyy"/>
    </dxf>
    <dxf>
      <numFmt numFmtId="0" formatCode="General"/>
    </dxf>
    <dxf>
      <numFmt numFmtId="165" formatCode="_([$EGP]\ * #,##0.00_);_([$EGP]\ * \(#,##0.00\);_([$EGP]\ * &quot;-&quot;??_);_(@_)"/>
    </dxf>
    <dxf>
      <numFmt numFmtId="164" formatCode="[$-F800]dddd\,\ mmmm\ dd\,\ yyyy"/>
    </dxf>
    <dxf>
      <numFmt numFmtId="166" formatCode="[$EGP]\ #,##0.00"/>
    </dxf>
    <dxf>
      <numFmt numFmtId="165" formatCode="_([$EGP]\ * #,##0.00_);_([$EGP]\ * \(#,##0.00\);_([$EGP]\ * &quot;-&quot;??_);_(@_)"/>
    </dxf>
    <dxf>
      <numFmt numFmtId="165" formatCode="_([$EGP]\ * #,##0.00_);_([$EGP]\ * \(#,##0.00\);_([$EGP]\ * &quot;-&quot;??_);_(@_)"/>
    </dxf>
    <dxf>
      <numFmt numFmtId="165" formatCode="_([$EGP]\ * #,##0.00_);_([$EGP]\ * \(#,##0.00\);_([$EGP]\ * &quot;-&quot;??_);_(@_)"/>
    </dxf>
    <dxf>
      <numFmt numFmtId="165" formatCode="_([$EGP]\ * #,##0.00_);_([$EGP]\ * \(#,##0.00\);_([$EGP]\ * &quot;-&quot;??_);_(@_)"/>
    </dxf>
    <dxf>
      <numFmt numFmtId="165" formatCode="_([$EGP]\ * #,##0.00_);_([$EGP]\ * \(#,##0.00\);_([$EGP]\ * &quot;-&quot;??_);_(@_)"/>
    </dxf>
    <dxf>
      <numFmt numFmtId="165" formatCode="_([$EGP]\ * #,##0.00_);_([$EGP]\ * \(#,##0.00\);_([$EGP]\ * &quot;-&quot;??_);_(@_)"/>
    </dxf>
    <dxf>
      <numFmt numFmtId="164" formatCode="[$-F800]dddd\,\ mmmm\ dd\,\ yyyy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1EF052-4308-46C8-A8C3-CD0C30D7AD2E}" name="Company_Name" displayName="Company_Name" ref="A1:B91" totalsRowShown="0">
  <autoFilter ref="A1:B91" xr:uid="{901EF052-4308-46C8-A8C3-CD0C30D7AD2E}"/>
  <tableColumns count="2">
    <tableColumn id="1" xr3:uid="{CF123D9F-9C06-4C71-91C9-B9287EC569AF}" name="Company" dataDxfId="13"/>
    <tableColumn id="2" xr3:uid="{A6151679-EC9B-46C9-BDDA-355D99C9E014}" name="Invoice Typ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32013D-3BBC-4EF4-9919-0FC26C0BCF41}" name="Inventory_type" displayName="Inventory_type" ref="I1:I4" totalsRowShown="0">
  <autoFilter ref="I1:I4" xr:uid="{0232013D-3BBC-4EF4-9919-0FC26C0BCF41}"/>
  <tableColumns count="1">
    <tableColumn id="1" xr3:uid="{CA1C7225-9354-4E7F-90AD-334522E9F0BE}" name="Inventory Typ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9AC6CC-542A-4B4D-9681-A444F56DA388}" name="Expenses_defaults" displayName="Expenses_defaults" ref="L1:M11" totalsRowShown="0">
  <autoFilter ref="L1:M11" xr:uid="{C69AC6CC-542A-4B4D-9681-A444F56DA388}"/>
  <tableColumns count="2">
    <tableColumn id="1" xr3:uid="{A3B7DEDE-8115-4118-818F-C0E1EB4B1B2A}" name="expenses"/>
    <tableColumn id="2" xr3:uid="{02CBB0AF-25B1-4DE4-9E83-F528FC87F6CC}" name="amount_Default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E77AD3-82F8-4247-8BF5-EFA61F965E58}" name="Income" displayName="Income" ref="A1:H15" totalsRowShown="0">
  <autoFilter ref="A1:H15" xr:uid="{F7E77AD3-82F8-4247-8BF5-EFA61F965E58}"/>
  <tableColumns count="8">
    <tableColumn id="1" xr3:uid="{E8F3DF1F-1678-4E0B-A5F2-1F075A94F8E3}" name="Date" dataDxfId="12"/>
    <tableColumn id="2" xr3:uid="{6C91CABD-07D8-41AC-82FF-EFE485FA2045}" name="Gross Income_sys" dataDxfId="11"/>
    <tableColumn id="3" xr3:uid="{355990C6-221E-48A3-A467-9D4B1D1BE113}" name="cash" dataDxfId="10"/>
    <tableColumn id="4" xr3:uid="{B7939B43-C330-44DD-B182-3409973CE3F6}" name="visa" dataDxfId="9"/>
    <tableColumn id="5" xr3:uid="{7798352F-5F08-4914-AEF4-A35EE6EB0826}" name="due amount" dataDxfId="8"/>
    <tableColumn id="6" xr3:uid="{8AF63772-B02B-4047-B1AF-4F50D5D5A955}" name="Total" dataDxfId="7">
      <calculatedColumnFormula>Income[[#This Row],[cash]]+Income[[#This Row],[visa]]</calculatedColumnFormula>
    </tableColumn>
    <tableColumn id="7" xr3:uid="{BFF5D2EE-36BF-4FC4-BABB-72D2FBDC08BA}" name="5%" dataDxfId="6">
      <calculatedColumnFormula>Income[[#This Row],[cash]]*5%</calculatedColumnFormula>
    </tableColumn>
    <tableColumn id="8" xr3:uid="{F80AECCC-3BBB-4D89-9B70-A4BF71B4B335}" name="deficit" dataDxfId="5">
      <calculatedColumnFormula>Income[[#This Row],[Gross Income_sys]]-Income[[#This Row],[Total]]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0549F7-953B-42D8-BA79-DDA9184A5C36}" name="Inventory_purchase" displayName="Inventory_purchase" ref="A1:G353" totalsRowShown="0">
  <autoFilter ref="A1:G353" xr:uid="{0C0549F7-953B-42D8-BA79-DDA9184A5C36}"/>
  <tableColumns count="7">
    <tableColumn id="1" xr3:uid="{332CDFC9-C340-47A3-A305-92EAE91B5230}" name="id"/>
    <tableColumn id="2" xr3:uid="{DB44B725-7F06-4CF7-959C-163F5CABA936}" name="Date" dataDxfId="4"/>
    <tableColumn id="3" xr3:uid="{E30559EF-A040-4090-A722-48D3FA76D1A7}" name="Invoice ID "/>
    <tableColumn id="4" xr3:uid="{CED383E9-EFBE-40C7-81E7-59F5B5EE7A59}" name="Invoice Amount" dataDxfId="3"/>
    <tableColumn id="5" xr3:uid="{296F9762-E3AF-48A5-A79F-D7938B50B492}" name="Invoice Company"/>
    <tableColumn id="6" xr3:uid="{E3EA2435-30D7-49BA-A2C9-AB8054DC1B4F}" name="Invoice Type" dataDxfId="2">
      <calculatedColumnFormula>VLOOKUP(Inventory_purchase[[#This Row],[Invoice Company]],Company_Name[],2,0)</calculatedColumnFormula>
    </tableColumn>
    <tableColumn id="7" xr3:uid="{A5F26A31-BA0F-4382-B069-A9FE12410FD5}" name="Inventory Typ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074C80-A31B-4706-8A63-5F0D3931927B}" name="Expenses" displayName="Expenses" ref="A1:E11" totalsRowShown="0">
  <autoFilter ref="A1:E11" xr:uid="{F0074C80-A31B-4706-8A63-5F0D3931927B}"/>
  <tableColumns count="5">
    <tableColumn id="1" xr3:uid="{0E090CFD-29AC-4509-A0B4-4320C6DDF484}" name="ID"/>
    <tableColumn id="2" xr3:uid="{AF7E8916-2AC7-4180-B71D-1DA41E7829A6}" name="Date" dataDxfId="1"/>
    <tableColumn id="3" xr3:uid="{0E23A82E-A0CF-4141-87D0-FF32B84AB46A}" name="Expense Type"/>
    <tableColumn id="4" xr3:uid="{54D1EBC1-180D-4974-B488-A0151DEB58F0}" name="Expense Amount "/>
    <tableColumn id="5" xr3:uid="{598E2A8F-72EB-400D-B921-DBDBACFF560B}" name="Expense Default" dataDxfId="0">
      <calculatedColumnFormula>VLOOKUP(Expenses[[#This Row],[Expense Type]],Expenses_defaults[#All],2,0)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C522-F0F2-4BD3-92F2-E813EF21A329}">
  <dimension ref="A1:M91"/>
  <sheetViews>
    <sheetView workbookViewId="0">
      <selection activeCell="E12" sqref="E12"/>
    </sheetView>
  </sheetViews>
  <sheetFormatPr defaultRowHeight="14.5" x14ac:dyDescent="0.35"/>
  <cols>
    <col min="1" max="1" width="18.81640625" customWidth="1"/>
    <col min="2" max="2" width="21.7265625" customWidth="1"/>
    <col min="9" max="9" width="15.26953125" customWidth="1"/>
    <col min="10" max="10" width="16.453125" customWidth="1"/>
    <col min="11" max="11" width="18.6328125" customWidth="1"/>
    <col min="12" max="12" width="16.453125" bestFit="1" customWidth="1"/>
    <col min="13" max="13" width="13.54296875" customWidth="1"/>
    <col min="14" max="14" width="9.81640625" customWidth="1"/>
    <col min="15" max="15" width="12.6328125" customWidth="1"/>
    <col min="16" max="16" width="13" customWidth="1"/>
  </cols>
  <sheetData>
    <row r="1" spans="1:13" x14ac:dyDescent="0.35">
      <c r="A1" t="s">
        <v>10</v>
      </c>
      <c r="B1" t="s">
        <v>9</v>
      </c>
      <c r="I1" t="s">
        <v>104</v>
      </c>
      <c r="L1" t="s">
        <v>103</v>
      </c>
      <c r="M1" t="s">
        <v>122</v>
      </c>
    </row>
    <row r="2" spans="1:13" x14ac:dyDescent="0.35">
      <c r="A2" s="5" t="s">
        <v>77</v>
      </c>
      <c r="B2" t="s">
        <v>100</v>
      </c>
      <c r="I2" t="s">
        <v>105</v>
      </c>
      <c r="L2" t="s">
        <v>114</v>
      </c>
      <c r="M2">
        <v>10000</v>
      </c>
    </row>
    <row r="3" spans="1:13" x14ac:dyDescent="0.35">
      <c r="A3" s="5" t="s">
        <v>78</v>
      </c>
      <c r="B3" t="s">
        <v>100</v>
      </c>
      <c r="I3" t="s">
        <v>106</v>
      </c>
      <c r="L3" t="s">
        <v>113</v>
      </c>
      <c r="M3">
        <v>10000</v>
      </c>
    </row>
    <row r="4" spans="1:13" x14ac:dyDescent="0.35">
      <c r="A4" s="5" t="s">
        <v>79</v>
      </c>
      <c r="B4" t="s">
        <v>100</v>
      </c>
      <c r="I4" t="s">
        <v>107</v>
      </c>
      <c r="L4" t="s">
        <v>117</v>
      </c>
      <c r="M4">
        <v>30000</v>
      </c>
    </row>
    <row r="5" spans="1:13" x14ac:dyDescent="0.35">
      <c r="A5" s="5" t="s">
        <v>80</v>
      </c>
      <c r="B5" t="s">
        <v>100</v>
      </c>
      <c r="L5" t="s">
        <v>115</v>
      </c>
      <c r="M5">
        <v>120000</v>
      </c>
    </row>
    <row r="6" spans="1:13" x14ac:dyDescent="0.35">
      <c r="A6" s="5" t="s">
        <v>81</v>
      </c>
      <c r="B6" t="s">
        <v>100</v>
      </c>
      <c r="L6" t="s">
        <v>116</v>
      </c>
      <c r="M6">
        <v>20000</v>
      </c>
    </row>
    <row r="7" spans="1:13" x14ac:dyDescent="0.35">
      <c r="A7" s="5" t="s">
        <v>82</v>
      </c>
      <c r="B7" t="s">
        <v>100</v>
      </c>
      <c r="L7" t="s">
        <v>118</v>
      </c>
      <c r="M7">
        <v>40000</v>
      </c>
    </row>
    <row r="8" spans="1:13" x14ac:dyDescent="0.35">
      <c r="A8" s="5" t="s">
        <v>83</v>
      </c>
      <c r="B8" t="s">
        <v>100</v>
      </c>
      <c r="L8" t="s">
        <v>119</v>
      </c>
      <c r="M8">
        <v>10000</v>
      </c>
    </row>
    <row r="9" spans="1:13" x14ac:dyDescent="0.35">
      <c r="A9" s="5" t="s">
        <v>84</v>
      </c>
      <c r="B9" t="s">
        <v>100</v>
      </c>
      <c r="L9" t="s">
        <v>120</v>
      </c>
      <c r="M9">
        <v>17000</v>
      </c>
    </row>
    <row r="10" spans="1:13" x14ac:dyDescent="0.35">
      <c r="A10" s="5" t="s">
        <v>85</v>
      </c>
      <c r="B10" t="s">
        <v>100</v>
      </c>
      <c r="L10" t="s">
        <v>121</v>
      </c>
      <c r="M10">
        <v>20000</v>
      </c>
    </row>
    <row r="11" spans="1:13" x14ac:dyDescent="0.35">
      <c r="A11" s="5" t="s">
        <v>11</v>
      </c>
      <c r="B11" t="s">
        <v>100</v>
      </c>
      <c r="L11" t="s">
        <v>107</v>
      </c>
    </row>
    <row r="12" spans="1:13" x14ac:dyDescent="0.35">
      <c r="A12" s="5" t="s">
        <v>12</v>
      </c>
      <c r="B12" t="s">
        <v>100</v>
      </c>
    </row>
    <row r="13" spans="1:13" x14ac:dyDescent="0.35">
      <c r="A13" s="5" t="s">
        <v>13</v>
      </c>
      <c r="B13" t="s">
        <v>100</v>
      </c>
    </row>
    <row r="14" spans="1:13" x14ac:dyDescent="0.35">
      <c r="A14" s="5" t="s">
        <v>14</v>
      </c>
      <c r="B14" t="s">
        <v>100</v>
      </c>
    </row>
    <row r="15" spans="1:13" x14ac:dyDescent="0.35">
      <c r="A15" s="5" t="s">
        <v>15</v>
      </c>
      <c r="B15" t="s">
        <v>100</v>
      </c>
    </row>
    <row r="16" spans="1:13" x14ac:dyDescent="0.35">
      <c r="A16" s="5" t="s">
        <v>16</v>
      </c>
      <c r="B16" t="s">
        <v>100</v>
      </c>
    </row>
    <row r="17" spans="1:2" x14ac:dyDescent="0.35">
      <c r="A17" s="5" t="s">
        <v>17</v>
      </c>
      <c r="B17" t="s">
        <v>100</v>
      </c>
    </row>
    <row r="18" spans="1:2" x14ac:dyDescent="0.35">
      <c r="A18" s="5" t="s">
        <v>18</v>
      </c>
      <c r="B18" t="s">
        <v>100</v>
      </c>
    </row>
    <row r="19" spans="1:2" x14ac:dyDescent="0.35">
      <c r="A19" s="5" t="s">
        <v>19</v>
      </c>
      <c r="B19" t="s">
        <v>100</v>
      </c>
    </row>
    <row r="20" spans="1:2" x14ac:dyDescent="0.35">
      <c r="A20" s="5" t="s">
        <v>20</v>
      </c>
      <c r="B20" t="s">
        <v>100</v>
      </c>
    </row>
    <row r="21" spans="1:2" x14ac:dyDescent="0.35">
      <c r="A21" s="5" t="s">
        <v>21</v>
      </c>
      <c r="B21" t="s">
        <v>100</v>
      </c>
    </row>
    <row r="22" spans="1:2" x14ac:dyDescent="0.35">
      <c r="A22" s="5" t="s">
        <v>22</v>
      </c>
      <c r="B22" t="s">
        <v>100</v>
      </c>
    </row>
    <row r="23" spans="1:2" x14ac:dyDescent="0.35">
      <c r="A23" s="5" t="s">
        <v>23</v>
      </c>
      <c r="B23" t="s">
        <v>100</v>
      </c>
    </row>
    <row r="24" spans="1:2" x14ac:dyDescent="0.35">
      <c r="A24" s="5" t="s">
        <v>24</v>
      </c>
      <c r="B24" t="s">
        <v>100</v>
      </c>
    </row>
    <row r="25" spans="1:2" x14ac:dyDescent="0.35">
      <c r="A25" s="5" t="s">
        <v>25</v>
      </c>
      <c r="B25" t="s">
        <v>100</v>
      </c>
    </row>
    <row r="26" spans="1:2" x14ac:dyDescent="0.35">
      <c r="A26" s="5" t="s">
        <v>26</v>
      </c>
      <c r="B26" t="s">
        <v>100</v>
      </c>
    </row>
    <row r="27" spans="1:2" x14ac:dyDescent="0.35">
      <c r="A27" s="5" t="s">
        <v>27</v>
      </c>
      <c r="B27" t="s">
        <v>100</v>
      </c>
    </row>
    <row r="28" spans="1:2" x14ac:dyDescent="0.35">
      <c r="A28" s="5" t="s">
        <v>28</v>
      </c>
      <c r="B28" t="s">
        <v>100</v>
      </c>
    </row>
    <row r="29" spans="1:2" x14ac:dyDescent="0.35">
      <c r="A29" s="5" t="s">
        <v>29</v>
      </c>
      <c r="B29" t="s">
        <v>100</v>
      </c>
    </row>
    <row r="30" spans="1:2" x14ac:dyDescent="0.35">
      <c r="A30" s="5" t="s">
        <v>30</v>
      </c>
      <c r="B30" t="s">
        <v>100</v>
      </c>
    </row>
    <row r="31" spans="1:2" x14ac:dyDescent="0.35">
      <c r="A31" s="5" t="s">
        <v>31</v>
      </c>
      <c r="B31" t="s">
        <v>100</v>
      </c>
    </row>
    <row r="32" spans="1:2" x14ac:dyDescent="0.35">
      <c r="A32" s="5" t="s">
        <v>32</v>
      </c>
      <c r="B32" t="s">
        <v>100</v>
      </c>
    </row>
    <row r="33" spans="1:2" x14ac:dyDescent="0.35">
      <c r="A33" s="5" t="s">
        <v>33</v>
      </c>
      <c r="B33" t="s">
        <v>100</v>
      </c>
    </row>
    <row r="34" spans="1:2" x14ac:dyDescent="0.35">
      <c r="A34" s="5" t="s">
        <v>34</v>
      </c>
      <c r="B34" t="s">
        <v>100</v>
      </c>
    </row>
    <row r="35" spans="1:2" x14ac:dyDescent="0.35">
      <c r="A35" s="5" t="s">
        <v>35</v>
      </c>
      <c r="B35" t="s">
        <v>100</v>
      </c>
    </row>
    <row r="36" spans="1:2" x14ac:dyDescent="0.35">
      <c r="A36" s="5" t="s">
        <v>36</v>
      </c>
      <c r="B36" t="s">
        <v>100</v>
      </c>
    </row>
    <row r="37" spans="1:2" x14ac:dyDescent="0.35">
      <c r="A37" s="5" t="s">
        <v>37</v>
      </c>
      <c r="B37" t="s">
        <v>100</v>
      </c>
    </row>
    <row r="38" spans="1:2" x14ac:dyDescent="0.35">
      <c r="A38" s="5" t="s">
        <v>38</v>
      </c>
      <c r="B38" t="s">
        <v>100</v>
      </c>
    </row>
    <row r="39" spans="1:2" x14ac:dyDescent="0.35">
      <c r="A39" s="5" t="s">
        <v>39</v>
      </c>
      <c r="B39" t="s">
        <v>100</v>
      </c>
    </row>
    <row r="40" spans="1:2" x14ac:dyDescent="0.35">
      <c r="A40" s="5" t="s">
        <v>40</v>
      </c>
      <c r="B40" t="s">
        <v>100</v>
      </c>
    </row>
    <row r="41" spans="1:2" x14ac:dyDescent="0.35">
      <c r="A41" s="5" t="s">
        <v>41</v>
      </c>
      <c r="B41" t="s">
        <v>100</v>
      </c>
    </row>
    <row r="42" spans="1:2" x14ac:dyDescent="0.35">
      <c r="A42" s="5" t="s">
        <v>42</v>
      </c>
      <c r="B42" t="s">
        <v>100</v>
      </c>
    </row>
    <row r="43" spans="1:2" x14ac:dyDescent="0.35">
      <c r="A43" s="5" t="s">
        <v>43</v>
      </c>
      <c r="B43" t="s">
        <v>100</v>
      </c>
    </row>
    <row r="44" spans="1:2" x14ac:dyDescent="0.35">
      <c r="A44" s="5" t="s">
        <v>44</v>
      </c>
      <c r="B44" t="s">
        <v>100</v>
      </c>
    </row>
    <row r="45" spans="1:2" x14ac:dyDescent="0.35">
      <c r="A45" s="5" t="s">
        <v>45</v>
      </c>
      <c r="B45" t="s">
        <v>100</v>
      </c>
    </row>
    <row r="46" spans="1:2" x14ac:dyDescent="0.35">
      <c r="A46" s="5" t="s">
        <v>46</v>
      </c>
      <c r="B46" t="s">
        <v>100</v>
      </c>
    </row>
    <row r="47" spans="1:2" x14ac:dyDescent="0.35">
      <c r="A47" s="5" t="s">
        <v>47</v>
      </c>
      <c r="B47" t="s">
        <v>100</v>
      </c>
    </row>
    <row r="48" spans="1:2" x14ac:dyDescent="0.35">
      <c r="A48" s="5" t="s">
        <v>48</v>
      </c>
      <c r="B48" t="s">
        <v>100</v>
      </c>
    </row>
    <row r="49" spans="1:2" x14ac:dyDescent="0.35">
      <c r="A49" s="5" t="s">
        <v>49</v>
      </c>
      <c r="B49" t="s">
        <v>100</v>
      </c>
    </row>
    <row r="50" spans="1:2" x14ac:dyDescent="0.35">
      <c r="A50" s="5" t="s">
        <v>50</v>
      </c>
      <c r="B50" t="s">
        <v>100</v>
      </c>
    </row>
    <row r="51" spans="1:2" x14ac:dyDescent="0.35">
      <c r="A51" s="5" t="s">
        <v>51</v>
      </c>
      <c r="B51" t="s">
        <v>100</v>
      </c>
    </row>
    <row r="52" spans="1:2" x14ac:dyDescent="0.35">
      <c r="A52" s="5" t="s">
        <v>52</v>
      </c>
      <c r="B52" t="s">
        <v>100</v>
      </c>
    </row>
    <row r="53" spans="1:2" x14ac:dyDescent="0.35">
      <c r="A53" s="5" t="s">
        <v>53</v>
      </c>
      <c r="B53" t="s">
        <v>100</v>
      </c>
    </row>
    <row r="54" spans="1:2" x14ac:dyDescent="0.35">
      <c r="A54" s="5" t="s">
        <v>54</v>
      </c>
      <c r="B54" t="s">
        <v>100</v>
      </c>
    </row>
    <row r="55" spans="1:2" x14ac:dyDescent="0.35">
      <c r="A55" s="5" t="s">
        <v>55</v>
      </c>
      <c r="B55" t="s">
        <v>100</v>
      </c>
    </row>
    <row r="56" spans="1:2" x14ac:dyDescent="0.35">
      <c r="A56" s="5" t="s">
        <v>56</v>
      </c>
      <c r="B56" t="s">
        <v>100</v>
      </c>
    </row>
    <row r="57" spans="1:2" x14ac:dyDescent="0.35">
      <c r="A57" s="5" t="s">
        <v>57</v>
      </c>
      <c r="B57" t="s">
        <v>100</v>
      </c>
    </row>
    <row r="58" spans="1:2" x14ac:dyDescent="0.35">
      <c r="A58" s="5" t="s">
        <v>58</v>
      </c>
      <c r="B58" t="s">
        <v>100</v>
      </c>
    </row>
    <row r="59" spans="1:2" x14ac:dyDescent="0.35">
      <c r="A59" s="5" t="s">
        <v>59</v>
      </c>
      <c r="B59" t="s">
        <v>100</v>
      </c>
    </row>
    <row r="60" spans="1:2" x14ac:dyDescent="0.35">
      <c r="A60" s="5" t="s">
        <v>60</v>
      </c>
      <c r="B60" t="s">
        <v>100</v>
      </c>
    </row>
    <row r="61" spans="1:2" x14ac:dyDescent="0.35">
      <c r="A61" s="5" t="s">
        <v>61</v>
      </c>
      <c r="B61" t="s">
        <v>100</v>
      </c>
    </row>
    <row r="62" spans="1:2" x14ac:dyDescent="0.35">
      <c r="A62" s="5" t="s">
        <v>62</v>
      </c>
      <c r="B62" t="s">
        <v>100</v>
      </c>
    </row>
    <row r="63" spans="1:2" x14ac:dyDescent="0.35">
      <c r="A63" s="5" t="s">
        <v>63</v>
      </c>
      <c r="B63" t="s">
        <v>100</v>
      </c>
    </row>
    <row r="64" spans="1:2" x14ac:dyDescent="0.35">
      <c r="A64" s="5" t="s">
        <v>64</v>
      </c>
      <c r="B64" t="s">
        <v>100</v>
      </c>
    </row>
    <row r="65" spans="1:2" x14ac:dyDescent="0.35">
      <c r="A65" s="5" t="s">
        <v>65</v>
      </c>
      <c r="B65" t="s">
        <v>100</v>
      </c>
    </row>
    <row r="66" spans="1:2" x14ac:dyDescent="0.35">
      <c r="A66" s="5" t="s">
        <v>66</v>
      </c>
      <c r="B66" t="s">
        <v>100</v>
      </c>
    </row>
    <row r="67" spans="1:2" x14ac:dyDescent="0.35">
      <c r="A67" s="5" t="s">
        <v>67</v>
      </c>
      <c r="B67" t="s">
        <v>100</v>
      </c>
    </row>
    <row r="68" spans="1:2" x14ac:dyDescent="0.35">
      <c r="A68" s="5" t="s">
        <v>68</v>
      </c>
      <c r="B68" t="s">
        <v>100</v>
      </c>
    </row>
    <row r="69" spans="1:2" x14ac:dyDescent="0.35">
      <c r="A69" s="5" t="s">
        <v>69</v>
      </c>
      <c r="B69" t="s">
        <v>100</v>
      </c>
    </row>
    <row r="70" spans="1:2" x14ac:dyDescent="0.35">
      <c r="A70" s="5" t="s">
        <v>70</v>
      </c>
      <c r="B70" t="s">
        <v>100</v>
      </c>
    </row>
    <row r="71" spans="1:2" x14ac:dyDescent="0.35">
      <c r="A71" s="5" t="s">
        <v>71</v>
      </c>
      <c r="B71" t="s">
        <v>100</v>
      </c>
    </row>
    <row r="72" spans="1:2" x14ac:dyDescent="0.35">
      <c r="A72" s="5" t="s">
        <v>72</v>
      </c>
      <c r="B72" t="s">
        <v>100</v>
      </c>
    </row>
    <row r="73" spans="1:2" x14ac:dyDescent="0.35">
      <c r="A73" s="5" t="s">
        <v>73</v>
      </c>
      <c r="B73" t="s">
        <v>100</v>
      </c>
    </row>
    <row r="74" spans="1:2" x14ac:dyDescent="0.35">
      <c r="A74" s="5" t="s">
        <v>74</v>
      </c>
      <c r="B74" t="s">
        <v>100</v>
      </c>
    </row>
    <row r="75" spans="1:2" x14ac:dyDescent="0.35">
      <c r="A75" s="5" t="s">
        <v>75</v>
      </c>
      <c r="B75" t="s">
        <v>100</v>
      </c>
    </row>
    <row r="76" spans="1:2" x14ac:dyDescent="0.35">
      <c r="A76" s="5" t="s">
        <v>76</v>
      </c>
      <c r="B76" t="s">
        <v>100</v>
      </c>
    </row>
    <row r="77" spans="1:2" x14ac:dyDescent="0.35">
      <c r="A77" s="6" t="s">
        <v>86</v>
      </c>
      <c r="B77" t="s">
        <v>99</v>
      </c>
    </row>
    <row r="78" spans="1:2" x14ac:dyDescent="0.35">
      <c r="A78" s="6" t="s">
        <v>87</v>
      </c>
      <c r="B78" t="s">
        <v>99</v>
      </c>
    </row>
    <row r="79" spans="1:2" x14ac:dyDescent="0.35">
      <c r="A79" s="6" t="s">
        <v>88</v>
      </c>
      <c r="B79" t="s">
        <v>99</v>
      </c>
    </row>
    <row r="80" spans="1:2" x14ac:dyDescent="0.35">
      <c r="A80" s="6" t="s">
        <v>89</v>
      </c>
      <c r="B80" t="s">
        <v>99</v>
      </c>
    </row>
    <row r="81" spans="1:2" x14ac:dyDescent="0.35">
      <c r="A81" s="6" t="s">
        <v>90</v>
      </c>
      <c r="B81" t="s">
        <v>99</v>
      </c>
    </row>
    <row r="82" spans="1:2" x14ac:dyDescent="0.35">
      <c r="A82" s="6" t="s">
        <v>91</v>
      </c>
      <c r="B82" t="s">
        <v>99</v>
      </c>
    </row>
    <row r="83" spans="1:2" x14ac:dyDescent="0.35">
      <c r="A83" s="6" t="s">
        <v>92</v>
      </c>
      <c r="B83" t="s">
        <v>99</v>
      </c>
    </row>
    <row r="84" spans="1:2" x14ac:dyDescent="0.35">
      <c r="A84" s="6" t="s">
        <v>93</v>
      </c>
      <c r="B84" t="s">
        <v>99</v>
      </c>
    </row>
    <row r="85" spans="1:2" x14ac:dyDescent="0.35">
      <c r="A85" s="6" t="s">
        <v>94</v>
      </c>
      <c r="B85" t="s">
        <v>99</v>
      </c>
    </row>
    <row r="86" spans="1:2" x14ac:dyDescent="0.35">
      <c r="A86" s="6" t="s">
        <v>95</v>
      </c>
      <c r="B86" t="s">
        <v>99</v>
      </c>
    </row>
    <row r="87" spans="1:2" x14ac:dyDescent="0.35">
      <c r="A87" s="6" t="s">
        <v>96</v>
      </c>
      <c r="B87" t="s">
        <v>99</v>
      </c>
    </row>
    <row r="88" spans="1:2" x14ac:dyDescent="0.35">
      <c r="A88" s="6" t="s">
        <v>37</v>
      </c>
      <c r="B88" t="s">
        <v>99</v>
      </c>
    </row>
    <row r="89" spans="1:2" x14ac:dyDescent="0.35">
      <c r="A89" s="6" t="s">
        <v>15</v>
      </c>
      <c r="B89" t="s">
        <v>99</v>
      </c>
    </row>
    <row r="90" spans="1:2" x14ac:dyDescent="0.35">
      <c r="A90" s="6" t="s">
        <v>97</v>
      </c>
      <c r="B90" t="s">
        <v>99</v>
      </c>
    </row>
    <row r="91" spans="1:2" x14ac:dyDescent="0.35">
      <c r="A91" s="6" t="s">
        <v>98</v>
      </c>
      <c r="B91" t="s">
        <v>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47A-D785-4B50-879A-E4CC7188D155}">
  <dimension ref="A1:H15"/>
  <sheetViews>
    <sheetView workbookViewId="0">
      <selection activeCell="F2" sqref="F2"/>
    </sheetView>
  </sheetViews>
  <sheetFormatPr defaultRowHeight="14.5" x14ac:dyDescent="0.35"/>
  <cols>
    <col min="1" max="1" width="25.7265625" bestFit="1" customWidth="1"/>
    <col min="2" max="2" width="22.54296875" customWidth="1"/>
    <col min="3" max="3" width="18.6328125" customWidth="1"/>
    <col min="4" max="4" width="18.453125" customWidth="1"/>
    <col min="5" max="5" width="21" customWidth="1"/>
    <col min="6" max="6" width="22.6328125" customWidth="1"/>
    <col min="7" max="7" width="18.90625" customWidth="1"/>
    <col min="8" max="8" width="16" customWidth="1"/>
  </cols>
  <sheetData>
    <row r="1" spans="1:8" x14ac:dyDescent="0.3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7</v>
      </c>
    </row>
    <row r="2" spans="1:8" x14ac:dyDescent="0.35">
      <c r="A2" s="2">
        <v>45658</v>
      </c>
      <c r="B2" s="3">
        <v>125125</v>
      </c>
      <c r="C2" s="3">
        <v>99230</v>
      </c>
      <c r="D2" s="3">
        <v>25895</v>
      </c>
      <c r="E2" s="3">
        <v>0</v>
      </c>
      <c r="F2" s="3">
        <f>Income[[#This Row],[cash]]+Income[[#This Row],[visa]]</f>
        <v>125125</v>
      </c>
      <c r="G2" s="3">
        <f>Income[[#This Row],[cash]]*5%</f>
        <v>4961.5</v>
      </c>
      <c r="H2" s="4">
        <f>Income[[#This Row],[Gross Income_sys]]-Income[[#This Row],[Total]]</f>
        <v>0</v>
      </c>
    </row>
    <row r="3" spans="1:8" x14ac:dyDescent="0.35">
      <c r="A3" s="2">
        <v>45659</v>
      </c>
      <c r="B3" s="3">
        <v>116078</v>
      </c>
      <c r="C3" s="3">
        <v>93121</v>
      </c>
      <c r="D3" s="3">
        <v>22957</v>
      </c>
      <c r="E3" s="3">
        <v>0</v>
      </c>
      <c r="F3" s="3">
        <f>Income[[#This Row],[cash]]+Income[[#This Row],[visa]]</f>
        <v>116078</v>
      </c>
      <c r="G3" s="3">
        <f>Income[[#This Row],[cash]]*5%</f>
        <v>4656.05</v>
      </c>
      <c r="H3" s="4">
        <f>Income[[#This Row],[Gross Income_sys]]-Income[[#This Row],[Total]]</f>
        <v>0</v>
      </c>
    </row>
    <row r="4" spans="1:8" x14ac:dyDescent="0.35">
      <c r="A4" s="2">
        <v>45660</v>
      </c>
      <c r="B4" s="3">
        <v>56247</v>
      </c>
      <c r="C4" s="3">
        <v>49481</v>
      </c>
      <c r="D4" s="3">
        <v>6766</v>
      </c>
      <c r="E4" s="3">
        <v>0</v>
      </c>
      <c r="F4" s="3">
        <f>Income[[#This Row],[cash]]+Income[[#This Row],[visa]]</f>
        <v>56247</v>
      </c>
      <c r="G4" s="3">
        <f>Income[[#This Row],[cash]]*5%</f>
        <v>2474.0500000000002</v>
      </c>
      <c r="H4" s="4">
        <f>Income[[#This Row],[Gross Income_sys]]-Income[[#This Row],[Total]]</f>
        <v>0</v>
      </c>
    </row>
    <row r="5" spans="1:8" x14ac:dyDescent="0.35">
      <c r="A5" s="2">
        <v>45661</v>
      </c>
      <c r="B5" s="3">
        <v>116987</v>
      </c>
      <c r="C5" s="3">
        <v>85504</v>
      </c>
      <c r="D5" s="3">
        <v>31483</v>
      </c>
      <c r="E5" s="3">
        <v>0</v>
      </c>
      <c r="F5" s="3">
        <f>Income[[#This Row],[cash]]+Income[[#This Row],[visa]]</f>
        <v>116987</v>
      </c>
      <c r="G5" s="3">
        <f>Income[[#This Row],[cash]]*5%</f>
        <v>4275.2</v>
      </c>
      <c r="H5" s="4">
        <f>Income[[#This Row],[Gross Income_sys]]-Income[[#This Row],[Total]]</f>
        <v>0</v>
      </c>
    </row>
    <row r="6" spans="1:8" x14ac:dyDescent="0.35">
      <c r="A6" s="2">
        <v>45662</v>
      </c>
      <c r="B6" s="3">
        <v>123061</v>
      </c>
      <c r="C6" s="3">
        <v>94028</v>
      </c>
      <c r="D6" s="3">
        <v>29033</v>
      </c>
      <c r="E6" s="3">
        <v>0</v>
      </c>
      <c r="F6" s="3">
        <f>Income[[#This Row],[cash]]+Income[[#This Row],[visa]]</f>
        <v>123061</v>
      </c>
      <c r="G6" s="3">
        <f>Income[[#This Row],[cash]]*5%</f>
        <v>4701.4000000000005</v>
      </c>
      <c r="H6" s="4">
        <f>Income[[#This Row],[Gross Income_sys]]-Income[[#This Row],[Total]]</f>
        <v>0</v>
      </c>
    </row>
    <row r="7" spans="1:8" x14ac:dyDescent="0.35">
      <c r="A7" s="2">
        <v>45663</v>
      </c>
      <c r="B7" s="3">
        <v>110312</v>
      </c>
      <c r="C7" s="3">
        <v>88669</v>
      </c>
      <c r="D7" s="3">
        <v>21643</v>
      </c>
      <c r="E7" s="3">
        <v>0</v>
      </c>
      <c r="F7" s="3">
        <f>Income[[#This Row],[cash]]+Income[[#This Row],[visa]]</f>
        <v>110312</v>
      </c>
      <c r="G7" s="3">
        <f>Income[[#This Row],[cash]]*5%</f>
        <v>4433.45</v>
      </c>
      <c r="H7" s="4">
        <f>Income[[#This Row],[Gross Income_sys]]-Income[[#This Row],[Total]]</f>
        <v>0</v>
      </c>
    </row>
    <row r="8" spans="1:8" x14ac:dyDescent="0.35">
      <c r="A8" s="2">
        <v>45664</v>
      </c>
      <c r="B8" s="3">
        <v>111663</v>
      </c>
      <c r="C8" s="3">
        <v>81716</v>
      </c>
      <c r="D8" s="3">
        <v>29947</v>
      </c>
      <c r="E8" s="3">
        <v>0</v>
      </c>
      <c r="F8" s="3">
        <f>Income[[#This Row],[cash]]+Income[[#This Row],[visa]]</f>
        <v>111663</v>
      </c>
      <c r="G8" s="3">
        <f>Income[[#This Row],[cash]]*5%</f>
        <v>4085.8</v>
      </c>
      <c r="H8" s="4">
        <f>Income[[#This Row],[Gross Income_sys]]-Income[[#This Row],[Total]]</f>
        <v>0</v>
      </c>
    </row>
    <row r="9" spans="1:8" x14ac:dyDescent="0.35">
      <c r="A9" s="2">
        <v>45665</v>
      </c>
      <c r="B9" s="3">
        <v>108495</v>
      </c>
      <c r="C9" s="3">
        <v>83775</v>
      </c>
      <c r="D9" s="3">
        <v>24720</v>
      </c>
      <c r="E9" s="3">
        <v>0</v>
      </c>
      <c r="F9" s="3">
        <f>Income[[#This Row],[cash]]+Income[[#This Row],[visa]]</f>
        <v>108495</v>
      </c>
      <c r="G9" s="3">
        <f>Income[[#This Row],[cash]]*5%</f>
        <v>4188.75</v>
      </c>
      <c r="H9" s="4">
        <f>Income[[#This Row],[Gross Income_sys]]-Income[[#This Row],[Total]]</f>
        <v>0</v>
      </c>
    </row>
    <row r="10" spans="1:8" x14ac:dyDescent="0.35">
      <c r="A10" s="2">
        <v>45666</v>
      </c>
      <c r="B10" s="3">
        <v>118847</v>
      </c>
      <c r="C10" s="3">
        <v>89147</v>
      </c>
      <c r="D10" s="3">
        <v>29700</v>
      </c>
      <c r="E10" s="3">
        <v>0</v>
      </c>
      <c r="F10" s="3">
        <f>Income[[#This Row],[cash]]+Income[[#This Row],[visa]]</f>
        <v>118847</v>
      </c>
      <c r="G10" s="3">
        <f>Income[[#This Row],[cash]]*5%</f>
        <v>4457.3500000000004</v>
      </c>
      <c r="H10" s="4">
        <f>Income[[#This Row],[Gross Income_sys]]-Income[[#This Row],[Total]]</f>
        <v>0</v>
      </c>
    </row>
    <row r="11" spans="1:8" x14ac:dyDescent="0.35">
      <c r="A11" s="2">
        <v>45667</v>
      </c>
      <c r="B11" s="3">
        <v>50845</v>
      </c>
      <c r="C11" s="3">
        <v>42435</v>
      </c>
      <c r="D11" s="3">
        <v>8410</v>
      </c>
      <c r="E11" s="3">
        <v>0</v>
      </c>
      <c r="F11" s="3">
        <f>Income[[#This Row],[cash]]+Income[[#This Row],[visa]]</f>
        <v>50845</v>
      </c>
      <c r="G11" s="3">
        <f>Income[[#This Row],[cash]]*5%</f>
        <v>2121.75</v>
      </c>
      <c r="H11" s="4">
        <f>Income[[#This Row],[Gross Income_sys]]-Income[[#This Row],[Total]]</f>
        <v>0</v>
      </c>
    </row>
    <row r="12" spans="1:8" x14ac:dyDescent="0.35">
      <c r="A12" s="2">
        <v>45668</v>
      </c>
      <c r="B12" s="3">
        <v>108614</v>
      </c>
      <c r="C12" s="3">
        <v>79940</v>
      </c>
      <c r="D12" s="3">
        <v>28674</v>
      </c>
      <c r="E12" s="3">
        <v>0</v>
      </c>
      <c r="F12" s="3">
        <f>Income[[#This Row],[cash]]+Income[[#This Row],[visa]]</f>
        <v>108614</v>
      </c>
      <c r="G12" s="3">
        <f>Income[[#This Row],[cash]]*5%</f>
        <v>3997</v>
      </c>
      <c r="H12" s="4">
        <f>Income[[#This Row],[Gross Income_sys]]-Income[[#This Row],[Total]]</f>
        <v>0</v>
      </c>
    </row>
    <row r="13" spans="1:8" x14ac:dyDescent="0.35">
      <c r="A13" s="2">
        <v>45669</v>
      </c>
      <c r="B13" s="3">
        <v>102513</v>
      </c>
      <c r="C13" s="3">
        <v>74657</v>
      </c>
      <c r="D13" s="3">
        <v>27856</v>
      </c>
      <c r="E13" s="3">
        <v>0</v>
      </c>
      <c r="F13" s="3">
        <f>Income[[#This Row],[cash]]+Income[[#This Row],[visa]]</f>
        <v>102513</v>
      </c>
      <c r="G13" s="3">
        <f>Income[[#This Row],[cash]]*5%</f>
        <v>3732.8500000000004</v>
      </c>
      <c r="H13" s="4">
        <f>Income[[#This Row],[Gross Income_sys]]-Income[[#This Row],[Total]]</f>
        <v>0</v>
      </c>
    </row>
    <row r="14" spans="1:8" x14ac:dyDescent="0.35">
      <c r="A14" s="2">
        <v>45670</v>
      </c>
      <c r="B14" s="3">
        <v>98630</v>
      </c>
      <c r="C14" s="3">
        <v>78390</v>
      </c>
      <c r="D14" s="3">
        <v>20240</v>
      </c>
      <c r="E14" s="3">
        <v>0</v>
      </c>
      <c r="F14" s="3">
        <f>Income[[#This Row],[cash]]+Income[[#This Row],[visa]]</f>
        <v>98630</v>
      </c>
      <c r="G14" s="3">
        <f>Income[[#This Row],[cash]]*5%</f>
        <v>3919.5</v>
      </c>
      <c r="H14" s="4">
        <f>Income[[#This Row],[Gross Income_sys]]-Income[[#This Row],[Total]]</f>
        <v>0</v>
      </c>
    </row>
    <row r="15" spans="1:8" x14ac:dyDescent="0.35">
      <c r="A15" s="2">
        <v>45671</v>
      </c>
      <c r="B15" s="3">
        <v>105232</v>
      </c>
      <c r="C15" s="3">
        <v>90212</v>
      </c>
      <c r="D15" s="3">
        <v>15200</v>
      </c>
      <c r="E15" s="3">
        <v>0</v>
      </c>
      <c r="F15" s="3">
        <f>Income[[#This Row],[cash]]+Income[[#This Row],[visa]]</f>
        <v>105412</v>
      </c>
      <c r="G15" s="3">
        <f>Income[[#This Row],[cash]]*5%</f>
        <v>4510.6000000000004</v>
      </c>
      <c r="H15" s="4">
        <f>Income[[#This Row],[Gross Income_sys]]-Income[[#This Row],[Total]]</f>
        <v>-180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664A-6074-463C-B3FF-23FDC89D0F69}">
  <dimension ref="A1:G353"/>
  <sheetViews>
    <sheetView zoomScaleNormal="100" workbookViewId="0">
      <selection activeCell="C1" sqref="C1"/>
    </sheetView>
  </sheetViews>
  <sheetFormatPr defaultRowHeight="14.5" x14ac:dyDescent="0.35"/>
  <cols>
    <col min="1" max="1" width="10.1796875" customWidth="1"/>
    <col min="2" max="2" width="32.36328125" customWidth="1"/>
    <col min="3" max="3" width="16.7265625" customWidth="1"/>
    <col min="4" max="4" width="24.54296875" customWidth="1"/>
    <col min="5" max="5" width="24" customWidth="1"/>
    <col min="6" max="6" width="20.08984375" customWidth="1"/>
    <col min="7" max="7" width="18.453125" customWidth="1"/>
  </cols>
  <sheetData>
    <row r="1" spans="1:7" x14ac:dyDescent="0.35">
      <c r="A1" t="s">
        <v>102</v>
      </c>
      <c r="B1" t="s">
        <v>0</v>
      </c>
      <c r="C1" t="s">
        <v>8</v>
      </c>
      <c r="D1" t="s">
        <v>108</v>
      </c>
      <c r="E1" t="s">
        <v>109</v>
      </c>
      <c r="F1" t="s">
        <v>9</v>
      </c>
      <c r="G1" t="s">
        <v>104</v>
      </c>
    </row>
    <row r="2" spans="1:7" x14ac:dyDescent="0.35">
      <c r="A2">
        <v>1</v>
      </c>
      <c r="B2" s="2">
        <v>45658</v>
      </c>
      <c r="C2">
        <v>68</v>
      </c>
      <c r="D2" s="3">
        <v>8483.2000000000007</v>
      </c>
      <c r="E2" t="s">
        <v>77</v>
      </c>
      <c r="F2" t="str">
        <f>VLOOKUP(Inventory_purchase[[#This Row],[Invoice Company]],Company_Name[],2,0)</f>
        <v>Credits</v>
      </c>
      <c r="G2" t="s">
        <v>105</v>
      </c>
    </row>
    <row r="3" spans="1:7" x14ac:dyDescent="0.35">
      <c r="A3">
        <v>2</v>
      </c>
      <c r="B3" s="2">
        <v>45658</v>
      </c>
      <c r="C3">
        <v>32634</v>
      </c>
      <c r="D3" s="3">
        <v>2729.4</v>
      </c>
      <c r="E3" t="s">
        <v>79</v>
      </c>
      <c r="F3" t="str">
        <f>VLOOKUP(Inventory_purchase[[#This Row],[Invoice Company]],Company_Name[],2,0)</f>
        <v>Credits</v>
      </c>
      <c r="G3" t="s">
        <v>105</v>
      </c>
    </row>
    <row r="4" spans="1:7" x14ac:dyDescent="0.35">
      <c r="A4">
        <v>3</v>
      </c>
      <c r="B4" s="2">
        <v>45658</v>
      </c>
      <c r="C4">
        <v>32662</v>
      </c>
      <c r="D4" s="3">
        <v>456</v>
      </c>
      <c r="E4" t="s">
        <v>79</v>
      </c>
      <c r="F4" t="str">
        <f>VLOOKUP(Inventory_purchase[[#This Row],[Invoice Company]],Company_Name[],2,0)</f>
        <v>Credits</v>
      </c>
      <c r="G4" t="s">
        <v>105</v>
      </c>
    </row>
    <row r="5" spans="1:7" x14ac:dyDescent="0.35">
      <c r="A5">
        <v>4</v>
      </c>
      <c r="B5" s="2">
        <v>45658</v>
      </c>
      <c r="C5">
        <v>100021808</v>
      </c>
      <c r="D5" s="3">
        <v>398.4</v>
      </c>
      <c r="E5" t="s">
        <v>81</v>
      </c>
      <c r="F5" t="str">
        <f>VLOOKUP(Inventory_purchase[[#This Row],[Invoice Company]],Company_Name[],2,0)</f>
        <v>Credits</v>
      </c>
      <c r="G5" t="s">
        <v>105</v>
      </c>
    </row>
    <row r="6" spans="1:7" x14ac:dyDescent="0.35">
      <c r="A6">
        <v>5</v>
      </c>
      <c r="B6" s="2">
        <v>45658</v>
      </c>
      <c r="C6">
        <v>100021832</v>
      </c>
      <c r="D6" s="3">
        <v>2272.0500000000002</v>
      </c>
      <c r="E6" t="s">
        <v>81</v>
      </c>
      <c r="F6" t="str">
        <f>VLOOKUP(Inventory_purchase[[#This Row],[Invoice Company]],Company_Name[],2,0)</f>
        <v>Credits</v>
      </c>
      <c r="G6" t="s">
        <v>105</v>
      </c>
    </row>
    <row r="7" spans="1:7" x14ac:dyDescent="0.35">
      <c r="A7">
        <v>6</v>
      </c>
      <c r="B7" s="2">
        <v>45658</v>
      </c>
      <c r="C7">
        <v>100021806</v>
      </c>
      <c r="D7" s="3">
        <v>50898.52</v>
      </c>
      <c r="E7" t="s">
        <v>81</v>
      </c>
      <c r="F7" t="str">
        <f>VLOOKUP(Inventory_purchase[[#This Row],[Invoice Company]],Company_Name[],2,0)</f>
        <v>Credits</v>
      </c>
      <c r="G7" t="s">
        <v>105</v>
      </c>
    </row>
    <row r="8" spans="1:7" x14ac:dyDescent="0.35">
      <c r="A8">
        <v>7</v>
      </c>
      <c r="B8" s="2">
        <v>45658</v>
      </c>
      <c r="C8">
        <v>100021807</v>
      </c>
      <c r="D8" s="3">
        <v>599.98</v>
      </c>
      <c r="E8" t="s">
        <v>81</v>
      </c>
      <c r="F8" t="str">
        <f>VLOOKUP(Inventory_purchase[[#This Row],[Invoice Company]],Company_Name[],2,0)</f>
        <v>Credits</v>
      </c>
      <c r="G8" t="s">
        <v>105</v>
      </c>
    </row>
    <row r="9" spans="1:7" x14ac:dyDescent="0.35">
      <c r="A9">
        <v>8</v>
      </c>
      <c r="B9" s="2">
        <v>45658</v>
      </c>
      <c r="C9">
        <v>100021816</v>
      </c>
      <c r="D9" s="3">
        <v>3296.5</v>
      </c>
      <c r="E9" t="s">
        <v>81</v>
      </c>
      <c r="F9" t="str">
        <f>VLOOKUP(Inventory_purchase[[#This Row],[Invoice Company]],Company_Name[],2,0)</f>
        <v>Credits</v>
      </c>
      <c r="G9" t="s">
        <v>105</v>
      </c>
    </row>
    <row r="10" spans="1:7" x14ac:dyDescent="0.35">
      <c r="A10">
        <v>9</v>
      </c>
      <c r="B10" s="2">
        <v>45658</v>
      </c>
      <c r="C10">
        <v>100021817</v>
      </c>
      <c r="D10" s="3">
        <v>14360.42</v>
      </c>
      <c r="E10" t="s">
        <v>81</v>
      </c>
      <c r="F10" t="str">
        <f>VLOOKUP(Inventory_purchase[[#This Row],[Invoice Company]],Company_Name[],2,0)</f>
        <v>Credits</v>
      </c>
      <c r="G10" t="s">
        <v>105</v>
      </c>
    </row>
    <row r="11" spans="1:7" x14ac:dyDescent="0.35">
      <c r="A11">
        <v>10</v>
      </c>
      <c r="B11" s="2">
        <v>45658</v>
      </c>
      <c r="C11">
        <v>100021804</v>
      </c>
      <c r="D11" s="3">
        <v>29191.33</v>
      </c>
      <c r="E11" t="s">
        <v>81</v>
      </c>
      <c r="F11" t="str">
        <f>VLOOKUP(Inventory_purchase[[#This Row],[Invoice Company]],Company_Name[],2,0)</f>
        <v>Credits</v>
      </c>
      <c r="G11" t="s">
        <v>105</v>
      </c>
    </row>
    <row r="12" spans="1:7" x14ac:dyDescent="0.35">
      <c r="A12">
        <v>11</v>
      </c>
      <c r="B12" s="2">
        <v>45658</v>
      </c>
      <c r="C12">
        <v>100001561</v>
      </c>
      <c r="D12" s="3">
        <v>2617.6</v>
      </c>
      <c r="E12" t="s">
        <v>81</v>
      </c>
      <c r="F12" t="str">
        <f>VLOOKUP(Inventory_purchase[[#This Row],[Invoice Company]],Company_Name[],2,0)</f>
        <v>Credits</v>
      </c>
      <c r="G12" t="s">
        <v>105</v>
      </c>
    </row>
    <row r="13" spans="1:7" x14ac:dyDescent="0.35">
      <c r="A13">
        <v>12</v>
      </c>
      <c r="B13" s="2">
        <v>45658</v>
      </c>
      <c r="C13">
        <v>100016844</v>
      </c>
      <c r="D13" s="3">
        <v>3675</v>
      </c>
      <c r="E13" t="s">
        <v>81</v>
      </c>
      <c r="F13" t="str">
        <f>VLOOKUP(Inventory_purchase[[#This Row],[Invoice Company]],Company_Name[],2,0)</f>
        <v>Credits</v>
      </c>
      <c r="G13" t="s">
        <v>105</v>
      </c>
    </row>
    <row r="14" spans="1:7" x14ac:dyDescent="0.35">
      <c r="A14">
        <v>13</v>
      </c>
      <c r="B14" s="2">
        <v>45658</v>
      </c>
      <c r="C14">
        <v>100016847</v>
      </c>
      <c r="D14" s="3">
        <v>762</v>
      </c>
      <c r="E14" t="s">
        <v>81</v>
      </c>
      <c r="F14" t="str">
        <f>VLOOKUP(Inventory_purchase[[#This Row],[Invoice Company]],Company_Name[],2,0)</f>
        <v>Credits</v>
      </c>
      <c r="G14" t="s">
        <v>105</v>
      </c>
    </row>
    <row r="15" spans="1:7" x14ac:dyDescent="0.35">
      <c r="A15">
        <v>14</v>
      </c>
      <c r="B15" s="2">
        <v>45658</v>
      </c>
      <c r="C15">
        <v>8782989438</v>
      </c>
      <c r="D15" s="3">
        <v>525</v>
      </c>
      <c r="E15" t="s">
        <v>83</v>
      </c>
      <c r="F15" t="str">
        <f>VLOOKUP(Inventory_purchase[[#This Row],[Invoice Company]],Company_Name[],2,0)</f>
        <v>Credits</v>
      </c>
      <c r="G15" t="s">
        <v>105</v>
      </c>
    </row>
    <row r="16" spans="1:7" x14ac:dyDescent="0.35">
      <c r="A16">
        <v>15</v>
      </c>
      <c r="B16" s="2">
        <v>45658</v>
      </c>
      <c r="C16">
        <v>31954</v>
      </c>
      <c r="D16" s="3">
        <v>945</v>
      </c>
      <c r="E16" t="s">
        <v>84</v>
      </c>
      <c r="F16" t="str">
        <f>VLOOKUP(Inventory_purchase[[#This Row],[Invoice Company]],Company_Name[],2,0)</f>
        <v>Credits</v>
      </c>
      <c r="G16" t="s">
        <v>105</v>
      </c>
    </row>
    <row r="17" spans="1:7" x14ac:dyDescent="0.35">
      <c r="A17">
        <v>16</v>
      </c>
      <c r="B17" s="2">
        <v>45658</v>
      </c>
      <c r="D17" s="3">
        <v>543</v>
      </c>
      <c r="E17" t="s">
        <v>11</v>
      </c>
      <c r="F17" t="str">
        <f>VLOOKUP(Inventory_purchase[[#This Row],[Invoice Company]],Company_Name[],2,0)</f>
        <v>Credits</v>
      </c>
      <c r="G17" t="s">
        <v>105</v>
      </c>
    </row>
    <row r="18" spans="1:7" x14ac:dyDescent="0.35">
      <c r="A18">
        <v>17</v>
      </c>
      <c r="B18" s="2">
        <v>45658</v>
      </c>
      <c r="D18" s="3">
        <v>1125</v>
      </c>
      <c r="E18" t="s">
        <v>12</v>
      </c>
      <c r="F18" t="str">
        <f>VLOOKUP(Inventory_purchase[[#This Row],[Invoice Company]],Company_Name[],2,0)</f>
        <v>Credits</v>
      </c>
      <c r="G18" t="s">
        <v>105</v>
      </c>
    </row>
    <row r="19" spans="1:7" x14ac:dyDescent="0.35">
      <c r="A19">
        <v>18</v>
      </c>
      <c r="B19" s="2">
        <v>45658</v>
      </c>
      <c r="D19" s="3">
        <v>6030.57</v>
      </c>
      <c r="E19" t="s">
        <v>14</v>
      </c>
      <c r="F19" t="str">
        <f>VLOOKUP(Inventory_purchase[[#This Row],[Invoice Company]],Company_Name[],2,0)</f>
        <v>Credits</v>
      </c>
      <c r="G19" t="s">
        <v>105</v>
      </c>
    </row>
    <row r="20" spans="1:7" x14ac:dyDescent="0.35">
      <c r="A20">
        <v>19</v>
      </c>
      <c r="B20" s="2">
        <v>45658</v>
      </c>
      <c r="D20" s="3">
        <v>2352</v>
      </c>
      <c r="E20" t="s">
        <v>16</v>
      </c>
      <c r="F20" t="str">
        <f>VLOOKUP(Inventory_purchase[[#This Row],[Invoice Company]],Company_Name[],2,0)</f>
        <v>Credits</v>
      </c>
      <c r="G20" t="s">
        <v>105</v>
      </c>
    </row>
    <row r="21" spans="1:7" x14ac:dyDescent="0.35">
      <c r="A21">
        <v>20</v>
      </c>
      <c r="B21" s="2">
        <v>45658</v>
      </c>
      <c r="D21" s="3">
        <v>800</v>
      </c>
      <c r="E21" t="s">
        <v>17</v>
      </c>
      <c r="F21" t="str">
        <f>VLOOKUP(Inventory_purchase[[#This Row],[Invoice Company]],Company_Name[],2,0)</f>
        <v>Credits</v>
      </c>
      <c r="G21" t="s">
        <v>105</v>
      </c>
    </row>
    <row r="22" spans="1:7" x14ac:dyDescent="0.35">
      <c r="A22">
        <v>21</v>
      </c>
      <c r="B22" s="2">
        <v>45658</v>
      </c>
      <c r="D22" s="3">
        <v>2167</v>
      </c>
      <c r="E22" t="s">
        <v>18</v>
      </c>
      <c r="F22" t="str">
        <f>VLOOKUP(Inventory_purchase[[#This Row],[Invoice Company]],Company_Name[],2,0)</f>
        <v>Credits</v>
      </c>
      <c r="G22" t="s">
        <v>105</v>
      </c>
    </row>
    <row r="23" spans="1:7" x14ac:dyDescent="0.35">
      <c r="A23">
        <v>22</v>
      </c>
      <c r="B23" s="2">
        <v>45658</v>
      </c>
      <c r="D23" s="3">
        <v>425</v>
      </c>
      <c r="E23" t="s">
        <v>20</v>
      </c>
      <c r="F23" t="str">
        <f>VLOOKUP(Inventory_purchase[[#This Row],[Invoice Company]],Company_Name[],2,0)</f>
        <v>Credits</v>
      </c>
      <c r="G23" t="s">
        <v>105</v>
      </c>
    </row>
    <row r="24" spans="1:7" x14ac:dyDescent="0.35">
      <c r="A24">
        <v>23</v>
      </c>
      <c r="B24" s="2">
        <v>45658</v>
      </c>
      <c r="D24" s="3">
        <v>3404.16</v>
      </c>
      <c r="E24" t="s">
        <v>21</v>
      </c>
      <c r="F24" t="str">
        <f>VLOOKUP(Inventory_purchase[[#This Row],[Invoice Company]],Company_Name[],2,0)</f>
        <v>Credits</v>
      </c>
      <c r="G24" t="s">
        <v>105</v>
      </c>
    </row>
    <row r="25" spans="1:7" x14ac:dyDescent="0.35">
      <c r="A25">
        <v>24</v>
      </c>
      <c r="B25" s="2">
        <v>45658</v>
      </c>
      <c r="D25" s="3">
        <v>94</v>
      </c>
      <c r="E25" t="s">
        <v>22</v>
      </c>
      <c r="F25" t="str">
        <f>VLOOKUP(Inventory_purchase[[#This Row],[Invoice Company]],Company_Name[],2,0)</f>
        <v>Credits</v>
      </c>
      <c r="G25" t="s">
        <v>105</v>
      </c>
    </row>
    <row r="26" spans="1:7" x14ac:dyDescent="0.35">
      <c r="A26">
        <v>25</v>
      </c>
      <c r="B26" s="2">
        <v>45658</v>
      </c>
      <c r="D26" s="3">
        <v>4932</v>
      </c>
      <c r="E26" t="s">
        <v>23</v>
      </c>
      <c r="F26" t="str">
        <f>VLOOKUP(Inventory_purchase[[#This Row],[Invoice Company]],Company_Name[],2,0)</f>
        <v>Credits</v>
      </c>
      <c r="G26" t="s">
        <v>105</v>
      </c>
    </row>
    <row r="27" spans="1:7" x14ac:dyDescent="0.35">
      <c r="A27">
        <v>26</v>
      </c>
      <c r="B27" s="2">
        <v>45658</v>
      </c>
      <c r="D27" s="3">
        <v>4224</v>
      </c>
      <c r="E27" t="s">
        <v>24</v>
      </c>
      <c r="F27" t="str">
        <f>VLOOKUP(Inventory_purchase[[#This Row],[Invoice Company]],Company_Name[],2,0)</f>
        <v>Credits</v>
      </c>
      <c r="G27" t="s">
        <v>105</v>
      </c>
    </row>
    <row r="28" spans="1:7" x14ac:dyDescent="0.35">
      <c r="A28">
        <v>27</v>
      </c>
      <c r="B28" s="2">
        <v>45658</v>
      </c>
      <c r="D28" s="3">
        <v>1233</v>
      </c>
      <c r="E28" t="s">
        <v>25</v>
      </c>
      <c r="F28" t="str">
        <f>VLOOKUP(Inventory_purchase[[#This Row],[Invoice Company]],Company_Name[],2,0)</f>
        <v>Credits</v>
      </c>
      <c r="G28" t="s">
        <v>105</v>
      </c>
    </row>
    <row r="29" spans="1:7" x14ac:dyDescent="0.35">
      <c r="A29">
        <v>28</v>
      </c>
      <c r="B29" s="2">
        <v>45658</v>
      </c>
      <c r="D29" s="3">
        <v>1841</v>
      </c>
      <c r="E29" t="s">
        <v>27</v>
      </c>
      <c r="F29" t="str">
        <f>VLOOKUP(Inventory_purchase[[#This Row],[Invoice Company]],Company_Name[],2,0)</f>
        <v>Credits</v>
      </c>
      <c r="G29" t="s">
        <v>105</v>
      </c>
    </row>
    <row r="30" spans="1:7" x14ac:dyDescent="0.35">
      <c r="A30">
        <v>29</v>
      </c>
      <c r="B30" s="2">
        <v>45658</v>
      </c>
      <c r="D30" s="3">
        <v>7500</v>
      </c>
      <c r="E30" t="s">
        <v>28</v>
      </c>
      <c r="F30" t="str">
        <f>VLOOKUP(Inventory_purchase[[#This Row],[Invoice Company]],Company_Name[],2,0)</f>
        <v>Credits</v>
      </c>
      <c r="G30" t="s">
        <v>105</v>
      </c>
    </row>
    <row r="31" spans="1:7" x14ac:dyDescent="0.35">
      <c r="A31">
        <v>30</v>
      </c>
      <c r="B31" s="2">
        <v>45658</v>
      </c>
      <c r="D31" s="3">
        <v>1224</v>
      </c>
      <c r="E31" t="s">
        <v>29</v>
      </c>
      <c r="F31" t="str">
        <f>VLOOKUP(Inventory_purchase[[#This Row],[Invoice Company]],Company_Name[],2,0)</f>
        <v>Credits</v>
      </c>
      <c r="G31" t="s">
        <v>105</v>
      </c>
    </row>
    <row r="32" spans="1:7" x14ac:dyDescent="0.35">
      <c r="A32">
        <v>31</v>
      </c>
      <c r="B32" s="2">
        <v>45658</v>
      </c>
      <c r="D32" s="3">
        <v>1596</v>
      </c>
      <c r="E32" t="s">
        <v>30</v>
      </c>
      <c r="F32" t="str">
        <f>VLOOKUP(Inventory_purchase[[#This Row],[Invoice Company]],Company_Name[],2,0)</f>
        <v>Credits</v>
      </c>
      <c r="G32" t="s">
        <v>105</v>
      </c>
    </row>
    <row r="33" spans="1:7" x14ac:dyDescent="0.35">
      <c r="A33">
        <v>32</v>
      </c>
      <c r="B33" s="2">
        <v>45658</v>
      </c>
      <c r="D33" s="3">
        <v>1386</v>
      </c>
      <c r="E33" t="s">
        <v>31</v>
      </c>
      <c r="F33" t="str">
        <f>VLOOKUP(Inventory_purchase[[#This Row],[Invoice Company]],Company_Name[],2,0)</f>
        <v>Credits</v>
      </c>
      <c r="G33" t="s">
        <v>105</v>
      </c>
    </row>
    <row r="34" spans="1:7" x14ac:dyDescent="0.35">
      <c r="A34">
        <v>33</v>
      </c>
      <c r="B34" s="2">
        <v>45658</v>
      </c>
      <c r="D34" s="3">
        <v>2040</v>
      </c>
      <c r="E34" t="s">
        <v>32</v>
      </c>
      <c r="F34" t="str">
        <f>VLOOKUP(Inventory_purchase[[#This Row],[Invoice Company]],Company_Name[],2,0)</f>
        <v>Credits</v>
      </c>
      <c r="G34" t="s">
        <v>105</v>
      </c>
    </row>
    <row r="35" spans="1:7" x14ac:dyDescent="0.35">
      <c r="A35">
        <v>34</v>
      </c>
      <c r="B35" s="2">
        <v>45658</v>
      </c>
      <c r="D35" s="3">
        <v>1392</v>
      </c>
      <c r="E35" t="s">
        <v>33</v>
      </c>
      <c r="F35" t="str">
        <f>VLOOKUP(Inventory_purchase[[#This Row],[Invoice Company]],Company_Name[],2,0)</f>
        <v>Credits</v>
      </c>
      <c r="G35" t="s">
        <v>105</v>
      </c>
    </row>
    <row r="36" spans="1:7" x14ac:dyDescent="0.35">
      <c r="A36">
        <v>35</v>
      </c>
      <c r="B36" s="2">
        <v>45658</v>
      </c>
      <c r="D36" s="3">
        <v>218.25</v>
      </c>
      <c r="E36" t="s">
        <v>34</v>
      </c>
      <c r="F36" t="str">
        <f>VLOOKUP(Inventory_purchase[[#This Row],[Invoice Company]],Company_Name[],2,0)</f>
        <v>Credits</v>
      </c>
      <c r="G36" t="s">
        <v>105</v>
      </c>
    </row>
    <row r="37" spans="1:7" x14ac:dyDescent="0.35">
      <c r="A37">
        <v>36</v>
      </c>
      <c r="B37" s="2">
        <v>45658</v>
      </c>
      <c r="D37" s="3">
        <v>7931</v>
      </c>
      <c r="E37" t="s">
        <v>35</v>
      </c>
      <c r="F37" t="str">
        <f>VLOOKUP(Inventory_purchase[[#This Row],[Invoice Company]],Company_Name[],2,0)</f>
        <v>Credits</v>
      </c>
      <c r="G37" t="s">
        <v>105</v>
      </c>
    </row>
    <row r="38" spans="1:7" x14ac:dyDescent="0.35">
      <c r="A38">
        <v>37</v>
      </c>
      <c r="B38" s="2">
        <v>45658</v>
      </c>
      <c r="D38" s="3">
        <v>364.8</v>
      </c>
      <c r="E38" t="s">
        <v>37</v>
      </c>
      <c r="F38" t="str">
        <f>VLOOKUP(Inventory_purchase[[#This Row],[Invoice Company]],Company_Name[],2,0)</f>
        <v>Credits</v>
      </c>
      <c r="G38" t="s">
        <v>105</v>
      </c>
    </row>
    <row r="39" spans="1:7" x14ac:dyDescent="0.35">
      <c r="A39">
        <v>38</v>
      </c>
      <c r="B39" s="2">
        <v>45658</v>
      </c>
      <c r="D39" s="3">
        <v>4710</v>
      </c>
      <c r="E39" t="s">
        <v>38</v>
      </c>
      <c r="F39" t="str">
        <f>VLOOKUP(Inventory_purchase[[#This Row],[Invoice Company]],Company_Name[],2,0)</f>
        <v>Credits</v>
      </c>
      <c r="G39" t="s">
        <v>105</v>
      </c>
    </row>
    <row r="40" spans="1:7" x14ac:dyDescent="0.35">
      <c r="A40">
        <v>39</v>
      </c>
      <c r="B40" s="2">
        <v>45658</v>
      </c>
      <c r="D40" s="3">
        <v>6576</v>
      </c>
      <c r="E40" t="s">
        <v>39</v>
      </c>
      <c r="F40" t="str">
        <f>VLOOKUP(Inventory_purchase[[#This Row],[Invoice Company]],Company_Name[],2,0)</f>
        <v>Credits</v>
      </c>
      <c r="G40" t="s">
        <v>105</v>
      </c>
    </row>
    <row r="41" spans="1:7" x14ac:dyDescent="0.35">
      <c r="A41">
        <v>40</v>
      </c>
      <c r="B41" s="2">
        <v>45658</v>
      </c>
      <c r="D41" s="3">
        <v>1065</v>
      </c>
      <c r="E41" t="s">
        <v>40</v>
      </c>
      <c r="F41" t="str">
        <f>VLOOKUP(Inventory_purchase[[#This Row],[Invoice Company]],Company_Name[],2,0)</f>
        <v>Credits</v>
      </c>
      <c r="G41" t="s">
        <v>105</v>
      </c>
    </row>
    <row r="42" spans="1:7" x14ac:dyDescent="0.35">
      <c r="A42">
        <v>41</v>
      </c>
      <c r="B42" s="2">
        <v>45658</v>
      </c>
      <c r="D42" s="3">
        <v>1473.75</v>
      </c>
      <c r="E42" t="s">
        <v>41</v>
      </c>
      <c r="F42" t="str">
        <f>VLOOKUP(Inventory_purchase[[#This Row],[Invoice Company]],Company_Name[],2,0)</f>
        <v>Credits</v>
      </c>
      <c r="G42" t="s">
        <v>105</v>
      </c>
    </row>
    <row r="43" spans="1:7" x14ac:dyDescent="0.35">
      <c r="A43">
        <v>42</v>
      </c>
      <c r="B43" s="2">
        <v>45658</v>
      </c>
      <c r="D43" s="3">
        <v>22848</v>
      </c>
      <c r="E43" t="s">
        <v>42</v>
      </c>
      <c r="F43" t="str">
        <f>VLOOKUP(Inventory_purchase[[#This Row],[Invoice Company]],Company_Name[],2,0)</f>
        <v>Credits</v>
      </c>
      <c r="G43" t="s">
        <v>105</v>
      </c>
    </row>
    <row r="44" spans="1:7" x14ac:dyDescent="0.35">
      <c r="A44">
        <v>43</v>
      </c>
      <c r="B44" s="2">
        <v>45658</v>
      </c>
      <c r="D44" s="3">
        <v>2403</v>
      </c>
      <c r="E44" t="s">
        <v>43</v>
      </c>
      <c r="F44" t="str">
        <f>VLOOKUP(Inventory_purchase[[#This Row],[Invoice Company]],Company_Name[],2,0)</f>
        <v>Credits</v>
      </c>
      <c r="G44" t="s">
        <v>105</v>
      </c>
    </row>
    <row r="45" spans="1:7" x14ac:dyDescent="0.35">
      <c r="A45">
        <v>44</v>
      </c>
      <c r="B45" s="2">
        <v>45658</v>
      </c>
      <c r="D45" s="3">
        <v>525</v>
      </c>
      <c r="E45" t="s">
        <v>44</v>
      </c>
      <c r="F45" t="str">
        <f>VLOOKUP(Inventory_purchase[[#This Row],[Invoice Company]],Company_Name[],2,0)</f>
        <v>Credits</v>
      </c>
      <c r="G45" t="s">
        <v>105</v>
      </c>
    </row>
    <row r="46" spans="1:7" x14ac:dyDescent="0.35">
      <c r="A46">
        <v>45</v>
      </c>
      <c r="B46" s="2">
        <v>45658</v>
      </c>
      <c r="D46" s="3">
        <v>576</v>
      </c>
      <c r="E46" t="s">
        <v>45</v>
      </c>
      <c r="F46" t="str">
        <f>VLOOKUP(Inventory_purchase[[#This Row],[Invoice Company]],Company_Name[],2,0)</f>
        <v>Credits</v>
      </c>
      <c r="G46" t="s">
        <v>105</v>
      </c>
    </row>
    <row r="47" spans="1:7" x14ac:dyDescent="0.35">
      <c r="A47">
        <v>46</v>
      </c>
      <c r="B47" s="2">
        <v>45658</v>
      </c>
      <c r="D47" s="3">
        <v>1467</v>
      </c>
      <c r="E47" t="s">
        <v>46</v>
      </c>
      <c r="F47" t="str">
        <f>VLOOKUP(Inventory_purchase[[#This Row],[Invoice Company]],Company_Name[],2,0)</f>
        <v>Credits</v>
      </c>
      <c r="G47" t="s">
        <v>105</v>
      </c>
    </row>
    <row r="48" spans="1:7" x14ac:dyDescent="0.35">
      <c r="A48">
        <v>47</v>
      </c>
      <c r="B48" s="2">
        <v>45658</v>
      </c>
      <c r="D48" s="3">
        <v>2812.4</v>
      </c>
      <c r="E48" t="s">
        <v>47</v>
      </c>
      <c r="F48" t="str">
        <f>VLOOKUP(Inventory_purchase[[#This Row],[Invoice Company]],Company_Name[],2,0)</f>
        <v>Credits</v>
      </c>
      <c r="G48" t="s">
        <v>105</v>
      </c>
    </row>
    <row r="49" spans="1:7" x14ac:dyDescent="0.35">
      <c r="A49">
        <v>48</v>
      </c>
      <c r="B49" s="2">
        <v>45658</v>
      </c>
      <c r="D49" s="3">
        <v>1875</v>
      </c>
      <c r="E49" t="s">
        <v>48</v>
      </c>
      <c r="F49" t="str">
        <f>VLOOKUP(Inventory_purchase[[#This Row],[Invoice Company]],Company_Name[],2,0)</f>
        <v>Credits</v>
      </c>
      <c r="G49" t="s">
        <v>105</v>
      </c>
    </row>
    <row r="50" spans="1:7" x14ac:dyDescent="0.35">
      <c r="A50">
        <v>49</v>
      </c>
      <c r="B50" s="2">
        <v>45658</v>
      </c>
      <c r="D50" s="3">
        <v>810</v>
      </c>
      <c r="E50" t="s">
        <v>49</v>
      </c>
      <c r="F50" t="str">
        <f>VLOOKUP(Inventory_purchase[[#This Row],[Invoice Company]],Company_Name[],2,0)</f>
        <v>Credits</v>
      </c>
      <c r="G50" t="s">
        <v>105</v>
      </c>
    </row>
    <row r="51" spans="1:7" x14ac:dyDescent="0.35">
      <c r="A51">
        <v>50</v>
      </c>
      <c r="B51" s="2">
        <v>45658</v>
      </c>
      <c r="D51" s="3">
        <v>1197</v>
      </c>
      <c r="E51" t="s">
        <v>51</v>
      </c>
      <c r="F51" t="str">
        <f>VLOOKUP(Inventory_purchase[[#This Row],[Invoice Company]],Company_Name[],2,0)</f>
        <v>Credits</v>
      </c>
      <c r="G51" t="s">
        <v>105</v>
      </c>
    </row>
    <row r="52" spans="1:7" x14ac:dyDescent="0.35">
      <c r="A52">
        <v>51</v>
      </c>
      <c r="B52" s="2">
        <v>45658</v>
      </c>
      <c r="D52" s="3">
        <v>6120</v>
      </c>
      <c r="E52" t="s">
        <v>52</v>
      </c>
      <c r="F52" t="str">
        <f>VLOOKUP(Inventory_purchase[[#This Row],[Invoice Company]],Company_Name[],2,0)</f>
        <v>Credits</v>
      </c>
      <c r="G52" t="s">
        <v>105</v>
      </c>
    </row>
    <row r="53" spans="1:7" x14ac:dyDescent="0.35">
      <c r="A53">
        <v>52</v>
      </c>
      <c r="B53" s="2">
        <v>45658</v>
      </c>
      <c r="D53" s="3">
        <v>1810</v>
      </c>
      <c r="E53" t="s">
        <v>53</v>
      </c>
      <c r="F53" t="str">
        <f>VLOOKUP(Inventory_purchase[[#This Row],[Invoice Company]],Company_Name[],2,0)</f>
        <v>Credits</v>
      </c>
      <c r="G53" t="s">
        <v>105</v>
      </c>
    </row>
    <row r="54" spans="1:7" x14ac:dyDescent="0.35">
      <c r="A54">
        <v>53</v>
      </c>
      <c r="B54" s="2">
        <v>45658</v>
      </c>
      <c r="D54" s="3">
        <v>675</v>
      </c>
      <c r="E54" t="s">
        <v>54</v>
      </c>
      <c r="F54" t="str">
        <f>VLOOKUP(Inventory_purchase[[#This Row],[Invoice Company]],Company_Name[],2,0)</f>
        <v>Credits</v>
      </c>
      <c r="G54" t="s">
        <v>105</v>
      </c>
    </row>
    <row r="55" spans="1:7" x14ac:dyDescent="0.35">
      <c r="A55">
        <v>54</v>
      </c>
      <c r="B55" s="2">
        <v>45658</v>
      </c>
      <c r="D55" s="3">
        <v>1013.6</v>
      </c>
      <c r="E55" t="s">
        <v>55</v>
      </c>
      <c r="F55" t="str">
        <f>VLOOKUP(Inventory_purchase[[#This Row],[Invoice Company]],Company_Name[],2,0)</f>
        <v>Credits</v>
      </c>
      <c r="G55" t="s">
        <v>105</v>
      </c>
    </row>
    <row r="56" spans="1:7" x14ac:dyDescent="0.35">
      <c r="A56">
        <v>55</v>
      </c>
      <c r="B56" s="2">
        <v>45658</v>
      </c>
      <c r="D56" s="3">
        <v>540</v>
      </c>
      <c r="E56" t="s">
        <v>57</v>
      </c>
      <c r="F56" t="str">
        <f>VLOOKUP(Inventory_purchase[[#This Row],[Invoice Company]],Company_Name[],2,0)</f>
        <v>Credits</v>
      </c>
      <c r="G56" t="s">
        <v>105</v>
      </c>
    </row>
    <row r="57" spans="1:7" x14ac:dyDescent="0.35">
      <c r="A57">
        <v>56</v>
      </c>
      <c r="B57" s="2">
        <v>45658</v>
      </c>
      <c r="D57" s="3">
        <v>1915</v>
      </c>
      <c r="E57" t="s">
        <v>59</v>
      </c>
      <c r="F57" t="str">
        <f>VLOOKUP(Inventory_purchase[[#This Row],[Invoice Company]],Company_Name[],2,0)</f>
        <v>Credits</v>
      </c>
      <c r="G57" t="s">
        <v>105</v>
      </c>
    </row>
    <row r="58" spans="1:7" x14ac:dyDescent="0.35">
      <c r="A58">
        <v>57</v>
      </c>
      <c r="B58" s="2">
        <v>45658</v>
      </c>
      <c r="D58" s="3">
        <v>1155</v>
      </c>
      <c r="E58" t="s">
        <v>60</v>
      </c>
      <c r="F58" t="str">
        <f>VLOOKUP(Inventory_purchase[[#This Row],[Invoice Company]],Company_Name[],2,0)</f>
        <v>Credits</v>
      </c>
      <c r="G58" t="s">
        <v>105</v>
      </c>
    </row>
    <row r="59" spans="1:7" x14ac:dyDescent="0.35">
      <c r="A59">
        <v>58</v>
      </c>
      <c r="B59" s="2">
        <v>45658</v>
      </c>
      <c r="D59" s="3">
        <v>367</v>
      </c>
      <c r="E59" t="s">
        <v>61</v>
      </c>
      <c r="F59" t="str">
        <f>VLOOKUP(Inventory_purchase[[#This Row],[Invoice Company]],Company_Name[],2,0)</f>
        <v>Credits</v>
      </c>
      <c r="G59" t="s">
        <v>105</v>
      </c>
    </row>
    <row r="60" spans="1:7" x14ac:dyDescent="0.35">
      <c r="A60">
        <v>59</v>
      </c>
      <c r="B60" s="2">
        <v>45658</v>
      </c>
      <c r="D60" s="3">
        <v>2364</v>
      </c>
      <c r="E60" t="s">
        <v>62</v>
      </c>
      <c r="F60" t="str">
        <f>VLOOKUP(Inventory_purchase[[#This Row],[Invoice Company]],Company_Name[],2,0)</f>
        <v>Credits</v>
      </c>
      <c r="G60" t="s">
        <v>105</v>
      </c>
    </row>
    <row r="61" spans="1:7" x14ac:dyDescent="0.35">
      <c r="A61">
        <v>60</v>
      </c>
      <c r="B61" s="2">
        <v>45658</v>
      </c>
      <c r="D61" s="3">
        <v>2150</v>
      </c>
      <c r="E61" t="s">
        <v>63</v>
      </c>
      <c r="F61" t="str">
        <f>VLOOKUP(Inventory_purchase[[#This Row],[Invoice Company]],Company_Name[],2,0)</f>
        <v>Credits</v>
      </c>
      <c r="G61" t="s">
        <v>105</v>
      </c>
    </row>
    <row r="62" spans="1:7" x14ac:dyDescent="0.35">
      <c r="A62">
        <v>61</v>
      </c>
      <c r="B62" s="2">
        <v>45658</v>
      </c>
      <c r="D62" s="3">
        <v>468</v>
      </c>
      <c r="E62" t="s">
        <v>64</v>
      </c>
      <c r="F62" t="str">
        <f>VLOOKUP(Inventory_purchase[[#This Row],[Invoice Company]],Company_Name[],2,0)</f>
        <v>Credits</v>
      </c>
      <c r="G62" t="s">
        <v>105</v>
      </c>
    </row>
    <row r="63" spans="1:7" x14ac:dyDescent="0.35">
      <c r="A63">
        <v>62</v>
      </c>
      <c r="B63" s="2">
        <v>45658</v>
      </c>
      <c r="D63" s="3">
        <v>616.5</v>
      </c>
      <c r="E63" t="s">
        <v>65</v>
      </c>
      <c r="F63" t="str">
        <f>VLOOKUP(Inventory_purchase[[#This Row],[Invoice Company]],Company_Name[],2,0)</f>
        <v>Credits</v>
      </c>
      <c r="G63" t="s">
        <v>105</v>
      </c>
    </row>
    <row r="64" spans="1:7" x14ac:dyDescent="0.35">
      <c r="A64">
        <v>63</v>
      </c>
      <c r="B64" s="2">
        <v>45658</v>
      </c>
      <c r="D64" s="3">
        <v>1584</v>
      </c>
      <c r="E64" t="s">
        <v>66</v>
      </c>
      <c r="F64" t="str">
        <f>VLOOKUP(Inventory_purchase[[#This Row],[Invoice Company]],Company_Name[],2,0)</f>
        <v>Credits</v>
      </c>
      <c r="G64" t="s">
        <v>105</v>
      </c>
    </row>
    <row r="65" spans="1:7" x14ac:dyDescent="0.35">
      <c r="A65">
        <v>64</v>
      </c>
      <c r="B65" s="2">
        <v>45658</v>
      </c>
      <c r="D65" s="3">
        <v>5250</v>
      </c>
      <c r="E65" t="s">
        <v>67</v>
      </c>
      <c r="F65" t="str">
        <f>VLOOKUP(Inventory_purchase[[#This Row],[Invoice Company]],Company_Name[],2,0)</f>
        <v>Credits</v>
      </c>
      <c r="G65" t="s">
        <v>105</v>
      </c>
    </row>
    <row r="66" spans="1:7" x14ac:dyDescent="0.35">
      <c r="A66">
        <v>65</v>
      </c>
      <c r="B66" s="2">
        <v>45658</v>
      </c>
      <c r="D66" s="3">
        <v>1462</v>
      </c>
      <c r="E66" t="s">
        <v>68</v>
      </c>
      <c r="F66" t="str">
        <f>VLOOKUP(Inventory_purchase[[#This Row],[Invoice Company]],Company_Name[],2,0)</f>
        <v>Credits</v>
      </c>
      <c r="G66" t="s">
        <v>105</v>
      </c>
    </row>
    <row r="67" spans="1:7" x14ac:dyDescent="0.35">
      <c r="A67">
        <v>66</v>
      </c>
      <c r="B67" s="2">
        <v>45658</v>
      </c>
      <c r="D67" s="3">
        <v>8046</v>
      </c>
      <c r="E67" t="s">
        <v>69</v>
      </c>
      <c r="F67" t="str">
        <f>VLOOKUP(Inventory_purchase[[#This Row],[Invoice Company]],Company_Name[],2,0)</f>
        <v>Credits</v>
      </c>
      <c r="G67" t="s">
        <v>105</v>
      </c>
    </row>
    <row r="68" spans="1:7" x14ac:dyDescent="0.35">
      <c r="A68">
        <v>67</v>
      </c>
      <c r="B68" s="2">
        <v>45658</v>
      </c>
      <c r="D68" s="3">
        <v>1968</v>
      </c>
      <c r="E68" t="s">
        <v>70</v>
      </c>
      <c r="F68" t="str">
        <f>VLOOKUP(Inventory_purchase[[#This Row],[Invoice Company]],Company_Name[],2,0)</f>
        <v>Credits</v>
      </c>
      <c r="G68" t="s">
        <v>105</v>
      </c>
    </row>
    <row r="69" spans="1:7" x14ac:dyDescent="0.35">
      <c r="A69">
        <v>68</v>
      </c>
      <c r="B69" s="2">
        <v>45658</v>
      </c>
      <c r="D69" s="3">
        <v>2000</v>
      </c>
      <c r="E69" t="s">
        <v>71</v>
      </c>
      <c r="F69" t="str">
        <f>VLOOKUP(Inventory_purchase[[#This Row],[Invoice Company]],Company_Name[],2,0)</f>
        <v>Credits</v>
      </c>
      <c r="G69" t="s">
        <v>105</v>
      </c>
    </row>
    <row r="70" spans="1:7" x14ac:dyDescent="0.35">
      <c r="A70">
        <v>69</v>
      </c>
      <c r="B70" s="2">
        <v>45658</v>
      </c>
      <c r="D70" s="3">
        <v>216</v>
      </c>
      <c r="E70" t="s">
        <v>72</v>
      </c>
      <c r="F70" t="str">
        <f>VLOOKUP(Inventory_purchase[[#This Row],[Invoice Company]],Company_Name[],2,0)</f>
        <v>Credits</v>
      </c>
      <c r="G70" t="s">
        <v>105</v>
      </c>
    </row>
    <row r="71" spans="1:7" x14ac:dyDescent="0.35">
      <c r="A71">
        <v>70</v>
      </c>
      <c r="B71" s="2">
        <v>45658</v>
      </c>
      <c r="D71" s="3">
        <v>337</v>
      </c>
      <c r="E71" t="s">
        <v>72</v>
      </c>
      <c r="F71" t="str">
        <f>VLOOKUP(Inventory_purchase[[#This Row],[Invoice Company]],Company_Name[],2,0)</f>
        <v>Credits</v>
      </c>
      <c r="G71" t="s">
        <v>105</v>
      </c>
    </row>
    <row r="72" spans="1:7" x14ac:dyDescent="0.35">
      <c r="A72">
        <v>71</v>
      </c>
      <c r="B72" s="2">
        <v>45658</v>
      </c>
      <c r="D72" s="3">
        <v>819</v>
      </c>
      <c r="E72" t="s">
        <v>73</v>
      </c>
      <c r="F72" t="str">
        <f>VLOOKUP(Inventory_purchase[[#This Row],[Invoice Company]],Company_Name[],2,0)</f>
        <v>Credits</v>
      </c>
      <c r="G72" t="s">
        <v>105</v>
      </c>
    </row>
    <row r="73" spans="1:7" x14ac:dyDescent="0.35">
      <c r="A73">
        <v>72</v>
      </c>
      <c r="B73" s="2">
        <v>45658</v>
      </c>
      <c r="D73" s="3">
        <v>240</v>
      </c>
      <c r="E73" t="s">
        <v>74</v>
      </c>
      <c r="F73" t="str">
        <f>VLOOKUP(Inventory_purchase[[#This Row],[Invoice Company]],Company_Name[],2,0)</f>
        <v>Credits</v>
      </c>
      <c r="G73" t="s">
        <v>105</v>
      </c>
    </row>
    <row r="74" spans="1:7" x14ac:dyDescent="0.35">
      <c r="A74">
        <v>73</v>
      </c>
      <c r="B74" s="2">
        <v>45658</v>
      </c>
      <c r="D74" s="3">
        <v>1104</v>
      </c>
      <c r="E74" t="s">
        <v>75</v>
      </c>
      <c r="F74" t="str">
        <f>VLOOKUP(Inventory_purchase[[#This Row],[Invoice Company]],Company_Name[],2,0)</f>
        <v>Credits</v>
      </c>
      <c r="G74" t="s">
        <v>105</v>
      </c>
    </row>
    <row r="75" spans="1:7" x14ac:dyDescent="0.35">
      <c r="A75">
        <v>74</v>
      </c>
      <c r="B75" s="2">
        <v>45658</v>
      </c>
      <c r="D75" s="3">
        <v>2340</v>
      </c>
      <c r="E75" t="s">
        <v>76</v>
      </c>
      <c r="F75" t="str">
        <f>VLOOKUP(Inventory_purchase[[#This Row],[Invoice Company]],Company_Name[],2,0)</f>
        <v>Credits</v>
      </c>
      <c r="G75" t="s">
        <v>105</v>
      </c>
    </row>
    <row r="76" spans="1:7" x14ac:dyDescent="0.35">
      <c r="A76">
        <v>75</v>
      </c>
      <c r="B76" s="2">
        <v>45659</v>
      </c>
      <c r="C76">
        <v>100055887</v>
      </c>
      <c r="D76" s="3">
        <v>1726.88</v>
      </c>
      <c r="E76" t="s">
        <v>81</v>
      </c>
      <c r="F76" t="str">
        <f>VLOOKUP(Inventory_purchase[[#This Row],[Invoice Company]],Company_Name[],2,0)</f>
        <v>Credits</v>
      </c>
      <c r="G76" t="s">
        <v>105</v>
      </c>
    </row>
    <row r="77" spans="1:7" x14ac:dyDescent="0.35">
      <c r="A77">
        <v>76</v>
      </c>
      <c r="B77" s="2">
        <v>45659</v>
      </c>
      <c r="C77">
        <v>100043490</v>
      </c>
      <c r="D77" s="3">
        <v>2232.25</v>
      </c>
      <c r="E77" t="s">
        <v>81</v>
      </c>
      <c r="F77" t="str">
        <f>VLOOKUP(Inventory_purchase[[#This Row],[Invoice Company]],Company_Name[],2,0)</f>
        <v>Credits</v>
      </c>
      <c r="G77" t="s">
        <v>105</v>
      </c>
    </row>
    <row r="78" spans="1:7" x14ac:dyDescent="0.35">
      <c r="A78">
        <v>77</v>
      </c>
      <c r="B78" s="2">
        <v>45659</v>
      </c>
      <c r="C78">
        <v>100043483</v>
      </c>
      <c r="D78" s="3">
        <v>2220</v>
      </c>
      <c r="E78" t="s">
        <v>81</v>
      </c>
      <c r="F78" t="str">
        <f>VLOOKUP(Inventory_purchase[[#This Row],[Invoice Company]],Company_Name[],2,0)</f>
        <v>Credits</v>
      </c>
      <c r="G78" t="s">
        <v>105</v>
      </c>
    </row>
    <row r="79" spans="1:7" x14ac:dyDescent="0.35">
      <c r="A79">
        <v>78</v>
      </c>
      <c r="B79" s="2">
        <v>45659</v>
      </c>
      <c r="C79">
        <v>100043482</v>
      </c>
      <c r="D79" s="3">
        <v>562.5</v>
      </c>
      <c r="E79" t="s">
        <v>81</v>
      </c>
      <c r="F79" t="str">
        <f>VLOOKUP(Inventory_purchase[[#This Row],[Invoice Company]],Company_Name[],2,0)</f>
        <v>Credits</v>
      </c>
      <c r="G79" t="s">
        <v>105</v>
      </c>
    </row>
    <row r="80" spans="1:7" x14ac:dyDescent="0.35">
      <c r="A80">
        <v>79</v>
      </c>
      <c r="B80" s="2">
        <v>45659</v>
      </c>
      <c r="C80">
        <v>100043470</v>
      </c>
      <c r="D80" s="3">
        <v>4402.3999999999996</v>
      </c>
      <c r="E80" t="s">
        <v>81</v>
      </c>
      <c r="F80" t="str">
        <f>VLOOKUP(Inventory_purchase[[#This Row],[Invoice Company]],Company_Name[],2,0)</f>
        <v>Credits</v>
      </c>
      <c r="G80" t="s">
        <v>105</v>
      </c>
    </row>
    <row r="81" spans="1:7" x14ac:dyDescent="0.35">
      <c r="A81">
        <v>80</v>
      </c>
      <c r="B81" s="2">
        <v>45659</v>
      </c>
      <c r="C81">
        <v>100055839</v>
      </c>
      <c r="D81" s="3">
        <v>1257.8</v>
      </c>
      <c r="E81" t="s">
        <v>81</v>
      </c>
      <c r="F81" t="str">
        <f>VLOOKUP(Inventory_purchase[[#This Row],[Invoice Company]],Company_Name[],2,0)</f>
        <v>Credits</v>
      </c>
      <c r="G81" t="s">
        <v>105</v>
      </c>
    </row>
    <row r="82" spans="1:7" x14ac:dyDescent="0.35">
      <c r="A82">
        <v>81</v>
      </c>
      <c r="B82" s="2">
        <v>45659</v>
      </c>
      <c r="C82">
        <v>100055863</v>
      </c>
      <c r="D82" s="3">
        <v>871.5</v>
      </c>
      <c r="E82" t="s">
        <v>81</v>
      </c>
      <c r="F82" t="str">
        <f>VLOOKUP(Inventory_purchase[[#This Row],[Invoice Company]],Company_Name[],2,0)</f>
        <v>Credits</v>
      </c>
      <c r="G82" t="s">
        <v>105</v>
      </c>
    </row>
    <row r="83" spans="1:7" x14ac:dyDescent="0.35">
      <c r="A83">
        <v>82</v>
      </c>
      <c r="B83" s="2">
        <v>45659</v>
      </c>
      <c r="C83">
        <v>8783020736</v>
      </c>
      <c r="D83" s="3">
        <v>595.04999999999995</v>
      </c>
      <c r="E83" t="s">
        <v>83</v>
      </c>
      <c r="F83" t="str">
        <f>VLOOKUP(Inventory_purchase[[#This Row],[Invoice Company]],Company_Name[],2,0)</f>
        <v>Credits</v>
      </c>
      <c r="G83" t="s">
        <v>105</v>
      </c>
    </row>
    <row r="84" spans="1:7" x14ac:dyDescent="0.35">
      <c r="A84">
        <v>83</v>
      </c>
      <c r="B84" s="2">
        <v>45659</v>
      </c>
      <c r="C84">
        <v>8783052575</v>
      </c>
      <c r="D84" s="3">
        <v>640</v>
      </c>
      <c r="E84" t="s">
        <v>83</v>
      </c>
      <c r="F84" t="str">
        <f>VLOOKUP(Inventory_purchase[[#This Row],[Invoice Company]],Company_Name[],2,0)</f>
        <v>Credits</v>
      </c>
      <c r="G84" t="s">
        <v>105</v>
      </c>
    </row>
    <row r="85" spans="1:7" x14ac:dyDescent="0.35">
      <c r="A85">
        <v>84</v>
      </c>
      <c r="B85" s="2">
        <v>45659</v>
      </c>
      <c r="C85">
        <v>8783059681</v>
      </c>
      <c r="D85" s="3">
        <v>2199</v>
      </c>
      <c r="E85" t="s">
        <v>83</v>
      </c>
      <c r="F85" t="str">
        <f>VLOOKUP(Inventory_purchase[[#This Row],[Invoice Company]],Company_Name[],2,0)</f>
        <v>Credits</v>
      </c>
      <c r="G85" t="s">
        <v>105</v>
      </c>
    </row>
    <row r="86" spans="1:7" x14ac:dyDescent="0.35">
      <c r="A86">
        <v>85</v>
      </c>
      <c r="B86" s="2">
        <v>45659</v>
      </c>
      <c r="D86" s="3">
        <v>2027.8</v>
      </c>
      <c r="E86" t="s">
        <v>11</v>
      </c>
      <c r="F86" t="str">
        <f>VLOOKUP(Inventory_purchase[[#This Row],[Invoice Company]],Company_Name[],2,0)</f>
        <v>Credits</v>
      </c>
      <c r="G86" t="s">
        <v>105</v>
      </c>
    </row>
    <row r="87" spans="1:7" x14ac:dyDescent="0.35">
      <c r="A87">
        <v>86</v>
      </c>
      <c r="B87" s="2">
        <v>45659</v>
      </c>
      <c r="D87" s="3">
        <v>2916.6</v>
      </c>
      <c r="E87" t="s">
        <v>14</v>
      </c>
      <c r="F87" t="str">
        <f>VLOOKUP(Inventory_purchase[[#This Row],[Invoice Company]],Company_Name[],2,0)</f>
        <v>Credits</v>
      </c>
      <c r="G87" t="s">
        <v>105</v>
      </c>
    </row>
    <row r="88" spans="1:7" x14ac:dyDescent="0.35">
      <c r="A88">
        <v>87</v>
      </c>
      <c r="B88" s="2">
        <v>45659</v>
      </c>
      <c r="D88" s="3">
        <v>768</v>
      </c>
      <c r="E88" t="s">
        <v>17</v>
      </c>
      <c r="F88" t="str">
        <f>VLOOKUP(Inventory_purchase[[#This Row],[Invoice Company]],Company_Name[],2,0)</f>
        <v>Credits</v>
      </c>
      <c r="G88" t="s">
        <v>105</v>
      </c>
    </row>
    <row r="89" spans="1:7" x14ac:dyDescent="0.35">
      <c r="A89">
        <v>88</v>
      </c>
      <c r="B89" s="2">
        <v>45659</v>
      </c>
      <c r="D89" s="3">
        <v>3937</v>
      </c>
      <c r="E89" t="s">
        <v>18</v>
      </c>
      <c r="F89" t="str">
        <f>VLOOKUP(Inventory_purchase[[#This Row],[Invoice Company]],Company_Name[],2,0)</f>
        <v>Credits</v>
      </c>
      <c r="G89" t="s">
        <v>105</v>
      </c>
    </row>
    <row r="90" spans="1:7" x14ac:dyDescent="0.35">
      <c r="A90">
        <v>89</v>
      </c>
      <c r="B90" s="2">
        <v>45659</v>
      </c>
      <c r="D90" s="3">
        <v>256</v>
      </c>
      <c r="E90" t="s">
        <v>22</v>
      </c>
      <c r="F90" t="str">
        <f>VLOOKUP(Inventory_purchase[[#This Row],[Invoice Company]],Company_Name[],2,0)</f>
        <v>Credits</v>
      </c>
      <c r="G90" t="s">
        <v>105</v>
      </c>
    </row>
    <row r="91" spans="1:7" x14ac:dyDescent="0.35">
      <c r="A91">
        <v>90</v>
      </c>
      <c r="B91" s="2">
        <v>45659</v>
      </c>
      <c r="D91" s="3">
        <v>4512</v>
      </c>
      <c r="E91" t="s">
        <v>24</v>
      </c>
      <c r="F91" t="str">
        <f>VLOOKUP(Inventory_purchase[[#This Row],[Invoice Company]],Company_Name[],2,0)</f>
        <v>Credits</v>
      </c>
      <c r="G91" t="s">
        <v>105</v>
      </c>
    </row>
    <row r="92" spans="1:7" x14ac:dyDescent="0.35">
      <c r="A92">
        <v>91</v>
      </c>
      <c r="B92" s="2">
        <v>45659</v>
      </c>
      <c r="D92" s="3">
        <v>1392</v>
      </c>
      <c r="E92" t="s">
        <v>29</v>
      </c>
      <c r="F92" t="str">
        <f>VLOOKUP(Inventory_purchase[[#This Row],[Invoice Company]],Company_Name[],2,0)</f>
        <v>Credits</v>
      </c>
      <c r="G92" t="s">
        <v>105</v>
      </c>
    </row>
    <row r="93" spans="1:7" x14ac:dyDescent="0.35">
      <c r="A93">
        <v>92</v>
      </c>
      <c r="B93" s="2">
        <v>45659</v>
      </c>
      <c r="D93" s="3">
        <v>875</v>
      </c>
      <c r="E93" t="s">
        <v>31</v>
      </c>
      <c r="F93" t="str">
        <f>VLOOKUP(Inventory_purchase[[#This Row],[Invoice Company]],Company_Name[],2,0)</f>
        <v>Credits</v>
      </c>
      <c r="G93" t="s">
        <v>105</v>
      </c>
    </row>
    <row r="94" spans="1:7" x14ac:dyDescent="0.35">
      <c r="A94">
        <v>93</v>
      </c>
      <c r="B94" s="2">
        <v>45659</v>
      </c>
      <c r="D94" s="3">
        <v>1800</v>
      </c>
      <c r="E94" t="s">
        <v>32</v>
      </c>
      <c r="F94" t="str">
        <f>VLOOKUP(Inventory_purchase[[#This Row],[Invoice Company]],Company_Name[],2,0)</f>
        <v>Credits</v>
      </c>
      <c r="G94" t="s">
        <v>105</v>
      </c>
    </row>
    <row r="95" spans="1:7" x14ac:dyDescent="0.35">
      <c r="A95">
        <v>94</v>
      </c>
      <c r="B95" s="2">
        <v>45659</v>
      </c>
      <c r="D95" s="3">
        <v>1777.5</v>
      </c>
      <c r="E95" t="s">
        <v>34</v>
      </c>
      <c r="F95" t="str">
        <f>VLOOKUP(Inventory_purchase[[#This Row],[Invoice Company]],Company_Name[],2,0)</f>
        <v>Credits</v>
      </c>
      <c r="G95" t="s">
        <v>105</v>
      </c>
    </row>
    <row r="96" spans="1:7" x14ac:dyDescent="0.35">
      <c r="A96">
        <v>95</v>
      </c>
      <c r="B96" s="2">
        <v>45659</v>
      </c>
      <c r="D96" s="3">
        <v>770</v>
      </c>
      <c r="E96" t="s">
        <v>35</v>
      </c>
      <c r="F96" t="str">
        <f>VLOOKUP(Inventory_purchase[[#This Row],[Invoice Company]],Company_Name[],2,0)</f>
        <v>Credits</v>
      </c>
      <c r="G96" t="s">
        <v>105</v>
      </c>
    </row>
    <row r="97" spans="1:7" x14ac:dyDescent="0.35">
      <c r="A97">
        <v>96</v>
      </c>
      <c r="B97" s="2">
        <v>45659</v>
      </c>
      <c r="D97" s="3">
        <v>1665</v>
      </c>
      <c r="E97" t="s">
        <v>36</v>
      </c>
      <c r="F97" t="str">
        <f>VLOOKUP(Inventory_purchase[[#This Row],[Invoice Company]],Company_Name[],2,0)</f>
        <v>Credits</v>
      </c>
      <c r="G97" t="s">
        <v>105</v>
      </c>
    </row>
    <row r="98" spans="1:7" x14ac:dyDescent="0.35">
      <c r="A98">
        <v>97</v>
      </c>
      <c r="B98" s="2">
        <v>45659</v>
      </c>
      <c r="D98" s="3">
        <v>1216</v>
      </c>
      <c r="E98" t="s">
        <v>37</v>
      </c>
      <c r="F98" t="str">
        <f>VLOOKUP(Inventory_purchase[[#This Row],[Invoice Company]],Company_Name[],2,0)</f>
        <v>Credits</v>
      </c>
      <c r="G98" t="s">
        <v>105</v>
      </c>
    </row>
    <row r="99" spans="1:7" x14ac:dyDescent="0.35">
      <c r="A99">
        <v>98</v>
      </c>
      <c r="B99" s="2">
        <v>45659</v>
      </c>
      <c r="D99" s="3">
        <v>2361</v>
      </c>
      <c r="E99" t="s">
        <v>42</v>
      </c>
      <c r="F99" t="str">
        <f>VLOOKUP(Inventory_purchase[[#This Row],[Invoice Company]],Company_Name[],2,0)</f>
        <v>Credits</v>
      </c>
      <c r="G99" t="s">
        <v>105</v>
      </c>
    </row>
    <row r="100" spans="1:7" x14ac:dyDescent="0.35">
      <c r="A100">
        <v>99</v>
      </c>
      <c r="B100" s="2">
        <v>45659</v>
      </c>
      <c r="D100" s="3">
        <v>1437</v>
      </c>
      <c r="E100" t="s">
        <v>43</v>
      </c>
      <c r="F100" t="str">
        <f>VLOOKUP(Inventory_purchase[[#This Row],[Invoice Company]],Company_Name[],2,0)</f>
        <v>Credits</v>
      </c>
      <c r="G100" t="s">
        <v>105</v>
      </c>
    </row>
    <row r="101" spans="1:7" x14ac:dyDescent="0.35">
      <c r="A101">
        <v>100</v>
      </c>
      <c r="B101" s="2">
        <v>45659</v>
      </c>
      <c r="D101" s="3">
        <v>525</v>
      </c>
      <c r="E101" t="s">
        <v>44</v>
      </c>
      <c r="F101" t="str">
        <f>VLOOKUP(Inventory_purchase[[#This Row],[Invoice Company]],Company_Name[],2,0)</f>
        <v>Credits</v>
      </c>
      <c r="G101" t="s">
        <v>105</v>
      </c>
    </row>
    <row r="102" spans="1:7" x14ac:dyDescent="0.35">
      <c r="A102">
        <v>101</v>
      </c>
      <c r="B102" s="2">
        <v>45659</v>
      </c>
      <c r="D102" s="3">
        <v>324</v>
      </c>
      <c r="E102" t="s">
        <v>46</v>
      </c>
      <c r="F102" t="str">
        <f>VLOOKUP(Inventory_purchase[[#This Row],[Invoice Company]],Company_Name[],2,0)</f>
        <v>Credits</v>
      </c>
      <c r="G102" t="s">
        <v>105</v>
      </c>
    </row>
    <row r="103" spans="1:7" x14ac:dyDescent="0.35">
      <c r="A103">
        <v>102</v>
      </c>
      <c r="B103" s="2">
        <v>45659</v>
      </c>
      <c r="D103" s="3">
        <v>5735</v>
      </c>
      <c r="E103" t="s">
        <v>48</v>
      </c>
      <c r="F103" t="str">
        <f>VLOOKUP(Inventory_purchase[[#This Row],[Invoice Company]],Company_Name[],2,0)</f>
        <v>Credits</v>
      </c>
      <c r="G103" t="s">
        <v>105</v>
      </c>
    </row>
    <row r="104" spans="1:7" x14ac:dyDescent="0.35">
      <c r="A104">
        <v>103</v>
      </c>
      <c r="B104" s="2">
        <v>45659</v>
      </c>
      <c r="D104" s="3">
        <v>2940</v>
      </c>
      <c r="E104" t="s">
        <v>50</v>
      </c>
      <c r="F104" t="str">
        <f>VLOOKUP(Inventory_purchase[[#This Row],[Invoice Company]],Company_Name[],2,0)</f>
        <v>Credits</v>
      </c>
      <c r="G104" t="s">
        <v>105</v>
      </c>
    </row>
    <row r="105" spans="1:7" x14ac:dyDescent="0.35">
      <c r="A105">
        <v>104</v>
      </c>
      <c r="B105" s="2">
        <v>45659</v>
      </c>
      <c r="D105" s="3">
        <v>4360</v>
      </c>
      <c r="E105" t="s">
        <v>56</v>
      </c>
      <c r="F105" t="str">
        <f>VLOOKUP(Inventory_purchase[[#This Row],[Invoice Company]],Company_Name[],2,0)</f>
        <v>Credits</v>
      </c>
      <c r="G105" t="s">
        <v>105</v>
      </c>
    </row>
    <row r="106" spans="1:7" x14ac:dyDescent="0.35">
      <c r="A106">
        <v>105</v>
      </c>
      <c r="B106" s="2">
        <v>45659</v>
      </c>
      <c r="D106" s="3">
        <v>3168</v>
      </c>
      <c r="E106" t="s">
        <v>62</v>
      </c>
      <c r="F106" t="str">
        <f>VLOOKUP(Inventory_purchase[[#This Row],[Invoice Company]],Company_Name[],2,0)</f>
        <v>Credits</v>
      </c>
      <c r="G106" t="s">
        <v>105</v>
      </c>
    </row>
    <row r="107" spans="1:7" x14ac:dyDescent="0.35">
      <c r="A107">
        <v>106</v>
      </c>
      <c r="B107" s="2">
        <v>45659</v>
      </c>
      <c r="D107" s="3">
        <v>1075</v>
      </c>
      <c r="E107" t="s">
        <v>63</v>
      </c>
      <c r="F107" t="str">
        <f>VLOOKUP(Inventory_purchase[[#This Row],[Invoice Company]],Company_Name[],2,0)</f>
        <v>Credits</v>
      </c>
      <c r="G107" t="s">
        <v>105</v>
      </c>
    </row>
    <row r="108" spans="1:7" x14ac:dyDescent="0.35">
      <c r="A108">
        <v>107</v>
      </c>
      <c r="B108" s="2">
        <v>45659</v>
      </c>
      <c r="D108" s="3">
        <v>11137</v>
      </c>
      <c r="E108" t="s">
        <v>68</v>
      </c>
      <c r="F108" t="str">
        <f>VLOOKUP(Inventory_purchase[[#This Row],[Invoice Company]],Company_Name[],2,0)</f>
        <v>Credits</v>
      </c>
      <c r="G108" t="s">
        <v>105</v>
      </c>
    </row>
    <row r="109" spans="1:7" x14ac:dyDescent="0.35">
      <c r="A109">
        <v>108</v>
      </c>
      <c r="B109" s="2">
        <v>45659</v>
      </c>
      <c r="D109" s="3">
        <v>538.70000000000005</v>
      </c>
      <c r="E109" t="s">
        <v>70</v>
      </c>
      <c r="F109" t="str">
        <f>VLOOKUP(Inventory_purchase[[#This Row],[Invoice Company]],Company_Name[],2,0)</f>
        <v>Credits</v>
      </c>
      <c r="G109" t="s">
        <v>105</v>
      </c>
    </row>
    <row r="110" spans="1:7" x14ac:dyDescent="0.35">
      <c r="A110">
        <v>109</v>
      </c>
      <c r="B110" s="2">
        <v>45659</v>
      </c>
      <c r="D110" s="3">
        <v>1792</v>
      </c>
      <c r="E110" t="s">
        <v>75</v>
      </c>
      <c r="F110" t="str">
        <f>VLOOKUP(Inventory_purchase[[#This Row],[Invoice Company]],Company_Name[],2,0)</f>
        <v>Credits</v>
      </c>
      <c r="G110" t="s">
        <v>105</v>
      </c>
    </row>
    <row r="111" spans="1:7" x14ac:dyDescent="0.35">
      <c r="A111">
        <v>110</v>
      </c>
      <c r="B111" s="2">
        <v>45660</v>
      </c>
      <c r="D111" s="3">
        <v>462.8</v>
      </c>
      <c r="E111" t="s">
        <v>11</v>
      </c>
      <c r="F111" t="str">
        <f>VLOOKUP(Inventory_purchase[[#This Row],[Invoice Company]],Company_Name[],2,0)</f>
        <v>Credits</v>
      </c>
      <c r="G111" t="s">
        <v>105</v>
      </c>
    </row>
    <row r="112" spans="1:7" x14ac:dyDescent="0.35">
      <c r="A112">
        <v>111</v>
      </c>
      <c r="B112" s="2">
        <v>45660</v>
      </c>
      <c r="D112" s="3">
        <v>320</v>
      </c>
      <c r="E112" t="s">
        <v>17</v>
      </c>
      <c r="F112" t="str">
        <f>VLOOKUP(Inventory_purchase[[#This Row],[Invoice Company]],Company_Name[],2,0)</f>
        <v>Credits</v>
      </c>
      <c r="G112" t="s">
        <v>105</v>
      </c>
    </row>
    <row r="113" spans="1:7" x14ac:dyDescent="0.35">
      <c r="A113">
        <v>112</v>
      </c>
      <c r="B113" s="2">
        <v>45660</v>
      </c>
      <c r="D113" s="3">
        <v>2167</v>
      </c>
      <c r="E113" t="s">
        <v>19</v>
      </c>
      <c r="F113" t="str">
        <f>VLOOKUP(Inventory_purchase[[#This Row],[Invoice Company]],Company_Name[],2,0)</f>
        <v>Credits</v>
      </c>
      <c r="G113" t="s">
        <v>105</v>
      </c>
    </row>
    <row r="114" spans="1:7" x14ac:dyDescent="0.35">
      <c r="A114">
        <v>113</v>
      </c>
      <c r="B114" s="2">
        <v>45660</v>
      </c>
      <c r="D114" s="3">
        <v>600</v>
      </c>
      <c r="E114" t="s">
        <v>22</v>
      </c>
      <c r="F114" t="str">
        <f>VLOOKUP(Inventory_purchase[[#This Row],[Invoice Company]],Company_Name[],2,0)</f>
        <v>Credits</v>
      </c>
      <c r="G114" t="s">
        <v>105</v>
      </c>
    </row>
    <row r="115" spans="1:7" x14ac:dyDescent="0.35">
      <c r="A115">
        <v>114</v>
      </c>
      <c r="B115" s="2">
        <v>45660</v>
      </c>
      <c r="D115" s="3">
        <v>864</v>
      </c>
      <c r="E115" t="s">
        <v>24</v>
      </c>
      <c r="F115" t="str">
        <f>VLOOKUP(Inventory_purchase[[#This Row],[Invoice Company]],Company_Name[],2,0)</f>
        <v>Credits</v>
      </c>
      <c r="G115" t="s">
        <v>105</v>
      </c>
    </row>
    <row r="116" spans="1:7" x14ac:dyDescent="0.35">
      <c r="A116">
        <v>115</v>
      </c>
      <c r="B116" s="2">
        <v>45660</v>
      </c>
      <c r="D116" s="3">
        <v>1386</v>
      </c>
      <c r="E116" t="s">
        <v>31</v>
      </c>
      <c r="F116" t="str">
        <f>VLOOKUP(Inventory_purchase[[#This Row],[Invoice Company]],Company_Name[],2,0)</f>
        <v>Credits</v>
      </c>
      <c r="G116" t="s">
        <v>105</v>
      </c>
    </row>
    <row r="117" spans="1:7" x14ac:dyDescent="0.35">
      <c r="A117">
        <v>116</v>
      </c>
      <c r="B117" s="2">
        <v>45660</v>
      </c>
      <c r="D117" s="3">
        <v>2448</v>
      </c>
      <c r="E117" t="s">
        <v>32</v>
      </c>
      <c r="F117" t="str">
        <f>VLOOKUP(Inventory_purchase[[#This Row],[Invoice Company]],Company_Name[],2,0)</f>
        <v>Credits</v>
      </c>
      <c r="G117" t="s">
        <v>105</v>
      </c>
    </row>
    <row r="118" spans="1:7" x14ac:dyDescent="0.35">
      <c r="A118">
        <v>117</v>
      </c>
      <c r="B118" s="2">
        <v>45660</v>
      </c>
      <c r="D118" s="3">
        <v>1848</v>
      </c>
      <c r="E118" t="s">
        <v>35</v>
      </c>
      <c r="F118" t="str">
        <f>VLOOKUP(Inventory_purchase[[#This Row],[Invoice Company]],Company_Name[],2,0)</f>
        <v>Credits</v>
      </c>
      <c r="G118" t="s">
        <v>105</v>
      </c>
    </row>
    <row r="119" spans="1:7" x14ac:dyDescent="0.35">
      <c r="A119">
        <v>118</v>
      </c>
      <c r="B119" s="2">
        <v>45660</v>
      </c>
      <c r="D119" s="3">
        <v>970</v>
      </c>
      <c r="E119" t="s">
        <v>51</v>
      </c>
      <c r="F119" t="str">
        <f>VLOOKUP(Inventory_purchase[[#This Row],[Invoice Company]],Company_Name[],2,0)</f>
        <v>Credits</v>
      </c>
      <c r="G119" t="s">
        <v>105</v>
      </c>
    </row>
    <row r="120" spans="1:7" x14ac:dyDescent="0.35">
      <c r="A120">
        <v>119</v>
      </c>
      <c r="B120" s="2">
        <v>45660</v>
      </c>
      <c r="D120" s="3">
        <v>1412</v>
      </c>
      <c r="E120" t="s">
        <v>62</v>
      </c>
      <c r="F120" t="str">
        <f>VLOOKUP(Inventory_purchase[[#This Row],[Invoice Company]],Company_Name[],2,0)</f>
        <v>Credits</v>
      </c>
      <c r="G120" t="s">
        <v>105</v>
      </c>
    </row>
    <row r="121" spans="1:7" x14ac:dyDescent="0.35">
      <c r="A121">
        <v>120</v>
      </c>
      <c r="B121" s="2">
        <v>45660</v>
      </c>
      <c r="D121" s="3">
        <v>2284</v>
      </c>
      <c r="E121" t="s">
        <v>70</v>
      </c>
      <c r="F121" t="str">
        <f>VLOOKUP(Inventory_purchase[[#This Row],[Invoice Company]],Company_Name[],2,0)</f>
        <v>Credits</v>
      </c>
      <c r="G121" t="s">
        <v>105</v>
      </c>
    </row>
    <row r="122" spans="1:7" x14ac:dyDescent="0.35">
      <c r="A122">
        <v>121</v>
      </c>
      <c r="B122" s="2">
        <v>45661</v>
      </c>
      <c r="C122">
        <v>32993</v>
      </c>
      <c r="D122" s="3">
        <v>680</v>
      </c>
      <c r="E122" t="s">
        <v>79</v>
      </c>
      <c r="F122" t="str">
        <f>VLOOKUP(Inventory_purchase[[#This Row],[Invoice Company]],Company_Name[],2,0)</f>
        <v>Credits</v>
      </c>
      <c r="G122" t="s">
        <v>105</v>
      </c>
    </row>
    <row r="123" spans="1:7" x14ac:dyDescent="0.35">
      <c r="A123">
        <v>122</v>
      </c>
      <c r="B123" s="2">
        <v>45661</v>
      </c>
      <c r="C123">
        <v>100100008</v>
      </c>
      <c r="D123" s="3">
        <v>460.8</v>
      </c>
      <c r="E123" t="s">
        <v>81</v>
      </c>
      <c r="F123" t="str">
        <f>VLOOKUP(Inventory_purchase[[#This Row],[Invoice Company]],Company_Name[],2,0)</f>
        <v>Credits</v>
      </c>
      <c r="G123" t="s">
        <v>105</v>
      </c>
    </row>
    <row r="124" spans="1:7" x14ac:dyDescent="0.35">
      <c r="A124">
        <v>123</v>
      </c>
      <c r="B124" s="2">
        <v>45661</v>
      </c>
      <c r="C124">
        <v>100124063</v>
      </c>
      <c r="D124" s="3">
        <v>480.03</v>
      </c>
      <c r="E124" t="s">
        <v>81</v>
      </c>
      <c r="F124" t="str">
        <f>VLOOKUP(Inventory_purchase[[#This Row],[Invoice Company]],Company_Name[],2,0)</f>
        <v>Credits</v>
      </c>
      <c r="G124" t="s">
        <v>105</v>
      </c>
    </row>
    <row r="125" spans="1:7" x14ac:dyDescent="0.35">
      <c r="A125">
        <v>124</v>
      </c>
      <c r="B125" s="2">
        <v>45661</v>
      </c>
      <c r="C125">
        <v>100124071</v>
      </c>
      <c r="D125" s="3">
        <v>558</v>
      </c>
      <c r="E125" t="s">
        <v>81</v>
      </c>
      <c r="F125" t="str">
        <f>VLOOKUP(Inventory_purchase[[#This Row],[Invoice Company]],Company_Name[],2,0)</f>
        <v>Credits</v>
      </c>
      <c r="G125" t="s">
        <v>105</v>
      </c>
    </row>
    <row r="126" spans="1:7" x14ac:dyDescent="0.35">
      <c r="A126">
        <v>125</v>
      </c>
      <c r="B126" s="2">
        <v>45661</v>
      </c>
      <c r="C126">
        <v>100124056</v>
      </c>
      <c r="D126" s="3">
        <v>7373.17</v>
      </c>
      <c r="E126" t="s">
        <v>81</v>
      </c>
      <c r="F126" t="str">
        <f>VLOOKUP(Inventory_purchase[[#This Row],[Invoice Company]],Company_Name[],2,0)</f>
        <v>Credits</v>
      </c>
      <c r="G126" t="s">
        <v>105</v>
      </c>
    </row>
    <row r="127" spans="1:7" x14ac:dyDescent="0.35">
      <c r="A127">
        <v>126</v>
      </c>
      <c r="B127" s="2">
        <v>45661</v>
      </c>
      <c r="C127">
        <v>100119191</v>
      </c>
      <c r="D127" s="3">
        <v>1083.8</v>
      </c>
      <c r="E127" t="s">
        <v>81</v>
      </c>
      <c r="F127" t="str">
        <f>VLOOKUP(Inventory_purchase[[#This Row],[Invoice Company]],Company_Name[],2,0)</f>
        <v>Credits</v>
      </c>
      <c r="G127" t="s">
        <v>105</v>
      </c>
    </row>
    <row r="128" spans="1:7" x14ac:dyDescent="0.35">
      <c r="A128">
        <v>127</v>
      </c>
      <c r="B128" s="2">
        <v>45661</v>
      </c>
      <c r="C128">
        <v>100100009</v>
      </c>
      <c r="D128" s="3">
        <v>337.92</v>
      </c>
      <c r="E128" t="s">
        <v>81</v>
      </c>
      <c r="F128" t="str">
        <f>VLOOKUP(Inventory_purchase[[#This Row],[Invoice Company]],Company_Name[],2,0)</f>
        <v>Credits</v>
      </c>
      <c r="G128" t="s">
        <v>105</v>
      </c>
    </row>
    <row r="129" spans="1:7" x14ac:dyDescent="0.35">
      <c r="A129">
        <v>128</v>
      </c>
      <c r="B129" s="2">
        <v>45661</v>
      </c>
      <c r="C129">
        <v>100100012</v>
      </c>
      <c r="D129" s="3">
        <v>1700</v>
      </c>
      <c r="E129" t="s">
        <v>81</v>
      </c>
      <c r="F129" t="str">
        <f>VLOOKUP(Inventory_purchase[[#This Row],[Invoice Company]],Company_Name[],2,0)</f>
        <v>Credits</v>
      </c>
      <c r="G129" t="s">
        <v>105</v>
      </c>
    </row>
    <row r="130" spans="1:7" x14ac:dyDescent="0.35">
      <c r="A130">
        <v>129</v>
      </c>
      <c r="B130" s="2">
        <v>45661</v>
      </c>
      <c r="C130">
        <v>100100034</v>
      </c>
      <c r="D130" s="3">
        <v>750.01</v>
      </c>
      <c r="E130" t="s">
        <v>81</v>
      </c>
      <c r="F130" t="str">
        <f>VLOOKUP(Inventory_purchase[[#This Row],[Invoice Company]],Company_Name[],2,0)</f>
        <v>Credits</v>
      </c>
      <c r="G130" t="s">
        <v>105</v>
      </c>
    </row>
    <row r="131" spans="1:7" x14ac:dyDescent="0.35">
      <c r="A131">
        <v>130</v>
      </c>
      <c r="B131" s="2">
        <v>45661</v>
      </c>
      <c r="C131">
        <v>100124969</v>
      </c>
      <c r="D131" s="3">
        <v>2601.84</v>
      </c>
      <c r="E131" t="s">
        <v>81</v>
      </c>
      <c r="F131" t="str">
        <f>VLOOKUP(Inventory_purchase[[#This Row],[Invoice Company]],Company_Name[],2,0)</f>
        <v>Credits</v>
      </c>
      <c r="G131" t="s">
        <v>105</v>
      </c>
    </row>
    <row r="132" spans="1:7" x14ac:dyDescent="0.35">
      <c r="A132">
        <v>131</v>
      </c>
      <c r="B132" s="2">
        <v>45661</v>
      </c>
      <c r="C132">
        <v>100124058</v>
      </c>
      <c r="D132" s="3">
        <v>6801.46</v>
      </c>
      <c r="E132" t="s">
        <v>81</v>
      </c>
      <c r="F132" t="str">
        <f>VLOOKUP(Inventory_purchase[[#This Row],[Invoice Company]],Company_Name[],2,0)</f>
        <v>Credits</v>
      </c>
      <c r="G132" t="s">
        <v>105</v>
      </c>
    </row>
    <row r="133" spans="1:7" x14ac:dyDescent="0.35">
      <c r="A133">
        <v>132</v>
      </c>
      <c r="B133" s="2">
        <v>45661</v>
      </c>
      <c r="C133">
        <v>100124059</v>
      </c>
      <c r="D133" s="3">
        <v>6801.46</v>
      </c>
      <c r="E133" t="s">
        <v>81</v>
      </c>
      <c r="F133" t="str">
        <f>VLOOKUP(Inventory_purchase[[#This Row],[Invoice Company]],Company_Name[],2,0)</f>
        <v>Credits</v>
      </c>
      <c r="G133" t="s">
        <v>105</v>
      </c>
    </row>
    <row r="134" spans="1:7" x14ac:dyDescent="0.35">
      <c r="A134">
        <v>133</v>
      </c>
      <c r="B134" s="2">
        <v>45661</v>
      </c>
      <c r="C134">
        <v>100124057</v>
      </c>
      <c r="D134" s="3">
        <v>7110.09</v>
      </c>
      <c r="E134" t="s">
        <v>81</v>
      </c>
      <c r="F134" t="str">
        <f>VLOOKUP(Inventory_purchase[[#This Row],[Invoice Company]],Company_Name[],2,0)</f>
        <v>Credits</v>
      </c>
      <c r="G134" t="s">
        <v>105</v>
      </c>
    </row>
    <row r="135" spans="1:7" x14ac:dyDescent="0.35">
      <c r="A135">
        <v>134</v>
      </c>
      <c r="B135" s="2">
        <v>45661</v>
      </c>
      <c r="C135">
        <v>100124970</v>
      </c>
      <c r="D135" s="3">
        <v>15584.3</v>
      </c>
      <c r="E135" t="s">
        <v>81</v>
      </c>
      <c r="F135" t="str">
        <f>VLOOKUP(Inventory_purchase[[#This Row],[Invoice Company]],Company_Name[],2,0)</f>
        <v>Credits</v>
      </c>
      <c r="G135" t="s">
        <v>105</v>
      </c>
    </row>
    <row r="136" spans="1:7" x14ac:dyDescent="0.35">
      <c r="A136">
        <v>135</v>
      </c>
      <c r="B136" s="2">
        <v>45661</v>
      </c>
      <c r="C136">
        <v>100113454</v>
      </c>
      <c r="D136" s="3">
        <v>5408.34</v>
      </c>
      <c r="E136" t="s">
        <v>81</v>
      </c>
      <c r="F136" t="str">
        <f>VLOOKUP(Inventory_purchase[[#This Row],[Invoice Company]],Company_Name[],2,0)</f>
        <v>Credits</v>
      </c>
      <c r="G136" t="s">
        <v>105</v>
      </c>
    </row>
    <row r="137" spans="1:7" x14ac:dyDescent="0.35">
      <c r="A137">
        <v>136</v>
      </c>
      <c r="B137" s="2">
        <v>45661</v>
      </c>
      <c r="C137">
        <v>100113158</v>
      </c>
      <c r="D137" s="3">
        <v>1465</v>
      </c>
      <c r="E137" t="s">
        <v>81</v>
      </c>
      <c r="F137" t="str">
        <f>VLOOKUP(Inventory_purchase[[#This Row],[Invoice Company]],Company_Name[],2,0)</f>
        <v>Credits</v>
      </c>
      <c r="G137" t="s">
        <v>105</v>
      </c>
    </row>
    <row r="138" spans="1:7" x14ac:dyDescent="0.35">
      <c r="A138">
        <v>137</v>
      </c>
      <c r="B138" s="2">
        <v>45661</v>
      </c>
      <c r="C138">
        <v>100113031</v>
      </c>
      <c r="D138" s="3">
        <v>2698.24</v>
      </c>
      <c r="E138" t="s">
        <v>81</v>
      </c>
      <c r="F138" t="str">
        <f>VLOOKUP(Inventory_purchase[[#This Row],[Invoice Company]],Company_Name[],2,0)</f>
        <v>Credits</v>
      </c>
      <c r="G138" t="s">
        <v>105</v>
      </c>
    </row>
    <row r="139" spans="1:7" x14ac:dyDescent="0.35">
      <c r="A139">
        <v>138</v>
      </c>
      <c r="B139" s="2">
        <v>45661</v>
      </c>
      <c r="C139">
        <v>100122362</v>
      </c>
      <c r="D139" s="3">
        <v>1388.8</v>
      </c>
      <c r="E139" t="s">
        <v>81</v>
      </c>
      <c r="F139" t="str">
        <f>VLOOKUP(Inventory_purchase[[#This Row],[Invoice Company]],Company_Name[],2,0)</f>
        <v>Credits</v>
      </c>
      <c r="G139" t="s">
        <v>105</v>
      </c>
    </row>
    <row r="140" spans="1:7" x14ac:dyDescent="0.35">
      <c r="A140">
        <v>139</v>
      </c>
      <c r="B140" s="2">
        <v>45661</v>
      </c>
      <c r="C140">
        <v>100122370</v>
      </c>
      <c r="D140" s="3">
        <v>1937</v>
      </c>
      <c r="E140" t="s">
        <v>81</v>
      </c>
      <c r="F140" t="str">
        <f>VLOOKUP(Inventory_purchase[[#This Row],[Invoice Company]],Company_Name[],2,0)</f>
        <v>Credits</v>
      </c>
      <c r="G140" t="s">
        <v>105</v>
      </c>
    </row>
    <row r="141" spans="1:7" x14ac:dyDescent="0.35">
      <c r="A141">
        <v>140</v>
      </c>
      <c r="B141" s="2">
        <v>45661</v>
      </c>
      <c r="C141">
        <v>100122376</v>
      </c>
      <c r="D141" s="3">
        <v>288</v>
      </c>
      <c r="E141" t="s">
        <v>81</v>
      </c>
      <c r="F141" t="str">
        <f>VLOOKUP(Inventory_purchase[[#This Row],[Invoice Company]],Company_Name[],2,0)</f>
        <v>Credits</v>
      </c>
      <c r="G141" t="s">
        <v>105</v>
      </c>
    </row>
    <row r="142" spans="1:7" x14ac:dyDescent="0.35">
      <c r="A142">
        <v>141</v>
      </c>
      <c r="B142" s="2">
        <v>45661</v>
      </c>
      <c r="C142">
        <v>100122388</v>
      </c>
      <c r="D142" s="3">
        <v>897.61</v>
      </c>
      <c r="E142" t="s">
        <v>81</v>
      </c>
      <c r="F142" t="str">
        <f>VLOOKUP(Inventory_purchase[[#This Row],[Invoice Company]],Company_Name[],2,0)</f>
        <v>Credits</v>
      </c>
      <c r="G142" t="s">
        <v>105</v>
      </c>
    </row>
    <row r="143" spans="1:7" x14ac:dyDescent="0.35">
      <c r="A143">
        <v>142</v>
      </c>
      <c r="B143" s="2">
        <v>45661</v>
      </c>
      <c r="C143">
        <v>100122389</v>
      </c>
      <c r="D143" s="3">
        <v>897.61</v>
      </c>
      <c r="E143" t="s">
        <v>81</v>
      </c>
      <c r="F143" t="str">
        <f>VLOOKUP(Inventory_purchase[[#This Row],[Invoice Company]],Company_Name[],2,0)</f>
        <v>Credits</v>
      </c>
      <c r="G143" t="s">
        <v>105</v>
      </c>
    </row>
    <row r="144" spans="1:7" x14ac:dyDescent="0.35">
      <c r="A144">
        <v>143</v>
      </c>
      <c r="B144" s="2">
        <v>45661</v>
      </c>
      <c r="C144">
        <v>100122398</v>
      </c>
      <c r="D144" s="3">
        <v>1612.5</v>
      </c>
      <c r="E144" t="s">
        <v>81</v>
      </c>
      <c r="F144" t="str">
        <f>VLOOKUP(Inventory_purchase[[#This Row],[Invoice Company]],Company_Name[],2,0)</f>
        <v>Credits</v>
      </c>
      <c r="G144" t="s">
        <v>105</v>
      </c>
    </row>
    <row r="145" spans="1:7" x14ac:dyDescent="0.35">
      <c r="A145">
        <v>144</v>
      </c>
      <c r="B145" s="2">
        <v>45661</v>
      </c>
      <c r="C145">
        <v>8783102752</v>
      </c>
      <c r="D145" s="3">
        <v>1297</v>
      </c>
      <c r="E145" t="s">
        <v>83</v>
      </c>
      <c r="F145" t="str">
        <f>VLOOKUP(Inventory_purchase[[#This Row],[Invoice Company]],Company_Name[],2,0)</f>
        <v>Credits</v>
      </c>
      <c r="G145" t="s">
        <v>105</v>
      </c>
    </row>
    <row r="146" spans="1:7" x14ac:dyDescent="0.35">
      <c r="A146">
        <v>145</v>
      </c>
      <c r="B146" s="2">
        <v>45661</v>
      </c>
      <c r="C146">
        <v>8783130966</v>
      </c>
      <c r="D146" s="3">
        <v>1506.9</v>
      </c>
      <c r="E146" t="s">
        <v>83</v>
      </c>
      <c r="F146" t="str">
        <f>VLOOKUP(Inventory_purchase[[#This Row],[Invoice Company]],Company_Name[],2,0)</f>
        <v>Credits</v>
      </c>
      <c r="G146" t="s">
        <v>105</v>
      </c>
    </row>
    <row r="147" spans="1:7" x14ac:dyDescent="0.35">
      <c r="A147">
        <v>146</v>
      </c>
      <c r="B147" s="2">
        <v>45661</v>
      </c>
      <c r="C147">
        <v>32061</v>
      </c>
      <c r="D147" s="3">
        <v>3780</v>
      </c>
      <c r="E147" t="s">
        <v>84</v>
      </c>
      <c r="F147" t="str">
        <f>VLOOKUP(Inventory_purchase[[#This Row],[Invoice Company]],Company_Name[],2,0)</f>
        <v>Credits</v>
      </c>
      <c r="G147" t="s">
        <v>105</v>
      </c>
    </row>
    <row r="148" spans="1:7" x14ac:dyDescent="0.35">
      <c r="A148">
        <v>147</v>
      </c>
      <c r="B148" s="2">
        <v>45661</v>
      </c>
      <c r="C148">
        <v>32055</v>
      </c>
      <c r="D148" s="3">
        <v>1340</v>
      </c>
      <c r="E148" t="s">
        <v>84</v>
      </c>
      <c r="F148" t="str">
        <f>VLOOKUP(Inventory_purchase[[#This Row],[Invoice Company]],Company_Name[],2,0)</f>
        <v>Credits</v>
      </c>
      <c r="G148" t="s">
        <v>105</v>
      </c>
    </row>
    <row r="149" spans="1:7" x14ac:dyDescent="0.35">
      <c r="A149">
        <v>148</v>
      </c>
      <c r="B149" s="2">
        <v>45661</v>
      </c>
      <c r="C149">
        <v>32075</v>
      </c>
      <c r="D149" s="3">
        <v>432</v>
      </c>
      <c r="E149" t="s">
        <v>84</v>
      </c>
      <c r="F149" t="str">
        <f>VLOOKUP(Inventory_purchase[[#This Row],[Invoice Company]],Company_Name[],2,0)</f>
        <v>Credits</v>
      </c>
      <c r="G149" t="s">
        <v>105</v>
      </c>
    </row>
    <row r="150" spans="1:7" x14ac:dyDescent="0.35">
      <c r="A150">
        <v>149</v>
      </c>
      <c r="B150" s="2">
        <v>45661</v>
      </c>
      <c r="D150" s="3">
        <v>918.12</v>
      </c>
      <c r="E150" t="s">
        <v>11</v>
      </c>
      <c r="F150" t="str">
        <f>VLOOKUP(Inventory_purchase[[#This Row],[Invoice Company]],Company_Name[],2,0)</f>
        <v>Credits</v>
      </c>
      <c r="G150" t="s">
        <v>105</v>
      </c>
    </row>
    <row r="151" spans="1:7" x14ac:dyDescent="0.35">
      <c r="A151">
        <v>150</v>
      </c>
      <c r="B151" s="2">
        <v>45661</v>
      </c>
      <c r="D151" s="3">
        <v>624</v>
      </c>
      <c r="E151" t="s">
        <v>22</v>
      </c>
      <c r="F151" t="str">
        <f>VLOOKUP(Inventory_purchase[[#This Row],[Invoice Company]],Company_Name[],2,0)</f>
        <v>Credits</v>
      </c>
      <c r="G151" t="s">
        <v>105</v>
      </c>
    </row>
    <row r="152" spans="1:7" x14ac:dyDescent="0.35">
      <c r="A152">
        <v>151</v>
      </c>
      <c r="B152" s="2">
        <v>45661</v>
      </c>
      <c r="D152" s="3">
        <v>4872</v>
      </c>
      <c r="E152" t="s">
        <v>24</v>
      </c>
      <c r="F152" t="str">
        <f>VLOOKUP(Inventory_purchase[[#This Row],[Invoice Company]],Company_Name[],2,0)</f>
        <v>Credits</v>
      </c>
      <c r="G152" t="s">
        <v>105</v>
      </c>
    </row>
    <row r="153" spans="1:7" x14ac:dyDescent="0.35">
      <c r="B153" s="2">
        <v>45661</v>
      </c>
      <c r="D153" s="3">
        <v>12769</v>
      </c>
      <c r="E153" t="s">
        <v>87</v>
      </c>
      <c r="F153" t="str">
        <f>VLOOKUP(Inventory_purchase[[#This Row],[Invoice Company]],Company_Name[],2,0)</f>
        <v>Cash</v>
      </c>
      <c r="G153" t="s">
        <v>105</v>
      </c>
    </row>
    <row r="154" spans="1:7" x14ac:dyDescent="0.35">
      <c r="B154" s="2">
        <v>45661</v>
      </c>
      <c r="D154" s="3">
        <v>1840</v>
      </c>
      <c r="E154" t="s">
        <v>88</v>
      </c>
      <c r="F154" t="str">
        <f>VLOOKUP(Inventory_purchase[[#This Row],[Invoice Company]],Company_Name[],2,0)</f>
        <v>Cash</v>
      </c>
      <c r="G154" t="s">
        <v>105</v>
      </c>
    </row>
    <row r="155" spans="1:7" x14ac:dyDescent="0.35">
      <c r="B155" s="2">
        <v>45661</v>
      </c>
      <c r="D155" s="3">
        <v>3444</v>
      </c>
      <c r="E155" t="s">
        <v>89</v>
      </c>
      <c r="F155" t="str">
        <f>VLOOKUP(Inventory_purchase[[#This Row],[Invoice Company]],Company_Name[],2,0)</f>
        <v>Cash</v>
      </c>
      <c r="G155" t="s">
        <v>105</v>
      </c>
    </row>
    <row r="156" spans="1:7" x14ac:dyDescent="0.35">
      <c r="B156" s="2">
        <v>45661</v>
      </c>
      <c r="D156" s="3">
        <v>10584</v>
      </c>
      <c r="E156" t="s">
        <v>90</v>
      </c>
      <c r="F156" t="str">
        <f>VLOOKUP(Inventory_purchase[[#This Row],[Invoice Company]],Company_Name[],2,0)</f>
        <v>Cash</v>
      </c>
      <c r="G156" t="s">
        <v>105</v>
      </c>
    </row>
    <row r="157" spans="1:7" x14ac:dyDescent="0.35">
      <c r="A157">
        <v>275</v>
      </c>
      <c r="B157" s="2">
        <v>45661</v>
      </c>
      <c r="D157" s="3">
        <v>1425</v>
      </c>
      <c r="E157" t="s">
        <v>51</v>
      </c>
      <c r="F157" t="str">
        <f>VLOOKUP(Inventory_purchase[[#This Row],[Invoice Company]],Company_Name[],2,0)</f>
        <v>Credits</v>
      </c>
      <c r="G157" t="s">
        <v>105</v>
      </c>
    </row>
    <row r="158" spans="1:7" x14ac:dyDescent="0.35">
      <c r="A158">
        <v>276</v>
      </c>
      <c r="B158" s="2">
        <v>45662</v>
      </c>
      <c r="C158">
        <v>349</v>
      </c>
      <c r="D158" s="3">
        <v>112</v>
      </c>
      <c r="E158" t="s">
        <v>77</v>
      </c>
      <c r="F158" t="str">
        <f>VLOOKUP(Inventory_purchase[[#This Row],[Invoice Company]],Company_Name[],2,0)</f>
        <v>Credits</v>
      </c>
      <c r="G158" t="s">
        <v>105</v>
      </c>
    </row>
    <row r="159" spans="1:7" x14ac:dyDescent="0.35">
      <c r="A159">
        <v>277</v>
      </c>
      <c r="B159" s="2">
        <v>45662</v>
      </c>
      <c r="C159">
        <v>33151</v>
      </c>
      <c r="D159" s="3">
        <v>505.8</v>
      </c>
      <c r="E159" t="s">
        <v>79</v>
      </c>
      <c r="F159" t="str">
        <f>VLOOKUP(Inventory_purchase[[#This Row],[Invoice Company]],Company_Name[],2,0)</f>
        <v>Credits</v>
      </c>
      <c r="G159" t="s">
        <v>105</v>
      </c>
    </row>
    <row r="160" spans="1:7" x14ac:dyDescent="0.35">
      <c r="A160">
        <v>278</v>
      </c>
      <c r="B160" s="2">
        <v>45662</v>
      </c>
      <c r="C160">
        <v>100151674</v>
      </c>
      <c r="D160" s="3">
        <v>6723</v>
      </c>
      <c r="E160" t="s">
        <v>81</v>
      </c>
      <c r="F160" t="str">
        <f>VLOOKUP(Inventory_purchase[[#This Row],[Invoice Company]],Company_Name[],2,0)</f>
        <v>Credits</v>
      </c>
      <c r="G160" t="s">
        <v>105</v>
      </c>
    </row>
    <row r="161" spans="1:7" x14ac:dyDescent="0.35">
      <c r="A161">
        <v>279</v>
      </c>
      <c r="B161" s="2">
        <v>45662</v>
      </c>
      <c r="C161">
        <v>100151676</v>
      </c>
      <c r="D161" s="3">
        <v>942.4</v>
      </c>
      <c r="E161" t="s">
        <v>81</v>
      </c>
      <c r="F161" t="str">
        <f>VLOOKUP(Inventory_purchase[[#This Row],[Invoice Company]],Company_Name[],2,0)</f>
        <v>Credits</v>
      </c>
      <c r="G161" t="s">
        <v>105</v>
      </c>
    </row>
    <row r="162" spans="1:7" x14ac:dyDescent="0.35">
      <c r="A162">
        <v>280</v>
      </c>
      <c r="B162" s="2">
        <v>45662</v>
      </c>
      <c r="C162">
        <v>100151677</v>
      </c>
      <c r="D162" s="3">
        <v>551.99</v>
      </c>
      <c r="E162" t="s">
        <v>81</v>
      </c>
      <c r="F162" t="str">
        <f>VLOOKUP(Inventory_purchase[[#This Row],[Invoice Company]],Company_Name[],2,0)</f>
        <v>Credits</v>
      </c>
      <c r="G162" t="s">
        <v>105</v>
      </c>
    </row>
    <row r="163" spans="1:7" x14ac:dyDescent="0.35">
      <c r="A163">
        <v>281</v>
      </c>
      <c r="B163" s="2">
        <v>45662</v>
      </c>
      <c r="C163">
        <v>100151679</v>
      </c>
      <c r="D163" s="3">
        <v>750</v>
      </c>
      <c r="E163" t="s">
        <v>81</v>
      </c>
      <c r="F163" t="str">
        <f>VLOOKUP(Inventory_purchase[[#This Row],[Invoice Company]],Company_Name[],2,0)</f>
        <v>Credits</v>
      </c>
      <c r="G163" t="s">
        <v>105</v>
      </c>
    </row>
    <row r="164" spans="1:7" x14ac:dyDescent="0.35">
      <c r="A164">
        <v>282</v>
      </c>
      <c r="B164" s="2">
        <v>45662</v>
      </c>
      <c r="C164">
        <v>100151680</v>
      </c>
      <c r="D164" s="3">
        <v>1028.6199999999999</v>
      </c>
      <c r="E164" t="s">
        <v>81</v>
      </c>
      <c r="F164" t="str">
        <f>VLOOKUP(Inventory_purchase[[#This Row],[Invoice Company]],Company_Name[],2,0)</f>
        <v>Credits</v>
      </c>
      <c r="G164" t="s">
        <v>105</v>
      </c>
    </row>
    <row r="165" spans="1:7" x14ac:dyDescent="0.35">
      <c r="A165">
        <v>283</v>
      </c>
      <c r="B165" s="2">
        <v>45662</v>
      </c>
      <c r="C165">
        <v>100151681</v>
      </c>
      <c r="D165" s="3">
        <v>598.54999999999995</v>
      </c>
      <c r="E165" t="s">
        <v>81</v>
      </c>
      <c r="F165" t="str">
        <f>VLOOKUP(Inventory_purchase[[#This Row],[Invoice Company]],Company_Name[],2,0)</f>
        <v>Credits</v>
      </c>
      <c r="G165" t="s">
        <v>105</v>
      </c>
    </row>
    <row r="166" spans="1:7" x14ac:dyDescent="0.35">
      <c r="A166">
        <v>284</v>
      </c>
      <c r="B166" s="2">
        <v>45662</v>
      </c>
      <c r="C166">
        <v>100151683</v>
      </c>
      <c r="D166" s="3">
        <v>800.82</v>
      </c>
      <c r="E166" t="s">
        <v>81</v>
      </c>
      <c r="F166" t="str">
        <f>VLOOKUP(Inventory_purchase[[#This Row],[Invoice Company]],Company_Name[],2,0)</f>
        <v>Credits</v>
      </c>
      <c r="G166" t="s">
        <v>105</v>
      </c>
    </row>
    <row r="167" spans="1:7" x14ac:dyDescent="0.35">
      <c r="A167">
        <v>285</v>
      </c>
      <c r="B167" s="2">
        <v>45662</v>
      </c>
      <c r="C167">
        <v>100151684</v>
      </c>
      <c r="D167" s="3">
        <v>3469</v>
      </c>
      <c r="E167" t="s">
        <v>81</v>
      </c>
      <c r="F167" t="str">
        <f>VLOOKUP(Inventory_purchase[[#This Row],[Invoice Company]],Company_Name[],2,0)</f>
        <v>Credits</v>
      </c>
      <c r="G167" t="s">
        <v>105</v>
      </c>
    </row>
    <row r="168" spans="1:7" x14ac:dyDescent="0.35">
      <c r="A168">
        <v>286</v>
      </c>
      <c r="B168" s="2">
        <v>45662</v>
      </c>
      <c r="C168">
        <v>100151686</v>
      </c>
      <c r="D168" s="3">
        <v>481.5</v>
      </c>
      <c r="E168" t="s">
        <v>81</v>
      </c>
      <c r="F168" t="str">
        <f>VLOOKUP(Inventory_purchase[[#This Row],[Invoice Company]],Company_Name[],2,0)</f>
        <v>Credits</v>
      </c>
      <c r="G168" t="s">
        <v>105</v>
      </c>
    </row>
    <row r="169" spans="1:7" x14ac:dyDescent="0.35">
      <c r="A169">
        <v>287</v>
      </c>
      <c r="B169" s="2">
        <v>45662</v>
      </c>
      <c r="C169">
        <v>100153217</v>
      </c>
      <c r="D169" s="3">
        <v>13688.47</v>
      </c>
      <c r="E169" t="s">
        <v>81</v>
      </c>
      <c r="F169" t="str">
        <f>VLOOKUP(Inventory_purchase[[#This Row],[Invoice Company]],Company_Name[],2,0)</f>
        <v>Credits</v>
      </c>
      <c r="G169" t="s">
        <v>105</v>
      </c>
    </row>
    <row r="170" spans="1:7" x14ac:dyDescent="0.35">
      <c r="A170">
        <v>288</v>
      </c>
      <c r="B170" s="2">
        <v>45662</v>
      </c>
      <c r="C170">
        <v>100153219</v>
      </c>
      <c r="D170" s="3">
        <v>5530.4</v>
      </c>
      <c r="E170" t="s">
        <v>81</v>
      </c>
      <c r="F170" t="str">
        <f>VLOOKUP(Inventory_purchase[[#This Row],[Invoice Company]],Company_Name[],2,0)</f>
        <v>Credits</v>
      </c>
      <c r="G170" t="s">
        <v>105</v>
      </c>
    </row>
    <row r="171" spans="1:7" x14ac:dyDescent="0.35">
      <c r="A171">
        <v>289</v>
      </c>
      <c r="B171" s="2">
        <v>45662</v>
      </c>
      <c r="C171">
        <v>100151678</v>
      </c>
      <c r="D171" s="3">
        <v>8018.15</v>
      </c>
      <c r="E171" t="s">
        <v>81</v>
      </c>
      <c r="F171" t="str">
        <f>VLOOKUP(Inventory_purchase[[#This Row],[Invoice Company]],Company_Name[],2,0)</f>
        <v>Credits</v>
      </c>
      <c r="G171" t="s">
        <v>105</v>
      </c>
    </row>
    <row r="172" spans="1:7" x14ac:dyDescent="0.35">
      <c r="A172">
        <v>290</v>
      </c>
      <c r="B172" s="2">
        <v>45662</v>
      </c>
      <c r="C172">
        <v>100151675</v>
      </c>
      <c r="D172" s="3">
        <v>5631.48</v>
      </c>
      <c r="E172" t="s">
        <v>81</v>
      </c>
      <c r="F172" t="str">
        <f>VLOOKUP(Inventory_purchase[[#This Row],[Invoice Company]],Company_Name[],2,0)</f>
        <v>Credits</v>
      </c>
      <c r="G172" t="s">
        <v>105</v>
      </c>
    </row>
    <row r="173" spans="1:7" x14ac:dyDescent="0.35">
      <c r="A173">
        <v>291</v>
      </c>
      <c r="B173" s="2">
        <v>45662</v>
      </c>
      <c r="C173">
        <v>100153008</v>
      </c>
      <c r="D173" s="3">
        <v>1886.5</v>
      </c>
      <c r="E173" t="s">
        <v>81</v>
      </c>
      <c r="F173" t="str">
        <f>VLOOKUP(Inventory_purchase[[#This Row],[Invoice Company]],Company_Name[],2,0)</f>
        <v>Credits</v>
      </c>
      <c r="G173" t="s">
        <v>105</v>
      </c>
    </row>
    <row r="174" spans="1:7" x14ac:dyDescent="0.35">
      <c r="A174">
        <v>292</v>
      </c>
      <c r="B174" s="2">
        <v>45662</v>
      </c>
      <c r="C174">
        <v>100153009</v>
      </c>
      <c r="D174" s="3">
        <v>301.5</v>
      </c>
      <c r="E174" t="s">
        <v>81</v>
      </c>
      <c r="F174" t="str">
        <f>VLOOKUP(Inventory_purchase[[#This Row],[Invoice Company]],Company_Name[],2,0)</f>
        <v>Credits</v>
      </c>
      <c r="G174" t="s">
        <v>105</v>
      </c>
    </row>
    <row r="175" spans="1:7" x14ac:dyDescent="0.35">
      <c r="A175">
        <v>293</v>
      </c>
      <c r="B175" s="2">
        <v>45662</v>
      </c>
      <c r="C175">
        <v>100153016</v>
      </c>
      <c r="D175" s="3">
        <v>579.6</v>
      </c>
      <c r="E175" t="s">
        <v>81</v>
      </c>
      <c r="F175" t="str">
        <f>VLOOKUP(Inventory_purchase[[#This Row],[Invoice Company]],Company_Name[],2,0)</f>
        <v>Credits</v>
      </c>
      <c r="G175" t="s">
        <v>105</v>
      </c>
    </row>
    <row r="176" spans="1:7" x14ac:dyDescent="0.35">
      <c r="A176">
        <v>294</v>
      </c>
      <c r="B176" s="2">
        <v>45662</v>
      </c>
      <c r="C176">
        <v>8783171087</v>
      </c>
      <c r="D176" s="3">
        <v>1050</v>
      </c>
      <c r="E176" t="s">
        <v>83</v>
      </c>
      <c r="F176" t="str">
        <f>VLOOKUP(Inventory_purchase[[#This Row],[Invoice Company]],Company_Name[],2,0)</f>
        <v>Credits</v>
      </c>
      <c r="G176" t="s">
        <v>105</v>
      </c>
    </row>
    <row r="177" spans="1:7" x14ac:dyDescent="0.35">
      <c r="A177">
        <v>295</v>
      </c>
      <c r="B177" s="2">
        <v>45662</v>
      </c>
      <c r="C177">
        <v>8783147508</v>
      </c>
      <c r="D177" s="3">
        <v>1415</v>
      </c>
      <c r="E177" t="s">
        <v>83</v>
      </c>
      <c r="F177" t="str">
        <f>VLOOKUP(Inventory_purchase[[#This Row],[Invoice Company]],Company_Name[],2,0)</f>
        <v>Credits</v>
      </c>
      <c r="G177" t="s">
        <v>105</v>
      </c>
    </row>
    <row r="178" spans="1:7" x14ac:dyDescent="0.35">
      <c r="A178">
        <v>296</v>
      </c>
      <c r="B178" s="2">
        <v>45662</v>
      </c>
      <c r="C178">
        <v>8783151478</v>
      </c>
      <c r="D178" s="3">
        <v>5400</v>
      </c>
      <c r="E178" t="s">
        <v>83</v>
      </c>
      <c r="F178" t="str">
        <f>VLOOKUP(Inventory_purchase[[#This Row],[Invoice Company]],Company_Name[],2,0)</f>
        <v>Credits</v>
      </c>
      <c r="G178" t="s">
        <v>105</v>
      </c>
    </row>
    <row r="179" spans="1:7" x14ac:dyDescent="0.35">
      <c r="A179">
        <v>297</v>
      </c>
      <c r="B179" s="2">
        <v>45662</v>
      </c>
      <c r="C179">
        <v>8783147519</v>
      </c>
      <c r="D179" s="3">
        <v>81.5</v>
      </c>
      <c r="E179" t="s">
        <v>83</v>
      </c>
      <c r="F179" t="str">
        <f>VLOOKUP(Inventory_purchase[[#This Row],[Invoice Company]],Company_Name[],2,0)</f>
        <v>Credits</v>
      </c>
      <c r="G179" t="s">
        <v>105</v>
      </c>
    </row>
    <row r="180" spans="1:7" x14ac:dyDescent="0.35">
      <c r="A180">
        <v>298</v>
      </c>
      <c r="B180" s="2">
        <v>45662</v>
      </c>
      <c r="C180">
        <v>8783147525</v>
      </c>
      <c r="D180" s="3">
        <v>81.5</v>
      </c>
      <c r="E180" t="s">
        <v>83</v>
      </c>
      <c r="F180" t="str">
        <f>VLOOKUP(Inventory_purchase[[#This Row],[Invoice Company]],Company_Name[],2,0)</f>
        <v>Credits</v>
      </c>
      <c r="G180" t="s">
        <v>105</v>
      </c>
    </row>
    <row r="181" spans="1:7" x14ac:dyDescent="0.35">
      <c r="A181">
        <v>299</v>
      </c>
      <c r="B181" s="2">
        <v>45662</v>
      </c>
      <c r="C181">
        <v>8783147531</v>
      </c>
      <c r="D181" s="3">
        <v>81.5</v>
      </c>
      <c r="E181" t="s">
        <v>83</v>
      </c>
      <c r="F181" t="str">
        <f>VLOOKUP(Inventory_purchase[[#This Row],[Invoice Company]],Company_Name[],2,0)</f>
        <v>Credits</v>
      </c>
      <c r="G181" t="s">
        <v>105</v>
      </c>
    </row>
    <row r="182" spans="1:7" x14ac:dyDescent="0.35">
      <c r="A182">
        <v>300</v>
      </c>
      <c r="B182" s="2">
        <v>45662</v>
      </c>
      <c r="C182">
        <v>8783147536</v>
      </c>
      <c r="D182" s="3">
        <v>81.5</v>
      </c>
      <c r="E182" t="s">
        <v>83</v>
      </c>
      <c r="F182" t="str">
        <f>VLOOKUP(Inventory_purchase[[#This Row],[Invoice Company]],Company_Name[],2,0)</f>
        <v>Credits</v>
      </c>
      <c r="G182" t="s">
        <v>105</v>
      </c>
    </row>
    <row r="183" spans="1:7" x14ac:dyDescent="0.35">
      <c r="A183">
        <v>301</v>
      </c>
      <c r="B183" s="2">
        <v>45662</v>
      </c>
      <c r="C183">
        <v>8783147543</v>
      </c>
      <c r="D183" s="3">
        <v>81.5</v>
      </c>
      <c r="E183" t="s">
        <v>83</v>
      </c>
      <c r="F183" t="str">
        <f>VLOOKUP(Inventory_purchase[[#This Row],[Invoice Company]],Company_Name[],2,0)</f>
        <v>Credits</v>
      </c>
      <c r="G183" t="s">
        <v>105</v>
      </c>
    </row>
    <row r="184" spans="1:7" x14ac:dyDescent="0.35">
      <c r="A184">
        <v>302</v>
      </c>
      <c r="B184" s="2">
        <v>45662</v>
      </c>
      <c r="D184" s="3">
        <v>1400</v>
      </c>
      <c r="E184" t="s">
        <v>22</v>
      </c>
      <c r="F184" t="str">
        <f>VLOOKUP(Inventory_purchase[[#This Row],[Invoice Company]],Company_Name[],2,0)</f>
        <v>Credits</v>
      </c>
      <c r="G184" t="s">
        <v>105</v>
      </c>
    </row>
    <row r="185" spans="1:7" x14ac:dyDescent="0.35">
      <c r="A185">
        <v>303</v>
      </c>
      <c r="B185" s="2">
        <v>45662</v>
      </c>
      <c r="D185" s="3">
        <v>768</v>
      </c>
      <c r="E185" t="s">
        <v>24</v>
      </c>
      <c r="F185" t="str">
        <f>VLOOKUP(Inventory_purchase[[#This Row],[Invoice Company]],Company_Name[],2,0)</f>
        <v>Credits</v>
      </c>
      <c r="G185" t="s">
        <v>105</v>
      </c>
    </row>
    <row r="186" spans="1:7" x14ac:dyDescent="0.35">
      <c r="B186" s="2">
        <v>45662</v>
      </c>
      <c r="D186" s="3">
        <v>10861</v>
      </c>
      <c r="E186" t="s">
        <v>86</v>
      </c>
      <c r="F186" t="str">
        <f>VLOOKUP(Inventory_purchase[[#This Row],[Invoice Company]],Company_Name[],2,0)</f>
        <v>Cash</v>
      </c>
      <c r="G186" t="s">
        <v>105</v>
      </c>
    </row>
    <row r="187" spans="1:7" x14ac:dyDescent="0.35">
      <c r="B187" s="2">
        <v>45662</v>
      </c>
      <c r="D187" s="3">
        <v>18474</v>
      </c>
      <c r="E187" t="s">
        <v>86</v>
      </c>
      <c r="F187" t="str">
        <f>VLOOKUP(Inventory_purchase[[#This Row],[Invoice Company]],Company_Name[],2,0)</f>
        <v>Cash</v>
      </c>
      <c r="G187" t="s">
        <v>105</v>
      </c>
    </row>
    <row r="188" spans="1:7" x14ac:dyDescent="0.35">
      <c r="B188" s="2">
        <v>45662</v>
      </c>
      <c r="D188" s="3">
        <v>3224</v>
      </c>
      <c r="E188" t="s">
        <v>91</v>
      </c>
      <c r="F188" t="str">
        <f>VLOOKUP(Inventory_purchase[[#This Row],[Invoice Company]],Company_Name[],2,0)</f>
        <v>Cash</v>
      </c>
      <c r="G188" t="s">
        <v>105</v>
      </c>
    </row>
    <row r="189" spans="1:7" x14ac:dyDescent="0.35">
      <c r="B189" s="2">
        <v>45662</v>
      </c>
      <c r="D189" s="3">
        <v>1417</v>
      </c>
      <c r="E189" t="s">
        <v>92</v>
      </c>
      <c r="F189" t="str">
        <f>VLOOKUP(Inventory_purchase[[#This Row],[Invoice Company]],Company_Name[],2,0)</f>
        <v>Cash</v>
      </c>
      <c r="G189" t="s">
        <v>105</v>
      </c>
    </row>
    <row r="190" spans="1:7" x14ac:dyDescent="0.35">
      <c r="B190" s="2">
        <v>45662</v>
      </c>
      <c r="D190" s="3">
        <v>5487</v>
      </c>
      <c r="E190" t="s">
        <v>93</v>
      </c>
      <c r="F190" t="str">
        <f>VLOOKUP(Inventory_purchase[[#This Row],[Invoice Company]],Company_Name[],2,0)</f>
        <v>Cash</v>
      </c>
      <c r="G190" t="s">
        <v>105</v>
      </c>
    </row>
    <row r="191" spans="1:7" x14ac:dyDescent="0.35">
      <c r="B191" s="2">
        <v>45662</v>
      </c>
      <c r="D191" s="3">
        <v>8808</v>
      </c>
      <c r="E191" t="s">
        <v>94</v>
      </c>
      <c r="F191" t="str">
        <f>VLOOKUP(Inventory_purchase[[#This Row],[Invoice Company]],Company_Name[],2,0)</f>
        <v>Cash</v>
      </c>
      <c r="G191" t="s">
        <v>105</v>
      </c>
    </row>
    <row r="192" spans="1:7" x14ac:dyDescent="0.35">
      <c r="B192" s="2">
        <v>45662</v>
      </c>
      <c r="D192" s="3">
        <v>2109</v>
      </c>
      <c r="E192" t="s">
        <v>95</v>
      </c>
      <c r="F192" t="str">
        <f>VLOOKUP(Inventory_purchase[[#This Row],[Invoice Company]],Company_Name[],2,0)</f>
        <v>Cash</v>
      </c>
      <c r="G192" t="s">
        <v>105</v>
      </c>
    </row>
    <row r="193" spans="1:7" x14ac:dyDescent="0.35">
      <c r="A193">
        <v>304</v>
      </c>
      <c r="B193" s="2">
        <v>45663</v>
      </c>
      <c r="C193">
        <v>477</v>
      </c>
      <c r="D193" s="3">
        <v>1704</v>
      </c>
      <c r="E193" t="s">
        <v>77</v>
      </c>
      <c r="F193" t="str">
        <f>VLOOKUP(Inventory_purchase[[#This Row],[Invoice Company]],Company_Name[],2,0)</f>
        <v>Credits</v>
      </c>
      <c r="G193" t="s">
        <v>105</v>
      </c>
    </row>
    <row r="194" spans="1:7" x14ac:dyDescent="0.35">
      <c r="A194">
        <v>305</v>
      </c>
      <c r="B194" s="2">
        <v>45663</v>
      </c>
      <c r="C194">
        <v>475</v>
      </c>
      <c r="D194" s="3">
        <v>240</v>
      </c>
      <c r="E194" t="s">
        <v>77</v>
      </c>
      <c r="F194" t="str">
        <f>VLOOKUP(Inventory_purchase[[#This Row],[Invoice Company]],Company_Name[],2,0)</f>
        <v>Credits</v>
      </c>
      <c r="G194" t="s">
        <v>105</v>
      </c>
    </row>
    <row r="195" spans="1:7" x14ac:dyDescent="0.35">
      <c r="A195">
        <v>306</v>
      </c>
      <c r="B195" s="2">
        <v>45663</v>
      </c>
      <c r="C195">
        <v>100208529</v>
      </c>
      <c r="D195" s="3">
        <v>1660.59</v>
      </c>
      <c r="E195" t="s">
        <v>81</v>
      </c>
      <c r="F195" t="str">
        <f>VLOOKUP(Inventory_purchase[[#This Row],[Invoice Company]],Company_Name[],2,0)</f>
        <v>Credits</v>
      </c>
      <c r="G195" t="s">
        <v>105</v>
      </c>
    </row>
    <row r="196" spans="1:7" x14ac:dyDescent="0.35">
      <c r="A196">
        <v>307</v>
      </c>
      <c r="B196" s="2">
        <v>45663</v>
      </c>
      <c r="C196">
        <v>100208530</v>
      </c>
      <c r="D196" s="3">
        <v>1350</v>
      </c>
      <c r="E196" t="s">
        <v>81</v>
      </c>
      <c r="F196" t="str">
        <f>VLOOKUP(Inventory_purchase[[#This Row],[Invoice Company]],Company_Name[],2,0)</f>
        <v>Credits</v>
      </c>
      <c r="G196" t="s">
        <v>105</v>
      </c>
    </row>
    <row r="197" spans="1:7" x14ac:dyDescent="0.35">
      <c r="A197">
        <v>308</v>
      </c>
      <c r="B197" s="2">
        <v>45663</v>
      </c>
      <c r="C197">
        <v>100208531</v>
      </c>
      <c r="D197" s="3">
        <v>637.6</v>
      </c>
      <c r="E197" t="s">
        <v>81</v>
      </c>
      <c r="F197" t="str">
        <f>VLOOKUP(Inventory_purchase[[#This Row],[Invoice Company]],Company_Name[],2,0)</f>
        <v>Credits</v>
      </c>
      <c r="G197" t="s">
        <v>105</v>
      </c>
    </row>
    <row r="198" spans="1:7" x14ac:dyDescent="0.35">
      <c r="A198">
        <v>309</v>
      </c>
      <c r="B198" s="2">
        <v>45663</v>
      </c>
      <c r="C198">
        <v>100208534</v>
      </c>
      <c r="D198" s="3">
        <v>840.02</v>
      </c>
      <c r="E198" t="s">
        <v>81</v>
      </c>
      <c r="F198" t="str">
        <f>VLOOKUP(Inventory_purchase[[#This Row],[Invoice Company]],Company_Name[],2,0)</f>
        <v>Credits</v>
      </c>
      <c r="G198" t="s">
        <v>105</v>
      </c>
    </row>
    <row r="199" spans="1:7" x14ac:dyDescent="0.35">
      <c r="A199">
        <v>310</v>
      </c>
      <c r="B199" s="2">
        <v>45663</v>
      </c>
      <c r="C199">
        <v>100208535</v>
      </c>
      <c r="D199" s="3">
        <v>585</v>
      </c>
      <c r="E199" t="s">
        <v>81</v>
      </c>
      <c r="F199" t="str">
        <f>VLOOKUP(Inventory_purchase[[#This Row],[Invoice Company]],Company_Name[],2,0)</f>
        <v>Credits</v>
      </c>
      <c r="G199" t="s">
        <v>105</v>
      </c>
    </row>
    <row r="200" spans="1:7" x14ac:dyDescent="0.35">
      <c r="A200">
        <v>311</v>
      </c>
      <c r="B200" s="2">
        <v>45663</v>
      </c>
      <c r="C200">
        <v>100208539</v>
      </c>
      <c r="D200" s="3">
        <v>6740.2</v>
      </c>
      <c r="E200" t="s">
        <v>81</v>
      </c>
      <c r="F200" t="str">
        <f>VLOOKUP(Inventory_purchase[[#This Row],[Invoice Company]],Company_Name[],2,0)</f>
        <v>Credits</v>
      </c>
      <c r="G200" t="s">
        <v>105</v>
      </c>
    </row>
    <row r="201" spans="1:7" x14ac:dyDescent="0.35">
      <c r="A201">
        <v>312</v>
      </c>
      <c r="B201" s="2">
        <v>45663</v>
      </c>
      <c r="C201">
        <v>100208541</v>
      </c>
      <c r="D201" s="3">
        <v>6037.24</v>
      </c>
      <c r="E201" t="s">
        <v>81</v>
      </c>
      <c r="F201" t="str">
        <f>VLOOKUP(Inventory_purchase[[#This Row],[Invoice Company]],Company_Name[],2,0)</f>
        <v>Credits</v>
      </c>
      <c r="G201" t="s">
        <v>105</v>
      </c>
    </row>
    <row r="202" spans="1:7" x14ac:dyDescent="0.35">
      <c r="A202">
        <v>313</v>
      </c>
      <c r="B202" s="2">
        <v>45663</v>
      </c>
      <c r="C202">
        <v>100208542</v>
      </c>
      <c r="D202" s="3">
        <v>280.02</v>
      </c>
      <c r="E202" t="s">
        <v>81</v>
      </c>
      <c r="F202" t="str">
        <f>VLOOKUP(Inventory_purchase[[#This Row],[Invoice Company]],Company_Name[],2,0)</f>
        <v>Credits</v>
      </c>
      <c r="G202" t="s">
        <v>105</v>
      </c>
    </row>
    <row r="203" spans="1:7" x14ac:dyDescent="0.35">
      <c r="A203">
        <v>314</v>
      </c>
      <c r="B203" s="2">
        <v>45663</v>
      </c>
      <c r="C203">
        <v>100212053</v>
      </c>
      <c r="D203" s="3">
        <v>9776.7000000000007</v>
      </c>
      <c r="E203" t="s">
        <v>81</v>
      </c>
      <c r="F203" t="str">
        <f>VLOOKUP(Inventory_purchase[[#This Row],[Invoice Company]],Company_Name[],2,0)</f>
        <v>Credits</v>
      </c>
      <c r="G203" t="s">
        <v>105</v>
      </c>
    </row>
    <row r="204" spans="1:7" x14ac:dyDescent="0.35">
      <c r="A204">
        <v>315</v>
      </c>
      <c r="B204" s="2">
        <v>45663</v>
      </c>
      <c r="C204">
        <v>100208540</v>
      </c>
      <c r="D204" s="3">
        <v>6845.05</v>
      </c>
      <c r="E204" t="s">
        <v>81</v>
      </c>
      <c r="F204" t="str">
        <f>VLOOKUP(Inventory_purchase[[#This Row],[Invoice Company]],Company_Name[],2,0)</f>
        <v>Credits</v>
      </c>
      <c r="G204" t="s">
        <v>105</v>
      </c>
    </row>
    <row r="205" spans="1:7" x14ac:dyDescent="0.35">
      <c r="A205">
        <v>316</v>
      </c>
      <c r="B205" s="2">
        <v>45663</v>
      </c>
      <c r="C205">
        <v>8783227417</v>
      </c>
      <c r="D205" s="3">
        <v>637</v>
      </c>
      <c r="E205" t="s">
        <v>83</v>
      </c>
      <c r="F205" t="str">
        <f>VLOOKUP(Inventory_purchase[[#This Row],[Invoice Company]],Company_Name[],2,0)</f>
        <v>Credits</v>
      </c>
      <c r="G205" t="s">
        <v>105</v>
      </c>
    </row>
    <row r="206" spans="1:7" x14ac:dyDescent="0.35">
      <c r="A206">
        <v>317</v>
      </c>
      <c r="B206" s="2">
        <v>45663</v>
      </c>
      <c r="C206">
        <v>8783226525</v>
      </c>
      <c r="D206" s="3">
        <v>756.6</v>
      </c>
      <c r="E206" t="s">
        <v>83</v>
      </c>
      <c r="F206" t="str">
        <f>VLOOKUP(Inventory_purchase[[#This Row],[Invoice Company]],Company_Name[],2,0)</f>
        <v>Credits</v>
      </c>
      <c r="G206" t="s">
        <v>105</v>
      </c>
    </row>
    <row r="207" spans="1:7" x14ac:dyDescent="0.35">
      <c r="A207">
        <v>318</v>
      </c>
      <c r="B207" s="2">
        <v>45663</v>
      </c>
      <c r="C207">
        <v>32128</v>
      </c>
      <c r="D207" s="3">
        <v>732</v>
      </c>
      <c r="E207" t="s">
        <v>84</v>
      </c>
      <c r="F207" t="str">
        <f>VLOOKUP(Inventory_purchase[[#This Row],[Invoice Company]],Company_Name[],2,0)</f>
        <v>Credits</v>
      </c>
      <c r="G207" t="s">
        <v>105</v>
      </c>
    </row>
    <row r="208" spans="1:7" x14ac:dyDescent="0.35">
      <c r="A208">
        <v>319</v>
      </c>
      <c r="B208" s="2">
        <v>45663</v>
      </c>
      <c r="C208">
        <v>32130</v>
      </c>
      <c r="D208" s="3">
        <v>570</v>
      </c>
      <c r="E208" t="s">
        <v>84</v>
      </c>
      <c r="F208" t="str">
        <f>VLOOKUP(Inventory_purchase[[#This Row],[Invoice Company]],Company_Name[],2,0)</f>
        <v>Credits</v>
      </c>
      <c r="G208" t="s">
        <v>105</v>
      </c>
    </row>
    <row r="209" spans="1:7" x14ac:dyDescent="0.35">
      <c r="A209">
        <v>320</v>
      </c>
      <c r="B209" s="2">
        <v>45663</v>
      </c>
      <c r="C209">
        <v>32163</v>
      </c>
      <c r="D209" s="3">
        <v>2138.1999999999998</v>
      </c>
      <c r="E209" t="s">
        <v>84</v>
      </c>
      <c r="F209" t="str">
        <f>VLOOKUP(Inventory_purchase[[#This Row],[Invoice Company]],Company_Name[],2,0)</f>
        <v>Credits</v>
      </c>
      <c r="G209" t="s">
        <v>105</v>
      </c>
    </row>
    <row r="210" spans="1:7" x14ac:dyDescent="0.35">
      <c r="A210">
        <v>321</v>
      </c>
      <c r="B210" s="2">
        <v>45663</v>
      </c>
      <c r="C210">
        <v>32170</v>
      </c>
      <c r="D210" s="3">
        <v>840</v>
      </c>
      <c r="E210" t="s">
        <v>84</v>
      </c>
      <c r="F210" t="str">
        <f>VLOOKUP(Inventory_purchase[[#This Row],[Invoice Company]],Company_Name[],2,0)</f>
        <v>Credits</v>
      </c>
      <c r="G210" t="s">
        <v>105</v>
      </c>
    </row>
    <row r="211" spans="1:7" x14ac:dyDescent="0.35">
      <c r="A211">
        <v>322</v>
      </c>
      <c r="B211" s="2">
        <v>45663</v>
      </c>
      <c r="D211" s="3">
        <v>1920</v>
      </c>
      <c r="E211" t="s">
        <v>22</v>
      </c>
      <c r="F211" t="str">
        <f>VLOOKUP(Inventory_purchase[[#This Row],[Invoice Company]],Company_Name[],2,0)</f>
        <v>Credits</v>
      </c>
      <c r="G211" t="s">
        <v>105</v>
      </c>
    </row>
    <row r="212" spans="1:7" x14ac:dyDescent="0.35">
      <c r="A212">
        <v>323</v>
      </c>
      <c r="B212" s="2">
        <v>45663</v>
      </c>
      <c r="D212" s="3">
        <v>3011</v>
      </c>
      <c r="E212" t="s">
        <v>96</v>
      </c>
      <c r="F212" t="str">
        <f>VLOOKUP(Inventory_purchase[[#This Row],[Invoice Company]],Company_Name[],2,0)</f>
        <v>Cash</v>
      </c>
      <c r="G212" t="s">
        <v>105</v>
      </c>
    </row>
    <row r="213" spans="1:7" x14ac:dyDescent="0.35">
      <c r="A213">
        <v>324</v>
      </c>
      <c r="B213" s="2">
        <v>45663</v>
      </c>
      <c r="D213" s="3">
        <v>392</v>
      </c>
      <c r="E213" t="s">
        <v>37</v>
      </c>
      <c r="F213" t="str">
        <f>VLOOKUP(Inventory_purchase[[#This Row],[Invoice Company]],Company_Name[],2,0)</f>
        <v>Credits</v>
      </c>
      <c r="G213" t="s">
        <v>105</v>
      </c>
    </row>
    <row r="214" spans="1:7" x14ac:dyDescent="0.35">
      <c r="A214">
        <v>325</v>
      </c>
      <c r="B214" s="2">
        <v>45663</v>
      </c>
      <c r="D214" s="3">
        <v>1416</v>
      </c>
      <c r="E214" t="s">
        <v>15</v>
      </c>
      <c r="F214" t="str">
        <f>VLOOKUP(Inventory_purchase[[#This Row],[Invoice Company]],Company_Name[],2,0)</f>
        <v>Credits</v>
      </c>
      <c r="G214" t="s">
        <v>105</v>
      </c>
    </row>
    <row r="215" spans="1:7" x14ac:dyDescent="0.35">
      <c r="A215">
        <v>326</v>
      </c>
      <c r="B215" s="2">
        <v>45663</v>
      </c>
      <c r="D215" s="3">
        <v>6597</v>
      </c>
      <c r="E215" t="s">
        <v>97</v>
      </c>
      <c r="F215" t="str">
        <f>VLOOKUP(Inventory_purchase[[#This Row],[Invoice Company]],Company_Name[],2,0)</f>
        <v>Cash</v>
      </c>
      <c r="G215" t="s">
        <v>105</v>
      </c>
    </row>
    <row r="216" spans="1:7" x14ac:dyDescent="0.35">
      <c r="A216">
        <v>327</v>
      </c>
      <c r="B216" s="2">
        <v>45663</v>
      </c>
      <c r="D216" s="3">
        <v>9232</v>
      </c>
      <c r="E216" t="s">
        <v>98</v>
      </c>
      <c r="F216" t="str">
        <f>VLOOKUP(Inventory_purchase[[#This Row],[Invoice Company]],Company_Name[],2,0)</f>
        <v>Cash</v>
      </c>
      <c r="G216" t="s">
        <v>105</v>
      </c>
    </row>
    <row r="217" spans="1:7" x14ac:dyDescent="0.35">
      <c r="A217">
        <v>328</v>
      </c>
      <c r="B217" s="2">
        <v>45664</v>
      </c>
      <c r="C217">
        <v>33356</v>
      </c>
      <c r="D217" s="3">
        <v>2953</v>
      </c>
      <c r="E217" t="s">
        <v>79</v>
      </c>
      <c r="F217" t="str">
        <f>VLOOKUP(Inventory_purchase[[#This Row],[Invoice Company]],Company_Name[],2,0)</f>
        <v>Credits</v>
      </c>
      <c r="G217" t="s">
        <v>105</v>
      </c>
    </row>
    <row r="218" spans="1:7" x14ac:dyDescent="0.35">
      <c r="A218">
        <v>329</v>
      </c>
      <c r="B218" s="2">
        <v>45664</v>
      </c>
      <c r="C218">
        <v>33380</v>
      </c>
      <c r="D218" s="3">
        <v>562.4</v>
      </c>
      <c r="E218" t="s">
        <v>79</v>
      </c>
      <c r="F218" t="str">
        <f>VLOOKUP(Inventory_purchase[[#This Row],[Invoice Company]],Company_Name[],2,0)</f>
        <v>Credits</v>
      </c>
      <c r="G218" t="s">
        <v>105</v>
      </c>
    </row>
    <row r="219" spans="1:7" x14ac:dyDescent="0.35">
      <c r="A219">
        <v>330</v>
      </c>
      <c r="B219" s="2">
        <v>45664</v>
      </c>
      <c r="C219">
        <v>33348</v>
      </c>
      <c r="D219" s="3">
        <v>820.8</v>
      </c>
      <c r="E219" t="s">
        <v>79</v>
      </c>
      <c r="F219" t="str">
        <f>VLOOKUP(Inventory_purchase[[#This Row],[Invoice Company]],Company_Name[],2,0)</f>
        <v>Credits</v>
      </c>
      <c r="G219" t="s">
        <v>105</v>
      </c>
    </row>
    <row r="220" spans="1:7" x14ac:dyDescent="0.35">
      <c r="A220">
        <v>331</v>
      </c>
      <c r="B220" s="2">
        <v>45664</v>
      </c>
      <c r="C220">
        <v>45276</v>
      </c>
      <c r="D220" s="3">
        <v>1451.5</v>
      </c>
      <c r="E220" t="s">
        <v>80</v>
      </c>
      <c r="F220" t="str">
        <f>VLOOKUP(Inventory_purchase[[#This Row],[Invoice Company]],Company_Name[],2,0)</f>
        <v>Credits</v>
      </c>
      <c r="G220" t="s">
        <v>105</v>
      </c>
    </row>
    <row r="221" spans="1:7" x14ac:dyDescent="0.35">
      <c r="A221">
        <v>332</v>
      </c>
      <c r="B221" s="2">
        <v>45664</v>
      </c>
      <c r="C221">
        <v>100273607</v>
      </c>
      <c r="D221" s="3">
        <v>42955.5</v>
      </c>
      <c r="E221" t="s">
        <v>81</v>
      </c>
      <c r="F221" t="str">
        <f>VLOOKUP(Inventory_purchase[[#This Row],[Invoice Company]],Company_Name[],2,0)</f>
        <v>Credits</v>
      </c>
      <c r="G221" t="s">
        <v>105</v>
      </c>
    </row>
    <row r="222" spans="1:7" x14ac:dyDescent="0.35">
      <c r="A222">
        <v>333</v>
      </c>
      <c r="B222" s="2">
        <v>45664</v>
      </c>
      <c r="C222">
        <v>100273690</v>
      </c>
      <c r="D222" s="3">
        <v>480</v>
      </c>
      <c r="E222" t="s">
        <v>81</v>
      </c>
      <c r="F222" t="str">
        <f>VLOOKUP(Inventory_purchase[[#This Row],[Invoice Company]],Company_Name[],2,0)</f>
        <v>Credits</v>
      </c>
      <c r="G222" t="s">
        <v>105</v>
      </c>
    </row>
    <row r="223" spans="1:7" x14ac:dyDescent="0.35">
      <c r="A223">
        <v>334</v>
      </c>
      <c r="B223" s="2">
        <v>45664</v>
      </c>
      <c r="C223">
        <v>100279522</v>
      </c>
      <c r="D223" s="3">
        <v>1028.25</v>
      </c>
      <c r="E223" t="s">
        <v>81</v>
      </c>
      <c r="F223" t="str">
        <f>VLOOKUP(Inventory_purchase[[#This Row],[Invoice Company]],Company_Name[],2,0)</f>
        <v>Credits</v>
      </c>
      <c r="G223" t="s">
        <v>105</v>
      </c>
    </row>
    <row r="224" spans="1:7" x14ac:dyDescent="0.35">
      <c r="A224">
        <v>335</v>
      </c>
      <c r="B224" s="2">
        <v>45664</v>
      </c>
      <c r="C224">
        <v>100304287</v>
      </c>
      <c r="D224" s="3">
        <v>8228.15</v>
      </c>
      <c r="E224" t="s">
        <v>81</v>
      </c>
      <c r="F224" t="str">
        <f>VLOOKUP(Inventory_purchase[[#This Row],[Invoice Company]],Company_Name[],2,0)</f>
        <v>Credits</v>
      </c>
      <c r="G224" t="s">
        <v>105</v>
      </c>
    </row>
    <row r="225" spans="1:7" x14ac:dyDescent="0.35">
      <c r="A225">
        <v>336</v>
      </c>
      <c r="B225" s="2">
        <v>45664</v>
      </c>
      <c r="C225">
        <v>100304289</v>
      </c>
      <c r="D225" s="3">
        <v>398.4</v>
      </c>
      <c r="E225" t="s">
        <v>81</v>
      </c>
      <c r="F225" t="str">
        <f>VLOOKUP(Inventory_purchase[[#This Row],[Invoice Company]],Company_Name[],2,0)</f>
        <v>Credits</v>
      </c>
      <c r="G225" t="s">
        <v>105</v>
      </c>
    </row>
    <row r="226" spans="1:7" x14ac:dyDescent="0.35">
      <c r="A226">
        <v>337</v>
      </c>
      <c r="B226" s="2">
        <v>45664</v>
      </c>
      <c r="C226">
        <v>100304290</v>
      </c>
      <c r="D226" s="3">
        <v>8451.4</v>
      </c>
      <c r="E226" t="s">
        <v>81</v>
      </c>
      <c r="F226" t="str">
        <f>VLOOKUP(Inventory_purchase[[#This Row],[Invoice Company]],Company_Name[],2,0)</f>
        <v>Credits</v>
      </c>
      <c r="G226" t="s">
        <v>105</v>
      </c>
    </row>
    <row r="227" spans="1:7" x14ac:dyDescent="0.35">
      <c r="A227">
        <v>338</v>
      </c>
      <c r="B227" s="2">
        <v>45664</v>
      </c>
      <c r="C227">
        <v>100304293</v>
      </c>
      <c r="D227" s="3">
        <v>120</v>
      </c>
      <c r="E227" t="s">
        <v>81</v>
      </c>
      <c r="F227" t="str">
        <f>VLOOKUP(Inventory_purchase[[#This Row],[Invoice Company]],Company_Name[],2,0)</f>
        <v>Credits</v>
      </c>
      <c r="G227" t="s">
        <v>105</v>
      </c>
    </row>
    <row r="228" spans="1:7" x14ac:dyDescent="0.35">
      <c r="A228">
        <v>339</v>
      </c>
      <c r="B228" s="2">
        <v>45664</v>
      </c>
      <c r="C228">
        <v>100304330</v>
      </c>
      <c r="D228" s="3">
        <v>3723</v>
      </c>
      <c r="E228" t="s">
        <v>81</v>
      </c>
      <c r="F228" t="str">
        <f>VLOOKUP(Inventory_purchase[[#This Row],[Invoice Company]],Company_Name[],2,0)</f>
        <v>Credits</v>
      </c>
      <c r="G228" t="s">
        <v>105</v>
      </c>
    </row>
    <row r="229" spans="1:7" x14ac:dyDescent="0.35">
      <c r="A229">
        <v>340</v>
      </c>
      <c r="B229" s="2">
        <v>45664</v>
      </c>
      <c r="C229">
        <v>100304957</v>
      </c>
      <c r="D229" s="3">
        <v>728.01</v>
      </c>
      <c r="E229" t="s">
        <v>81</v>
      </c>
      <c r="F229" t="str">
        <f>VLOOKUP(Inventory_purchase[[#This Row],[Invoice Company]],Company_Name[],2,0)</f>
        <v>Credits</v>
      </c>
      <c r="G229" t="s">
        <v>105</v>
      </c>
    </row>
    <row r="230" spans="1:7" x14ac:dyDescent="0.35">
      <c r="A230">
        <v>341</v>
      </c>
      <c r="B230" s="2">
        <v>45664</v>
      </c>
      <c r="C230">
        <v>100304307</v>
      </c>
      <c r="D230" s="3">
        <v>5498.01</v>
      </c>
      <c r="E230" t="s">
        <v>81</v>
      </c>
      <c r="F230" t="str">
        <f>VLOOKUP(Inventory_purchase[[#This Row],[Invoice Company]],Company_Name[],2,0)</f>
        <v>Credits</v>
      </c>
      <c r="G230" t="s">
        <v>105</v>
      </c>
    </row>
    <row r="231" spans="1:7" x14ac:dyDescent="0.35">
      <c r="A231">
        <v>342</v>
      </c>
      <c r="B231" s="2">
        <v>45664</v>
      </c>
      <c r="C231">
        <v>100304294</v>
      </c>
      <c r="D231" s="3">
        <v>5571.5</v>
      </c>
      <c r="E231" t="s">
        <v>81</v>
      </c>
      <c r="F231" t="str">
        <f>VLOOKUP(Inventory_purchase[[#This Row],[Invoice Company]],Company_Name[],2,0)</f>
        <v>Credits</v>
      </c>
      <c r="G231" t="s">
        <v>105</v>
      </c>
    </row>
    <row r="232" spans="1:7" x14ac:dyDescent="0.35">
      <c r="A232">
        <v>343</v>
      </c>
      <c r="B232" s="2">
        <v>45664</v>
      </c>
      <c r="C232">
        <v>100304292</v>
      </c>
      <c r="D232" s="3">
        <v>6084.5</v>
      </c>
      <c r="E232" t="s">
        <v>81</v>
      </c>
      <c r="F232" t="str">
        <f>VLOOKUP(Inventory_purchase[[#This Row],[Invoice Company]],Company_Name[],2,0)</f>
        <v>Credits</v>
      </c>
      <c r="G232" t="s">
        <v>105</v>
      </c>
    </row>
    <row r="233" spans="1:7" x14ac:dyDescent="0.35">
      <c r="A233">
        <v>344</v>
      </c>
      <c r="B233" s="2">
        <v>45664</v>
      </c>
      <c r="C233">
        <v>100290558</v>
      </c>
      <c r="D233" s="3">
        <v>6312.4</v>
      </c>
      <c r="E233" t="s">
        <v>81</v>
      </c>
      <c r="F233" t="str">
        <f>VLOOKUP(Inventory_purchase[[#This Row],[Invoice Company]],Company_Name[],2,0)</f>
        <v>Credits</v>
      </c>
      <c r="G233" t="s">
        <v>105</v>
      </c>
    </row>
    <row r="234" spans="1:7" x14ac:dyDescent="0.35">
      <c r="A234">
        <v>345</v>
      </c>
      <c r="B234" s="2">
        <v>45664</v>
      </c>
      <c r="C234">
        <v>8783296192</v>
      </c>
      <c r="D234" s="3">
        <v>4935.8</v>
      </c>
      <c r="E234" t="s">
        <v>83</v>
      </c>
      <c r="F234" t="str">
        <f>VLOOKUP(Inventory_purchase[[#This Row],[Invoice Company]],Company_Name[],2,0)</f>
        <v>Credits</v>
      </c>
      <c r="G234" t="s">
        <v>105</v>
      </c>
    </row>
    <row r="235" spans="1:7" x14ac:dyDescent="0.35">
      <c r="A235">
        <v>346</v>
      </c>
      <c r="B235" s="2">
        <v>45664</v>
      </c>
      <c r="C235">
        <v>8783293699</v>
      </c>
      <c r="D235" s="3">
        <v>7731.3</v>
      </c>
      <c r="E235" t="s">
        <v>83</v>
      </c>
      <c r="F235" t="str">
        <f>VLOOKUP(Inventory_purchase[[#This Row],[Invoice Company]],Company_Name[],2,0)</f>
        <v>Credits</v>
      </c>
      <c r="G235" t="s">
        <v>105</v>
      </c>
    </row>
    <row r="236" spans="1:7" x14ac:dyDescent="0.35">
      <c r="A236">
        <v>347</v>
      </c>
      <c r="B236" s="2">
        <v>45664</v>
      </c>
      <c r="C236">
        <v>8783293794</v>
      </c>
      <c r="D236" s="3">
        <v>7032.4</v>
      </c>
      <c r="E236" t="s">
        <v>83</v>
      </c>
      <c r="F236" t="str">
        <f>VLOOKUP(Inventory_purchase[[#This Row],[Invoice Company]],Company_Name[],2,0)</f>
        <v>Credits</v>
      </c>
      <c r="G236" t="s">
        <v>105</v>
      </c>
    </row>
    <row r="237" spans="1:7" x14ac:dyDescent="0.35">
      <c r="A237">
        <v>348</v>
      </c>
      <c r="B237" s="2">
        <v>45664</v>
      </c>
      <c r="C237">
        <v>8783333188</v>
      </c>
      <c r="D237" s="3">
        <v>3304.8</v>
      </c>
      <c r="E237" t="s">
        <v>83</v>
      </c>
      <c r="F237" t="str">
        <f>VLOOKUP(Inventory_purchase[[#This Row],[Invoice Company]],Company_Name[],2,0)</f>
        <v>Credits</v>
      </c>
      <c r="G237" t="s">
        <v>105</v>
      </c>
    </row>
    <row r="238" spans="1:7" x14ac:dyDescent="0.35">
      <c r="A238">
        <v>349</v>
      </c>
      <c r="B238" s="2">
        <v>45664</v>
      </c>
      <c r="C238">
        <v>8783325365</v>
      </c>
      <c r="D238" s="3">
        <v>683</v>
      </c>
      <c r="E238" t="s">
        <v>83</v>
      </c>
      <c r="F238" t="str">
        <f>VLOOKUP(Inventory_purchase[[#This Row],[Invoice Company]],Company_Name[],2,0)</f>
        <v>Credits</v>
      </c>
      <c r="G238" t="s">
        <v>105</v>
      </c>
    </row>
    <row r="239" spans="1:7" x14ac:dyDescent="0.35">
      <c r="A239">
        <v>350</v>
      </c>
      <c r="B239" s="2">
        <v>45664</v>
      </c>
      <c r="C239">
        <v>8783318176</v>
      </c>
      <c r="D239" s="3">
        <v>1403</v>
      </c>
      <c r="E239" t="s">
        <v>83</v>
      </c>
      <c r="F239" t="str">
        <f>VLOOKUP(Inventory_purchase[[#This Row],[Invoice Company]],Company_Name[],2,0)</f>
        <v>Credits</v>
      </c>
      <c r="G239" t="s">
        <v>105</v>
      </c>
    </row>
    <row r="240" spans="1:7" x14ac:dyDescent="0.35">
      <c r="A240">
        <v>351</v>
      </c>
      <c r="B240" s="2">
        <v>45664</v>
      </c>
      <c r="C240">
        <v>32203</v>
      </c>
      <c r="D240" s="3">
        <v>462.5</v>
      </c>
      <c r="E240" t="s">
        <v>84</v>
      </c>
      <c r="F240" t="str">
        <f>VLOOKUP(Inventory_purchase[[#This Row],[Invoice Company]],Company_Name[],2,0)</f>
        <v>Credits</v>
      </c>
      <c r="G240" t="s">
        <v>105</v>
      </c>
    </row>
    <row r="241" spans="1:7" x14ac:dyDescent="0.35">
      <c r="A241">
        <v>352</v>
      </c>
      <c r="B241" s="2">
        <v>45664</v>
      </c>
      <c r="C241">
        <v>32202</v>
      </c>
      <c r="D241" s="3">
        <v>760</v>
      </c>
      <c r="E241" t="s">
        <v>84</v>
      </c>
      <c r="F241" t="str">
        <f>VLOOKUP(Inventory_purchase[[#This Row],[Invoice Company]],Company_Name[],2,0)</f>
        <v>Credits</v>
      </c>
      <c r="G241" t="s">
        <v>105</v>
      </c>
    </row>
    <row r="242" spans="1:7" x14ac:dyDescent="0.35">
      <c r="A242">
        <v>353</v>
      </c>
      <c r="B242" s="2">
        <v>45664</v>
      </c>
      <c r="D242" s="3">
        <v>608</v>
      </c>
      <c r="E242" t="s">
        <v>22</v>
      </c>
      <c r="F242" t="str">
        <f>VLOOKUP(Inventory_purchase[[#This Row],[Invoice Company]],Company_Name[],2,0)</f>
        <v>Credits</v>
      </c>
      <c r="G242" t="s">
        <v>105</v>
      </c>
    </row>
    <row r="243" spans="1:7" x14ac:dyDescent="0.35">
      <c r="A243">
        <v>354</v>
      </c>
      <c r="B243" s="2">
        <v>45665</v>
      </c>
      <c r="C243">
        <v>45365</v>
      </c>
      <c r="D243" s="3">
        <v>6132.72</v>
      </c>
      <c r="E243" t="s">
        <v>80</v>
      </c>
      <c r="F243" t="str">
        <f>VLOOKUP(Inventory_purchase[[#This Row],[Invoice Company]],Company_Name[],2,0)</f>
        <v>Credits</v>
      </c>
      <c r="G243" t="s">
        <v>105</v>
      </c>
    </row>
    <row r="244" spans="1:7" x14ac:dyDescent="0.35">
      <c r="A244">
        <v>355</v>
      </c>
      <c r="B244" s="2">
        <v>45665</v>
      </c>
      <c r="C244">
        <v>45531</v>
      </c>
      <c r="D244" s="3">
        <v>2719.5</v>
      </c>
      <c r="E244" t="s">
        <v>80</v>
      </c>
      <c r="F244" t="str">
        <f>VLOOKUP(Inventory_purchase[[#This Row],[Invoice Company]],Company_Name[],2,0)</f>
        <v>Credits</v>
      </c>
      <c r="G244" t="s">
        <v>105</v>
      </c>
    </row>
    <row r="245" spans="1:7" x14ac:dyDescent="0.35">
      <c r="A245">
        <v>356</v>
      </c>
      <c r="B245" s="2">
        <v>45665</v>
      </c>
      <c r="C245">
        <v>100338501</v>
      </c>
      <c r="D245" s="3">
        <v>15002</v>
      </c>
      <c r="E245" t="s">
        <v>81</v>
      </c>
      <c r="F245" t="str">
        <f>VLOOKUP(Inventory_purchase[[#This Row],[Invoice Company]],Company_Name[],2,0)</f>
        <v>Credits</v>
      </c>
      <c r="G245" t="s">
        <v>105</v>
      </c>
    </row>
    <row r="246" spans="1:7" x14ac:dyDescent="0.35">
      <c r="A246">
        <v>357</v>
      </c>
      <c r="B246" s="2">
        <v>45665</v>
      </c>
      <c r="C246">
        <v>100338527</v>
      </c>
      <c r="D246" s="3">
        <v>892.6</v>
      </c>
      <c r="E246" t="s">
        <v>81</v>
      </c>
      <c r="F246" t="str">
        <f>VLOOKUP(Inventory_purchase[[#This Row],[Invoice Company]],Company_Name[],2,0)</f>
        <v>Credits</v>
      </c>
      <c r="G246" t="s">
        <v>105</v>
      </c>
    </row>
    <row r="247" spans="1:7" x14ac:dyDescent="0.35">
      <c r="A247">
        <v>358</v>
      </c>
      <c r="B247" s="2">
        <v>45665</v>
      </c>
      <c r="C247">
        <v>100338531</v>
      </c>
      <c r="D247" s="3">
        <v>1151.5</v>
      </c>
      <c r="E247" t="s">
        <v>81</v>
      </c>
      <c r="F247" t="str">
        <f>VLOOKUP(Inventory_purchase[[#This Row],[Invoice Company]],Company_Name[],2,0)</f>
        <v>Credits</v>
      </c>
      <c r="G247" t="s">
        <v>105</v>
      </c>
    </row>
    <row r="248" spans="1:7" x14ac:dyDescent="0.35">
      <c r="A248">
        <v>359</v>
      </c>
      <c r="B248" s="2">
        <v>45665</v>
      </c>
      <c r="C248">
        <v>100340421</v>
      </c>
      <c r="D248" s="3">
        <v>1865.1</v>
      </c>
      <c r="E248" t="s">
        <v>81</v>
      </c>
      <c r="F248" t="str">
        <f>VLOOKUP(Inventory_purchase[[#This Row],[Invoice Company]],Company_Name[],2,0)</f>
        <v>Credits</v>
      </c>
      <c r="G248" t="s">
        <v>105</v>
      </c>
    </row>
    <row r="249" spans="1:7" x14ac:dyDescent="0.35">
      <c r="A249">
        <v>360</v>
      </c>
      <c r="B249" s="2">
        <v>45665</v>
      </c>
      <c r="C249">
        <v>100340422</v>
      </c>
      <c r="D249" s="3">
        <v>2948</v>
      </c>
      <c r="E249" t="s">
        <v>81</v>
      </c>
      <c r="F249" t="str">
        <f>VLOOKUP(Inventory_purchase[[#This Row],[Invoice Company]],Company_Name[],2,0)</f>
        <v>Credits</v>
      </c>
      <c r="G249" t="s">
        <v>105</v>
      </c>
    </row>
    <row r="250" spans="1:7" x14ac:dyDescent="0.35">
      <c r="A250">
        <v>361</v>
      </c>
      <c r="B250" s="2">
        <v>45665</v>
      </c>
      <c r="C250">
        <v>100340430</v>
      </c>
      <c r="D250" s="3">
        <v>1722.3</v>
      </c>
      <c r="E250" t="s">
        <v>81</v>
      </c>
      <c r="F250" t="str">
        <f>VLOOKUP(Inventory_purchase[[#This Row],[Invoice Company]],Company_Name[],2,0)</f>
        <v>Credits</v>
      </c>
      <c r="G250" t="s">
        <v>105</v>
      </c>
    </row>
    <row r="251" spans="1:7" x14ac:dyDescent="0.35">
      <c r="A251">
        <v>362</v>
      </c>
      <c r="B251" s="2">
        <v>45665</v>
      </c>
      <c r="C251">
        <v>100362087</v>
      </c>
      <c r="D251" s="3">
        <v>3095.55</v>
      </c>
      <c r="E251" t="s">
        <v>81</v>
      </c>
      <c r="F251" t="str">
        <f>VLOOKUP(Inventory_purchase[[#This Row],[Invoice Company]],Company_Name[],2,0)</f>
        <v>Credits</v>
      </c>
      <c r="G251" t="s">
        <v>105</v>
      </c>
    </row>
    <row r="252" spans="1:7" x14ac:dyDescent="0.35">
      <c r="A252">
        <v>363</v>
      </c>
      <c r="B252" s="2">
        <v>45665</v>
      </c>
      <c r="C252">
        <v>100362099</v>
      </c>
      <c r="D252" s="3">
        <v>2160</v>
      </c>
      <c r="E252" t="s">
        <v>81</v>
      </c>
      <c r="F252" t="str">
        <f>VLOOKUP(Inventory_purchase[[#This Row],[Invoice Company]],Company_Name[],2,0)</f>
        <v>Credits</v>
      </c>
      <c r="G252" t="s">
        <v>105</v>
      </c>
    </row>
    <row r="253" spans="1:7" x14ac:dyDescent="0.35">
      <c r="A253">
        <v>364</v>
      </c>
      <c r="B253" s="2">
        <v>45665</v>
      </c>
      <c r="C253">
        <v>100362102</v>
      </c>
      <c r="D253" s="3">
        <v>279.60000000000002</v>
      </c>
      <c r="E253" t="s">
        <v>81</v>
      </c>
      <c r="F253" t="str">
        <f>VLOOKUP(Inventory_purchase[[#This Row],[Invoice Company]],Company_Name[],2,0)</f>
        <v>Credits</v>
      </c>
      <c r="G253" t="s">
        <v>105</v>
      </c>
    </row>
    <row r="254" spans="1:7" x14ac:dyDescent="0.35">
      <c r="A254">
        <v>365</v>
      </c>
      <c r="B254" s="2">
        <v>45665</v>
      </c>
      <c r="C254">
        <v>100362856</v>
      </c>
      <c r="D254" s="3">
        <v>7953.8</v>
      </c>
      <c r="E254" t="s">
        <v>81</v>
      </c>
      <c r="F254" t="str">
        <f>VLOOKUP(Inventory_purchase[[#This Row],[Invoice Company]],Company_Name[],2,0)</f>
        <v>Credits</v>
      </c>
      <c r="G254" t="s">
        <v>105</v>
      </c>
    </row>
    <row r="255" spans="1:7" x14ac:dyDescent="0.35">
      <c r="A255">
        <v>366</v>
      </c>
      <c r="B255" s="2">
        <v>45665</v>
      </c>
      <c r="C255">
        <v>8783367477</v>
      </c>
      <c r="D255" s="3">
        <v>1220</v>
      </c>
      <c r="E255" t="s">
        <v>83</v>
      </c>
      <c r="F255" t="str">
        <f>VLOOKUP(Inventory_purchase[[#This Row],[Invoice Company]],Company_Name[],2,0)</f>
        <v>Credits</v>
      </c>
      <c r="G255" t="s">
        <v>105</v>
      </c>
    </row>
    <row r="256" spans="1:7" x14ac:dyDescent="0.35">
      <c r="A256">
        <v>367</v>
      </c>
      <c r="B256" s="2">
        <v>45665</v>
      </c>
      <c r="C256">
        <v>8783343448</v>
      </c>
      <c r="D256" s="3">
        <v>221</v>
      </c>
      <c r="E256" t="s">
        <v>83</v>
      </c>
      <c r="F256" t="str">
        <f>VLOOKUP(Inventory_purchase[[#This Row],[Invoice Company]],Company_Name[],2,0)</f>
        <v>Credits</v>
      </c>
      <c r="G256" t="s">
        <v>105</v>
      </c>
    </row>
    <row r="257" spans="1:7" x14ac:dyDescent="0.35">
      <c r="A257">
        <v>368</v>
      </c>
      <c r="B257" s="2">
        <v>45665</v>
      </c>
      <c r="C257">
        <v>8783338109</v>
      </c>
      <c r="D257" s="3">
        <v>1645</v>
      </c>
      <c r="E257" t="s">
        <v>83</v>
      </c>
      <c r="F257" t="str">
        <f>VLOOKUP(Inventory_purchase[[#This Row],[Invoice Company]],Company_Name[],2,0)</f>
        <v>Credits</v>
      </c>
      <c r="G257" t="s">
        <v>105</v>
      </c>
    </row>
    <row r="258" spans="1:7" x14ac:dyDescent="0.35">
      <c r="A258">
        <v>369</v>
      </c>
      <c r="B258" s="2">
        <v>45665</v>
      </c>
      <c r="C258">
        <v>8783396531</v>
      </c>
      <c r="D258" s="3">
        <v>4800.16</v>
      </c>
      <c r="E258" t="s">
        <v>83</v>
      </c>
      <c r="F258" t="str">
        <f>VLOOKUP(Inventory_purchase[[#This Row],[Invoice Company]],Company_Name[],2,0)</f>
        <v>Credits</v>
      </c>
      <c r="G258" t="s">
        <v>105</v>
      </c>
    </row>
    <row r="259" spans="1:7" x14ac:dyDescent="0.35">
      <c r="A259">
        <v>370</v>
      </c>
      <c r="B259" s="2">
        <v>45665</v>
      </c>
      <c r="C259">
        <v>8783389959</v>
      </c>
      <c r="D259" s="3">
        <v>1530</v>
      </c>
      <c r="E259" t="s">
        <v>83</v>
      </c>
      <c r="F259" t="str">
        <f>VLOOKUP(Inventory_purchase[[#This Row],[Invoice Company]],Company_Name[],2,0)</f>
        <v>Credits</v>
      </c>
      <c r="G259" t="s">
        <v>105</v>
      </c>
    </row>
    <row r="260" spans="1:7" x14ac:dyDescent="0.35">
      <c r="A260">
        <v>371</v>
      </c>
      <c r="B260" s="2">
        <v>45665</v>
      </c>
      <c r="C260">
        <v>8783356156</v>
      </c>
      <c r="D260" s="3">
        <v>7840.5</v>
      </c>
      <c r="E260" t="s">
        <v>83</v>
      </c>
      <c r="F260" t="str">
        <f>VLOOKUP(Inventory_purchase[[#This Row],[Invoice Company]],Company_Name[],2,0)</f>
        <v>Credits</v>
      </c>
      <c r="G260" t="s">
        <v>105</v>
      </c>
    </row>
    <row r="261" spans="1:7" x14ac:dyDescent="0.35">
      <c r="A261">
        <v>372</v>
      </c>
      <c r="B261" s="2">
        <v>45665</v>
      </c>
      <c r="C261">
        <v>32243</v>
      </c>
      <c r="D261" s="3">
        <v>1700</v>
      </c>
      <c r="E261" t="s">
        <v>84</v>
      </c>
      <c r="F261" t="str">
        <f>VLOOKUP(Inventory_purchase[[#This Row],[Invoice Company]],Company_Name[],2,0)</f>
        <v>Credits</v>
      </c>
      <c r="G261" t="s">
        <v>105</v>
      </c>
    </row>
    <row r="262" spans="1:7" x14ac:dyDescent="0.35">
      <c r="A262">
        <v>373</v>
      </c>
      <c r="B262" s="2">
        <v>45665</v>
      </c>
      <c r="C262">
        <v>32242</v>
      </c>
      <c r="D262" s="3">
        <v>732</v>
      </c>
      <c r="E262" t="s">
        <v>84</v>
      </c>
      <c r="F262" t="str">
        <f>VLOOKUP(Inventory_purchase[[#This Row],[Invoice Company]],Company_Name[],2,0)</f>
        <v>Credits</v>
      </c>
      <c r="G262" t="s">
        <v>105</v>
      </c>
    </row>
    <row r="263" spans="1:7" x14ac:dyDescent="0.35">
      <c r="A263">
        <v>374</v>
      </c>
      <c r="B263" s="2">
        <v>45665</v>
      </c>
      <c r="C263">
        <v>526</v>
      </c>
      <c r="D263" s="3">
        <v>16899.599999999999</v>
      </c>
      <c r="E263" t="s">
        <v>85</v>
      </c>
      <c r="F263" t="str">
        <f>VLOOKUP(Inventory_purchase[[#This Row],[Invoice Company]],Company_Name[],2,0)</f>
        <v>Credits</v>
      </c>
      <c r="G263" t="s">
        <v>105</v>
      </c>
    </row>
    <row r="264" spans="1:7" x14ac:dyDescent="0.35">
      <c r="A264">
        <v>375</v>
      </c>
      <c r="B264" s="2">
        <v>45666</v>
      </c>
      <c r="C264">
        <v>33518</v>
      </c>
      <c r="D264" s="3">
        <v>600</v>
      </c>
      <c r="E264" t="s">
        <v>79</v>
      </c>
      <c r="F264" t="str">
        <f>VLOOKUP(Inventory_purchase[[#This Row],[Invoice Company]],Company_Name[],2,0)</f>
        <v>Credits</v>
      </c>
      <c r="G264" t="s">
        <v>105</v>
      </c>
    </row>
    <row r="265" spans="1:7" x14ac:dyDescent="0.35">
      <c r="A265">
        <v>376</v>
      </c>
      <c r="B265" s="2">
        <v>45666</v>
      </c>
      <c r="C265">
        <v>33497</v>
      </c>
      <c r="D265" s="3">
        <v>3080.4</v>
      </c>
      <c r="E265" t="s">
        <v>79</v>
      </c>
      <c r="F265" t="str">
        <f>VLOOKUP(Inventory_purchase[[#This Row],[Invoice Company]],Company_Name[],2,0)</f>
        <v>Credits</v>
      </c>
      <c r="G265" t="s">
        <v>105</v>
      </c>
    </row>
    <row r="266" spans="1:7" x14ac:dyDescent="0.35">
      <c r="A266">
        <v>377</v>
      </c>
      <c r="B266" s="2">
        <v>45666</v>
      </c>
      <c r="C266">
        <v>45559</v>
      </c>
      <c r="D266" s="3">
        <v>3996</v>
      </c>
      <c r="E266" t="s">
        <v>80</v>
      </c>
      <c r="F266" t="str">
        <f>VLOOKUP(Inventory_purchase[[#This Row],[Invoice Company]],Company_Name[],2,0)</f>
        <v>Credits</v>
      </c>
      <c r="G266" t="s">
        <v>105</v>
      </c>
    </row>
    <row r="267" spans="1:7" x14ac:dyDescent="0.35">
      <c r="A267">
        <v>378</v>
      </c>
      <c r="B267" s="2">
        <v>45666</v>
      </c>
      <c r="C267">
        <v>100402811</v>
      </c>
      <c r="D267" s="3">
        <v>1620.96</v>
      </c>
      <c r="E267" t="s">
        <v>81</v>
      </c>
      <c r="F267" t="str">
        <f>VLOOKUP(Inventory_purchase[[#This Row],[Invoice Company]],Company_Name[],2,0)</f>
        <v>Credits</v>
      </c>
      <c r="G267" t="s">
        <v>105</v>
      </c>
    </row>
    <row r="268" spans="1:7" x14ac:dyDescent="0.35">
      <c r="A268">
        <v>379</v>
      </c>
      <c r="B268" s="2">
        <v>45666</v>
      </c>
      <c r="C268">
        <v>100384645</v>
      </c>
      <c r="D268" s="3">
        <v>599.98</v>
      </c>
      <c r="E268" t="s">
        <v>81</v>
      </c>
      <c r="F268" t="str">
        <f>VLOOKUP(Inventory_purchase[[#This Row],[Invoice Company]],Company_Name[],2,0)</f>
        <v>Credits</v>
      </c>
      <c r="G268" t="s">
        <v>105</v>
      </c>
    </row>
    <row r="269" spans="1:7" x14ac:dyDescent="0.35">
      <c r="A269">
        <v>380</v>
      </c>
      <c r="B269" s="2">
        <v>45666</v>
      </c>
      <c r="C269">
        <v>100384648</v>
      </c>
      <c r="D269" s="3">
        <v>4818</v>
      </c>
      <c r="E269" t="s">
        <v>81</v>
      </c>
      <c r="F269" t="str">
        <f>VLOOKUP(Inventory_purchase[[#This Row],[Invoice Company]],Company_Name[],2,0)</f>
        <v>Credits</v>
      </c>
      <c r="G269" t="s">
        <v>106</v>
      </c>
    </row>
    <row r="270" spans="1:7" x14ac:dyDescent="0.35">
      <c r="A270">
        <v>381</v>
      </c>
      <c r="B270" s="2">
        <v>45666</v>
      </c>
      <c r="C270">
        <v>100384650</v>
      </c>
      <c r="D270" s="3">
        <v>3476.6</v>
      </c>
      <c r="E270" t="s">
        <v>81</v>
      </c>
      <c r="F270" t="str">
        <f>VLOOKUP(Inventory_purchase[[#This Row],[Invoice Company]],Company_Name[],2,0)</f>
        <v>Credits</v>
      </c>
      <c r="G270" t="s">
        <v>106</v>
      </c>
    </row>
    <row r="271" spans="1:7" x14ac:dyDescent="0.35">
      <c r="A271">
        <v>382</v>
      </c>
      <c r="B271" s="2">
        <v>45666</v>
      </c>
      <c r="C271">
        <v>100384651</v>
      </c>
      <c r="D271" s="3">
        <v>359.99</v>
      </c>
      <c r="E271" t="s">
        <v>81</v>
      </c>
      <c r="F271" t="str">
        <f>VLOOKUP(Inventory_purchase[[#This Row],[Invoice Company]],Company_Name[],2,0)</f>
        <v>Credits</v>
      </c>
      <c r="G271" t="s">
        <v>106</v>
      </c>
    </row>
    <row r="272" spans="1:7" x14ac:dyDescent="0.35">
      <c r="A272">
        <v>383</v>
      </c>
      <c r="B272" s="2">
        <v>45666</v>
      </c>
      <c r="C272">
        <v>100385069</v>
      </c>
      <c r="D272" s="3">
        <v>669.12</v>
      </c>
      <c r="E272" t="s">
        <v>81</v>
      </c>
      <c r="F272" t="str">
        <f>VLOOKUP(Inventory_purchase[[#This Row],[Invoice Company]],Company_Name[],2,0)</f>
        <v>Credits</v>
      </c>
      <c r="G272" t="s">
        <v>106</v>
      </c>
    </row>
    <row r="273" spans="1:7" x14ac:dyDescent="0.35">
      <c r="A273">
        <v>384</v>
      </c>
      <c r="B273" s="2">
        <v>45666</v>
      </c>
      <c r="C273">
        <v>100385074</v>
      </c>
      <c r="D273" s="3">
        <v>11710.56</v>
      </c>
      <c r="E273" t="s">
        <v>81</v>
      </c>
      <c r="F273" t="str">
        <f>VLOOKUP(Inventory_purchase[[#This Row],[Invoice Company]],Company_Name[],2,0)</f>
        <v>Credits</v>
      </c>
      <c r="G273" t="s">
        <v>106</v>
      </c>
    </row>
    <row r="274" spans="1:7" x14ac:dyDescent="0.35">
      <c r="A274">
        <v>385</v>
      </c>
      <c r="B274" s="2">
        <v>45666</v>
      </c>
      <c r="C274">
        <v>100386416</v>
      </c>
      <c r="D274" s="3">
        <v>2091.2600000000002</v>
      </c>
      <c r="E274" t="s">
        <v>81</v>
      </c>
      <c r="F274" t="str">
        <f>VLOOKUP(Inventory_purchase[[#This Row],[Invoice Company]],Company_Name[],2,0)</f>
        <v>Credits</v>
      </c>
      <c r="G274" t="s">
        <v>106</v>
      </c>
    </row>
    <row r="275" spans="1:7" x14ac:dyDescent="0.35">
      <c r="A275">
        <v>386</v>
      </c>
      <c r="B275" s="2">
        <v>45666</v>
      </c>
      <c r="C275">
        <v>100386418</v>
      </c>
      <c r="D275" s="3">
        <v>11727.49</v>
      </c>
      <c r="E275" t="s">
        <v>81</v>
      </c>
      <c r="F275" t="str">
        <f>VLOOKUP(Inventory_purchase[[#This Row],[Invoice Company]],Company_Name[],2,0)</f>
        <v>Credits</v>
      </c>
      <c r="G275" t="s">
        <v>106</v>
      </c>
    </row>
    <row r="276" spans="1:7" x14ac:dyDescent="0.35">
      <c r="A276">
        <v>387</v>
      </c>
      <c r="B276" s="2">
        <v>45666</v>
      </c>
      <c r="C276">
        <v>24838</v>
      </c>
      <c r="D276" s="3">
        <v>2284.1999999999998</v>
      </c>
      <c r="E276" t="s">
        <v>82</v>
      </c>
      <c r="F276" t="str">
        <f>VLOOKUP(Inventory_purchase[[#This Row],[Invoice Company]],Company_Name[],2,0)</f>
        <v>Credits</v>
      </c>
      <c r="G276" t="s">
        <v>106</v>
      </c>
    </row>
    <row r="277" spans="1:7" x14ac:dyDescent="0.35">
      <c r="A277">
        <v>388</v>
      </c>
      <c r="B277" s="2">
        <v>45666</v>
      </c>
      <c r="C277">
        <v>26998</v>
      </c>
      <c r="D277" s="3">
        <v>2723.2</v>
      </c>
      <c r="E277" t="s">
        <v>82</v>
      </c>
      <c r="F277" t="str">
        <f>VLOOKUP(Inventory_purchase[[#This Row],[Invoice Company]],Company_Name[],2,0)</f>
        <v>Credits</v>
      </c>
      <c r="G277" t="s">
        <v>106</v>
      </c>
    </row>
    <row r="278" spans="1:7" x14ac:dyDescent="0.35">
      <c r="A278">
        <v>389</v>
      </c>
      <c r="B278" s="2">
        <v>45666</v>
      </c>
      <c r="C278">
        <v>8783453323</v>
      </c>
      <c r="D278" s="3">
        <v>12290.88</v>
      </c>
      <c r="E278" t="s">
        <v>83</v>
      </c>
      <c r="F278" t="str">
        <f>VLOOKUP(Inventory_purchase[[#This Row],[Invoice Company]],Company_Name[],2,0)</f>
        <v>Credits</v>
      </c>
      <c r="G278" t="s">
        <v>106</v>
      </c>
    </row>
    <row r="279" spans="1:7" x14ac:dyDescent="0.35">
      <c r="A279">
        <v>390</v>
      </c>
      <c r="B279" s="2">
        <v>45666</v>
      </c>
      <c r="C279">
        <v>8783424786</v>
      </c>
      <c r="D279" s="3">
        <v>1101</v>
      </c>
      <c r="E279" t="s">
        <v>83</v>
      </c>
      <c r="F279" t="str">
        <f>VLOOKUP(Inventory_purchase[[#This Row],[Invoice Company]],Company_Name[],2,0)</f>
        <v>Credits</v>
      </c>
      <c r="G279" t="s">
        <v>106</v>
      </c>
    </row>
    <row r="280" spans="1:7" x14ac:dyDescent="0.35">
      <c r="A280">
        <v>391</v>
      </c>
      <c r="B280" s="2">
        <v>45668</v>
      </c>
      <c r="C280">
        <v>822</v>
      </c>
      <c r="D280" s="3">
        <v>3897.8</v>
      </c>
      <c r="E280" t="s">
        <v>77</v>
      </c>
      <c r="F280" t="str">
        <f>VLOOKUP(Inventory_purchase[[#This Row],[Invoice Company]],Company_Name[],2,0)</f>
        <v>Credits</v>
      </c>
      <c r="G280" t="s">
        <v>106</v>
      </c>
    </row>
    <row r="281" spans="1:7" x14ac:dyDescent="0.35">
      <c r="A281">
        <v>392</v>
      </c>
      <c r="B281" s="2">
        <v>45668</v>
      </c>
      <c r="C281">
        <v>781</v>
      </c>
      <c r="D281" s="3">
        <v>849.6</v>
      </c>
      <c r="E281" t="s">
        <v>77</v>
      </c>
      <c r="F281" t="str">
        <f>VLOOKUP(Inventory_purchase[[#This Row],[Invoice Company]],Company_Name[],2,0)</f>
        <v>Credits</v>
      </c>
      <c r="G281" t="s">
        <v>106</v>
      </c>
    </row>
    <row r="282" spans="1:7" x14ac:dyDescent="0.35">
      <c r="A282">
        <v>393</v>
      </c>
      <c r="B282" s="2">
        <v>45668</v>
      </c>
      <c r="C282">
        <v>33708</v>
      </c>
      <c r="D282" s="3">
        <v>455.1</v>
      </c>
      <c r="E282" t="s">
        <v>79</v>
      </c>
      <c r="F282" t="str">
        <f>VLOOKUP(Inventory_purchase[[#This Row],[Invoice Company]],Company_Name[],2,0)</f>
        <v>Credits</v>
      </c>
      <c r="G282" t="s">
        <v>106</v>
      </c>
    </row>
    <row r="283" spans="1:7" x14ac:dyDescent="0.35">
      <c r="A283">
        <v>394</v>
      </c>
      <c r="B283" s="2">
        <v>45668</v>
      </c>
      <c r="C283">
        <v>45832</v>
      </c>
      <c r="D283" s="3">
        <v>1642.8</v>
      </c>
      <c r="E283" t="s">
        <v>80</v>
      </c>
      <c r="F283" t="str">
        <f>VLOOKUP(Inventory_purchase[[#This Row],[Invoice Company]],Company_Name[],2,0)</f>
        <v>Credits</v>
      </c>
      <c r="G283" t="s">
        <v>106</v>
      </c>
    </row>
    <row r="284" spans="1:7" x14ac:dyDescent="0.35">
      <c r="A284">
        <v>395</v>
      </c>
      <c r="B284" s="2">
        <v>45668</v>
      </c>
      <c r="C284">
        <v>45952</v>
      </c>
      <c r="D284" s="3">
        <v>873</v>
      </c>
      <c r="E284" t="s">
        <v>80</v>
      </c>
      <c r="F284" t="str">
        <f>VLOOKUP(Inventory_purchase[[#This Row],[Invoice Company]],Company_Name[],2,0)</f>
        <v>Credits</v>
      </c>
      <c r="G284" t="s">
        <v>106</v>
      </c>
    </row>
    <row r="285" spans="1:7" x14ac:dyDescent="0.35">
      <c r="A285">
        <v>396</v>
      </c>
      <c r="B285" s="2">
        <v>45668</v>
      </c>
      <c r="C285">
        <v>31088</v>
      </c>
      <c r="D285" s="3">
        <v>2004</v>
      </c>
      <c r="E285" t="s">
        <v>82</v>
      </c>
      <c r="F285" t="str">
        <f>VLOOKUP(Inventory_purchase[[#This Row],[Invoice Company]],Company_Name[],2,0)</f>
        <v>Credits</v>
      </c>
      <c r="G285" t="s">
        <v>106</v>
      </c>
    </row>
    <row r="286" spans="1:7" x14ac:dyDescent="0.35">
      <c r="A286">
        <v>397</v>
      </c>
      <c r="B286" s="2">
        <v>45668</v>
      </c>
      <c r="C286">
        <v>31344</v>
      </c>
      <c r="D286" s="3">
        <v>875.55</v>
      </c>
      <c r="E286" t="s">
        <v>82</v>
      </c>
      <c r="F286" t="str">
        <f>VLOOKUP(Inventory_purchase[[#This Row],[Invoice Company]],Company_Name[],2,0)</f>
        <v>Credits</v>
      </c>
      <c r="G286" t="s">
        <v>106</v>
      </c>
    </row>
    <row r="287" spans="1:7" x14ac:dyDescent="0.35">
      <c r="A287">
        <v>398</v>
      </c>
      <c r="B287" s="2">
        <v>45668</v>
      </c>
      <c r="C287">
        <v>31079</v>
      </c>
      <c r="D287" s="3">
        <v>678.2</v>
      </c>
      <c r="E287" t="s">
        <v>82</v>
      </c>
      <c r="F287" t="str">
        <f>VLOOKUP(Inventory_purchase[[#This Row],[Invoice Company]],Company_Name[],2,0)</f>
        <v>Credits</v>
      </c>
      <c r="G287" t="s">
        <v>106</v>
      </c>
    </row>
    <row r="288" spans="1:7" x14ac:dyDescent="0.35">
      <c r="A288">
        <v>399</v>
      </c>
      <c r="B288" s="2">
        <v>45668</v>
      </c>
      <c r="C288">
        <v>31391</v>
      </c>
      <c r="D288" s="3">
        <v>240</v>
      </c>
      <c r="E288" t="s">
        <v>82</v>
      </c>
      <c r="F288" t="str">
        <f>VLOOKUP(Inventory_purchase[[#This Row],[Invoice Company]],Company_Name[],2,0)</f>
        <v>Credits</v>
      </c>
      <c r="G288" t="s">
        <v>106</v>
      </c>
    </row>
    <row r="289" spans="1:7" x14ac:dyDescent="0.35">
      <c r="A289">
        <v>400</v>
      </c>
      <c r="B289" s="2">
        <v>45668</v>
      </c>
      <c r="C289">
        <v>29707</v>
      </c>
      <c r="D289" s="3">
        <v>7307.64</v>
      </c>
      <c r="E289" t="s">
        <v>82</v>
      </c>
      <c r="F289" t="str">
        <f>VLOOKUP(Inventory_purchase[[#This Row],[Invoice Company]],Company_Name[],2,0)</f>
        <v>Credits</v>
      </c>
      <c r="G289" t="s">
        <v>106</v>
      </c>
    </row>
    <row r="290" spans="1:7" x14ac:dyDescent="0.35">
      <c r="A290">
        <v>401</v>
      </c>
      <c r="B290" s="2">
        <v>45668</v>
      </c>
      <c r="C290">
        <v>29761</v>
      </c>
      <c r="D290" s="3">
        <v>10741.68</v>
      </c>
      <c r="E290" t="s">
        <v>82</v>
      </c>
      <c r="F290" t="str">
        <f>VLOOKUP(Inventory_purchase[[#This Row],[Invoice Company]],Company_Name[],2,0)</f>
        <v>Credits</v>
      </c>
      <c r="G290" t="s">
        <v>106</v>
      </c>
    </row>
    <row r="291" spans="1:7" x14ac:dyDescent="0.35">
      <c r="A291">
        <v>402</v>
      </c>
      <c r="B291" s="2">
        <v>45668</v>
      </c>
      <c r="C291">
        <v>29988</v>
      </c>
      <c r="D291" s="3">
        <v>103.2</v>
      </c>
      <c r="E291" t="s">
        <v>82</v>
      </c>
      <c r="F291" t="str">
        <f>VLOOKUP(Inventory_purchase[[#This Row],[Invoice Company]],Company_Name[],2,0)</f>
        <v>Credits</v>
      </c>
      <c r="G291" t="s">
        <v>106</v>
      </c>
    </row>
    <row r="292" spans="1:7" x14ac:dyDescent="0.35">
      <c r="A292">
        <v>403</v>
      </c>
      <c r="B292" s="2">
        <v>45668</v>
      </c>
      <c r="C292">
        <v>30053</v>
      </c>
      <c r="D292" s="3">
        <v>240.8</v>
      </c>
      <c r="E292" t="s">
        <v>82</v>
      </c>
      <c r="F292" t="str">
        <f>VLOOKUP(Inventory_purchase[[#This Row],[Invoice Company]],Company_Name[],2,0)</f>
        <v>Credits</v>
      </c>
      <c r="G292" t="s">
        <v>106</v>
      </c>
    </row>
    <row r="293" spans="1:7" x14ac:dyDescent="0.35">
      <c r="A293">
        <v>404</v>
      </c>
      <c r="B293" s="2">
        <v>45668</v>
      </c>
      <c r="C293">
        <v>30397</v>
      </c>
      <c r="D293" s="3">
        <v>1236.4000000000001</v>
      </c>
      <c r="E293" t="s">
        <v>82</v>
      </c>
      <c r="F293" t="str">
        <f>VLOOKUP(Inventory_purchase[[#This Row],[Invoice Company]],Company_Name[],2,0)</f>
        <v>Credits</v>
      </c>
      <c r="G293" t="s">
        <v>106</v>
      </c>
    </row>
    <row r="294" spans="1:7" x14ac:dyDescent="0.35">
      <c r="A294">
        <v>405</v>
      </c>
      <c r="B294" s="2">
        <v>45668</v>
      </c>
      <c r="C294">
        <v>31205</v>
      </c>
      <c r="D294" s="3">
        <v>595.4</v>
      </c>
      <c r="E294" t="s">
        <v>82</v>
      </c>
      <c r="F294" t="str">
        <f>VLOOKUP(Inventory_purchase[[#This Row],[Invoice Company]],Company_Name[],2,0)</f>
        <v>Credits</v>
      </c>
      <c r="G294" t="s">
        <v>106</v>
      </c>
    </row>
    <row r="295" spans="1:7" x14ac:dyDescent="0.35">
      <c r="A295">
        <v>406</v>
      </c>
      <c r="B295" s="2">
        <v>45668</v>
      </c>
      <c r="C295">
        <v>8783492020</v>
      </c>
      <c r="D295" s="3">
        <v>1236</v>
      </c>
      <c r="E295" t="s">
        <v>83</v>
      </c>
      <c r="F295" t="str">
        <f>VLOOKUP(Inventory_purchase[[#This Row],[Invoice Company]],Company_Name[],2,0)</f>
        <v>Credits</v>
      </c>
      <c r="G295" t="s">
        <v>106</v>
      </c>
    </row>
    <row r="296" spans="1:7" x14ac:dyDescent="0.35">
      <c r="A296">
        <v>407</v>
      </c>
      <c r="B296" s="2">
        <v>45668</v>
      </c>
      <c r="C296">
        <v>8783492163</v>
      </c>
      <c r="D296" s="3">
        <v>487</v>
      </c>
      <c r="E296" t="s">
        <v>83</v>
      </c>
      <c r="F296" t="str">
        <f>VLOOKUP(Inventory_purchase[[#This Row],[Invoice Company]],Company_Name[],2,0)</f>
        <v>Credits</v>
      </c>
      <c r="G296" t="s">
        <v>106</v>
      </c>
    </row>
    <row r="297" spans="1:7" x14ac:dyDescent="0.35">
      <c r="A297">
        <v>408</v>
      </c>
      <c r="B297" s="2">
        <v>45668</v>
      </c>
      <c r="C297">
        <v>878356707</v>
      </c>
      <c r="D297" s="3">
        <v>231</v>
      </c>
      <c r="E297" t="s">
        <v>83</v>
      </c>
      <c r="F297" t="str">
        <f>VLOOKUP(Inventory_purchase[[#This Row],[Invoice Company]],Company_Name[],2,0)</f>
        <v>Credits</v>
      </c>
      <c r="G297" t="s">
        <v>106</v>
      </c>
    </row>
    <row r="298" spans="1:7" x14ac:dyDescent="0.35">
      <c r="A298">
        <v>409</v>
      </c>
      <c r="B298" s="2">
        <v>45668</v>
      </c>
      <c r="C298">
        <v>8783534047</v>
      </c>
      <c r="D298" s="3">
        <v>963.7</v>
      </c>
      <c r="E298" t="s">
        <v>83</v>
      </c>
      <c r="F298" t="str">
        <f>VLOOKUP(Inventory_purchase[[#This Row],[Invoice Company]],Company_Name[],2,0)</f>
        <v>Credits</v>
      </c>
      <c r="G298" t="s">
        <v>106</v>
      </c>
    </row>
    <row r="299" spans="1:7" x14ac:dyDescent="0.35">
      <c r="A299">
        <v>410</v>
      </c>
      <c r="B299" s="2">
        <v>45668</v>
      </c>
      <c r="C299">
        <v>8783533857</v>
      </c>
      <c r="D299" s="3">
        <v>15915.3</v>
      </c>
      <c r="E299" t="s">
        <v>83</v>
      </c>
      <c r="F299" t="str">
        <f>VLOOKUP(Inventory_purchase[[#This Row],[Invoice Company]],Company_Name[],2,0)</f>
        <v>Credits</v>
      </c>
      <c r="G299" t="s">
        <v>106</v>
      </c>
    </row>
    <row r="300" spans="1:7" x14ac:dyDescent="0.35">
      <c r="A300">
        <v>411</v>
      </c>
      <c r="B300" s="2">
        <v>45669</v>
      </c>
      <c r="C300">
        <v>868</v>
      </c>
      <c r="D300" s="3">
        <v>1814.8</v>
      </c>
      <c r="E300" t="s">
        <v>77</v>
      </c>
      <c r="F300" t="str">
        <f>VLOOKUP(Inventory_purchase[[#This Row],[Invoice Company]],Company_Name[],2,0)</f>
        <v>Credits</v>
      </c>
      <c r="G300" t="s">
        <v>106</v>
      </c>
    </row>
    <row r="301" spans="1:7" x14ac:dyDescent="0.35">
      <c r="A301">
        <v>412</v>
      </c>
      <c r="B301" s="2">
        <v>45669</v>
      </c>
      <c r="C301">
        <v>1014</v>
      </c>
      <c r="D301" s="3">
        <v>1648</v>
      </c>
      <c r="E301" t="s">
        <v>78</v>
      </c>
      <c r="F301" t="str">
        <f>VLOOKUP(Inventory_purchase[[#This Row],[Invoice Company]],Company_Name[],2,0)</f>
        <v>Credits</v>
      </c>
      <c r="G301" t="s">
        <v>106</v>
      </c>
    </row>
    <row r="302" spans="1:7" x14ac:dyDescent="0.35">
      <c r="A302">
        <v>413</v>
      </c>
      <c r="B302" s="2">
        <v>45669</v>
      </c>
      <c r="C302">
        <v>46070</v>
      </c>
      <c r="D302" s="3">
        <v>4767.6899999999996</v>
      </c>
      <c r="E302" t="s">
        <v>80</v>
      </c>
      <c r="F302" t="str">
        <f>VLOOKUP(Inventory_purchase[[#This Row],[Invoice Company]],Company_Name[],2,0)</f>
        <v>Credits</v>
      </c>
      <c r="G302" t="s">
        <v>106</v>
      </c>
    </row>
    <row r="303" spans="1:7" x14ac:dyDescent="0.35">
      <c r="A303">
        <v>414</v>
      </c>
      <c r="B303" s="2">
        <v>45669</v>
      </c>
      <c r="C303">
        <v>46063</v>
      </c>
      <c r="D303" s="3">
        <v>1639.7</v>
      </c>
      <c r="E303" t="s">
        <v>80</v>
      </c>
      <c r="F303" t="str">
        <f>VLOOKUP(Inventory_purchase[[#This Row],[Invoice Company]],Company_Name[],2,0)</f>
        <v>Credits</v>
      </c>
      <c r="G303" t="s">
        <v>106</v>
      </c>
    </row>
    <row r="304" spans="1:7" x14ac:dyDescent="0.35">
      <c r="A304">
        <v>415</v>
      </c>
      <c r="B304" s="2">
        <v>45669</v>
      </c>
      <c r="C304">
        <v>46065</v>
      </c>
      <c r="D304" s="3">
        <v>1971.6</v>
      </c>
      <c r="E304" t="s">
        <v>80</v>
      </c>
      <c r="F304" t="str">
        <f>VLOOKUP(Inventory_purchase[[#This Row],[Invoice Company]],Company_Name[],2,0)</f>
        <v>Credits</v>
      </c>
      <c r="G304" t="s">
        <v>106</v>
      </c>
    </row>
    <row r="305" spans="1:7" x14ac:dyDescent="0.35">
      <c r="A305">
        <v>416</v>
      </c>
      <c r="B305" s="2">
        <v>45669</v>
      </c>
      <c r="C305">
        <v>33309</v>
      </c>
      <c r="D305" s="3">
        <v>522</v>
      </c>
      <c r="E305" t="s">
        <v>82</v>
      </c>
      <c r="F305" t="str">
        <f>VLOOKUP(Inventory_purchase[[#This Row],[Invoice Company]],Company_Name[],2,0)</f>
        <v>Credits</v>
      </c>
      <c r="G305" t="s">
        <v>106</v>
      </c>
    </row>
    <row r="306" spans="1:7" x14ac:dyDescent="0.35">
      <c r="A306">
        <v>417</v>
      </c>
      <c r="B306" s="2">
        <v>45669</v>
      </c>
      <c r="C306">
        <v>33392</v>
      </c>
      <c r="D306" s="3">
        <v>13850.96</v>
      </c>
      <c r="E306" t="s">
        <v>82</v>
      </c>
      <c r="F306" t="str">
        <f>VLOOKUP(Inventory_purchase[[#This Row],[Invoice Company]],Company_Name[],2,0)</f>
        <v>Credits</v>
      </c>
      <c r="G306" t="s">
        <v>106</v>
      </c>
    </row>
    <row r="307" spans="1:7" x14ac:dyDescent="0.35">
      <c r="A307">
        <v>418</v>
      </c>
      <c r="B307" s="2">
        <v>45669</v>
      </c>
      <c r="C307">
        <v>33682</v>
      </c>
      <c r="D307" s="3">
        <v>1471.08</v>
      </c>
      <c r="E307" t="s">
        <v>82</v>
      </c>
      <c r="F307" t="str">
        <f>VLOOKUP(Inventory_purchase[[#This Row],[Invoice Company]],Company_Name[],2,0)</f>
        <v>Credits</v>
      </c>
      <c r="G307" t="s">
        <v>106</v>
      </c>
    </row>
    <row r="308" spans="1:7" x14ac:dyDescent="0.35">
      <c r="A308">
        <v>419</v>
      </c>
      <c r="B308" s="2">
        <v>45669</v>
      </c>
      <c r="C308">
        <v>33974</v>
      </c>
      <c r="D308" s="3">
        <v>5136.1400000000003</v>
      </c>
      <c r="E308" t="s">
        <v>82</v>
      </c>
      <c r="F308" t="str">
        <f>VLOOKUP(Inventory_purchase[[#This Row],[Invoice Company]],Company_Name[],2,0)</f>
        <v>Credits</v>
      </c>
      <c r="G308" t="s">
        <v>106</v>
      </c>
    </row>
    <row r="309" spans="1:7" x14ac:dyDescent="0.35">
      <c r="A309">
        <v>420</v>
      </c>
      <c r="B309" s="2">
        <v>45669</v>
      </c>
      <c r="C309">
        <v>33943</v>
      </c>
      <c r="D309" s="3">
        <v>2520</v>
      </c>
      <c r="E309" t="s">
        <v>82</v>
      </c>
      <c r="F309" t="str">
        <f>VLOOKUP(Inventory_purchase[[#This Row],[Invoice Company]],Company_Name[],2,0)</f>
        <v>Credits</v>
      </c>
      <c r="G309" t="s">
        <v>106</v>
      </c>
    </row>
    <row r="310" spans="1:7" x14ac:dyDescent="0.35">
      <c r="A310">
        <v>421</v>
      </c>
      <c r="B310" s="2">
        <v>45669</v>
      </c>
      <c r="C310">
        <v>33758</v>
      </c>
      <c r="D310" s="3">
        <v>1276.5</v>
      </c>
      <c r="E310" t="s">
        <v>82</v>
      </c>
      <c r="F310" t="str">
        <f>VLOOKUP(Inventory_purchase[[#This Row],[Invoice Company]],Company_Name[],2,0)</f>
        <v>Credits</v>
      </c>
      <c r="G310" t="s">
        <v>106</v>
      </c>
    </row>
    <row r="311" spans="1:7" x14ac:dyDescent="0.35">
      <c r="A311">
        <v>422</v>
      </c>
      <c r="B311" s="2">
        <v>45669</v>
      </c>
      <c r="C311">
        <v>32966</v>
      </c>
      <c r="D311" s="3">
        <v>777.6</v>
      </c>
      <c r="E311" t="s">
        <v>82</v>
      </c>
      <c r="F311" t="str">
        <f>VLOOKUP(Inventory_purchase[[#This Row],[Invoice Company]],Company_Name[],2,0)</f>
        <v>Credits</v>
      </c>
      <c r="G311" t="s">
        <v>106</v>
      </c>
    </row>
    <row r="312" spans="1:7" x14ac:dyDescent="0.35">
      <c r="A312">
        <v>423</v>
      </c>
      <c r="B312" s="2">
        <v>45669</v>
      </c>
      <c r="C312">
        <v>8783538561</v>
      </c>
      <c r="D312" s="3">
        <v>561.9</v>
      </c>
      <c r="E312" t="s">
        <v>83</v>
      </c>
      <c r="F312" t="str">
        <f>VLOOKUP(Inventory_purchase[[#This Row],[Invoice Company]],Company_Name[],2,0)</f>
        <v>Credits</v>
      </c>
      <c r="G312" t="s">
        <v>106</v>
      </c>
    </row>
    <row r="313" spans="1:7" x14ac:dyDescent="0.35">
      <c r="A313">
        <v>424</v>
      </c>
      <c r="B313" s="2">
        <v>45669</v>
      </c>
      <c r="C313">
        <v>8783561862</v>
      </c>
      <c r="D313" s="3">
        <v>606</v>
      </c>
      <c r="E313" t="s">
        <v>83</v>
      </c>
      <c r="F313" t="str">
        <f>VLOOKUP(Inventory_purchase[[#This Row],[Invoice Company]],Company_Name[],2,0)</f>
        <v>Credits</v>
      </c>
      <c r="G313" t="s">
        <v>106</v>
      </c>
    </row>
    <row r="314" spans="1:7" x14ac:dyDescent="0.35">
      <c r="A314">
        <v>425</v>
      </c>
      <c r="B314" s="2">
        <v>45669</v>
      </c>
      <c r="C314">
        <v>32347</v>
      </c>
      <c r="D314" s="3">
        <v>375</v>
      </c>
      <c r="E314" t="s">
        <v>84</v>
      </c>
      <c r="F314" t="str">
        <f>VLOOKUP(Inventory_purchase[[#This Row],[Invoice Company]],Company_Name[],2,0)</f>
        <v>Credits</v>
      </c>
      <c r="G314" t="s">
        <v>106</v>
      </c>
    </row>
    <row r="315" spans="1:7" x14ac:dyDescent="0.35">
      <c r="A315">
        <v>426</v>
      </c>
      <c r="B315" s="2">
        <v>45669</v>
      </c>
      <c r="C315">
        <v>32348</v>
      </c>
      <c r="D315" s="3">
        <v>1180</v>
      </c>
      <c r="E315" t="s">
        <v>84</v>
      </c>
      <c r="F315" t="str">
        <f>VLOOKUP(Inventory_purchase[[#This Row],[Invoice Company]],Company_Name[],2,0)</f>
        <v>Credits</v>
      </c>
      <c r="G315" t="s">
        <v>106</v>
      </c>
    </row>
    <row r="316" spans="1:7" x14ac:dyDescent="0.35">
      <c r="A316">
        <v>427</v>
      </c>
      <c r="B316" s="2">
        <v>45669</v>
      </c>
      <c r="C316">
        <v>32339</v>
      </c>
      <c r="D316" s="3">
        <v>850</v>
      </c>
      <c r="E316" t="s">
        <v>84</v>
      </c>
      <c r="F316" t="str">
        <f>VLOOKUP(Inventory_purchase[[#This Row],[Invoice Company]],Company_Name[],2,0)</f>
        <v>Credits</v>
      </c>
      <c r="G316" t="s">
        <v>106</v>
      </c>
    </row>
    <row r="317" spans="1:7" x14ac:dyDescent="0.35">
      <c r="A317">
        <v>428</v>
      </c>
      <c r="B317" s="2">
        <v>45669</v>
      </c>
      <c r="C317">
        <v>761</v>
      </c>
      <c r="D317" s="3">
        <v>6808.4</v>
      </c>
      <c r="E317" t="s">
        <v>85</v>
      </c>
      <c r="F317" t="str">
        <f>VLOOKUP(Inventory_purchase[[#This Row],[Invoice Company]],Company_Name[],2,0)</f>
        <v>Credits</v>
      </c>
      <c r="G317" t="s">
        <v>106</v>
      </c>
    </row>
    <row r="318" spans="1:7" x14ac:dyDescent="0.35">
      <c r="A318">
        <v>429</v>
      </c>
      <c r="B318" s="2">
        <v>45669</v>
      </c>
      <c r="C318">
        <v>419</v>
      </c>
      <c r="D318" s="3">
        <v>255.56</v>
      </c>
      <c r="E318" t="s">
        <v>85</v>
      </c>
      <c r="F318" t="str">
        <f>VLOOKUP(Inventory_purchase[[#This Row],[Invoice Company]],Company_Name[],2,0)</f>
        <v>Credits</v>
      </c>
      <c r="G318" t="s">
        <v>106</v>
      </c>
    </row>
    <row r="319" spans="1:7" x14ac:dyDescent="0.35">
      <c r="A319">
        <v>430</v>
      </c>
      <c r="B319" s="2">
        <v>45669</v>
      </c>
      <c r="C319">
        <v>756</v>
      </c>
      <c r="D319" s="3">
        <v>1782.6</v>
      </c>
      <c r="E319" t="s">
        <v>85</v>
      </c>
      <c r="F319" t="str">
        <f>VLOOKUP(Inventory_purchase[[#This Row],[Invoice Company]],Company_Name[],2,0)</f>
        <v>Credits</v>
      </c>
      <c r="G319" t="s">
        <v>106</v>
      </c>
    </row>
    <row r="320" spans="1:7" x14ac:dyDescent="0.35">
      <c r="A320">
        <v>431</v>
      </c>
      <c r="B320" s="2">
        <v>45670</v>
      </c>
      <c r="C320">
        <v>5311</v>
      </c>
      <c r="D320" s="3">
        <v>3079</v>
      </c>
      <c r="E320" t="s">
        <v>78</v>
      </c>
      <c r="F320" t="str">
        <f>VLOOKUP(Inventory_purchase[[#This Row],[Invoice Company]],Company_Name[],2,0)</f>
        <v>Credits</v>
      </c>
      <c r="G320" t="s">
        <v>106</v>
      </c>
    </row>
    <row r="321" spans="1:7" x14ac:dyDescent="0.35">
      <c r="A321">
        <v>432</v>
      </c>
      <c r="B321" s="2">
        <v>45670</v>
      </c>
      <c r="C321">
        <v>4643</v>
      </c>
      <c r="D321" s="3">
        <v>1617</v>
      </c>
      <c r="E321" t="s">
        <v>78</v>
      </c>
      <c r="F321" t="str">
        <f>VLOOKUP(Inventory_purchase[[#This Row],[Invoice Company]],Company_Name[],2,0)</f>
        <v>Credits</v>
      </c>
      <c r="G321" t="s">
        <v>106</v>
      </c>
    </row>
    <row r="322" spans="1:7" x14ac:dyDescent="0.35">
      <c r="A322">
        <v>433</v>
      </c>
      <c r="B322" s="2">
        <v>45670</v>
      </c>
      <c r="C322">
        <v>5759</v>
      </c>
      <c r="D322" s="3">
        <v>1506</v>
      </c>
      <c r="E322" t="s">
        <v>78</v>
      </c>
      <c r="F322" t="str">
        <f>VLOOKUP(Inventory_purchase[[#This Row],[Invoice Company]],Company_Name[],2,0)</f>
        <v>Credits</v>
      </c>
      <c r="G322" t="s">
        <v>106</v>
      </c>
    </row>
    <row r="323" spans="1:7" x14ac:dyDescent="0.35">
      <c r="A323">
        <v>434</v>
      </c>
      <c r="B323" s="2">
        <v>45670</v>
      </c>
      <c r="C323">
        <v>33891</v>
      </c>
      <c r="D323" s="3">
        <v>910</v>
      </c>
      <c r="E323" t="s">
        <v>79</v>
      </c>
      <c r="F323" t="str">
        <f>VLOOKUP(Inventory_purchase[[#This Row],[Invoice Company]],Company_Name[],2,0)</f>
        <v>Credits</v>
      </c>
      <c r="G323" t="s">
        <v>106</v>
      </c>
    </row>
    <row r="324" spans="1:7" x14ac:dyDescent="0.35">
      <c r="A324">
        <v>435</v>
      </c>
      <c r="B324" s="2">
        <v>45670</v>
      </c>
      <c r="C324">
        <v>33887</v>
      </c>
      <c r="D324" s="3">
        <v>899.85</v>
      </c>
      <c r="E324" t="s">
        <v>79</v>
      </c>
      <c r="F324" t="str">
        <f>VLOOKUP(Inventory_purchase[[#This Row],[Invoice Company]],Company_Name[],2,0)</f>
        <v>Credits</v>
      </c>
      <c r="G324" t="s">
        <v>106</v>
      </c>
    </row>
    <row r="325" spans="1:7" x14ac:dyDescent="0.35">
      <c r="A325">
        <v>436</v>
      </c>
      <c r="B325" s="2">
        <v>45670</v>
      </c>
      <c r="C325">
        <v>33904</v>
      </c>
      <c r="D325" s="3">
        <v>4377.8999999999996</v>
      </c>
      <c r="E325" t="s">
        <v>79</v>
      </c>
      <c r="F325" t="str">
        <f>VLOOKUP(Inventory_purchase[[#This Row],[Invoice Company]],Company_Name[],2,0)</f>
        <v>Credits</v>
      </c>
      <c r="G325" t="s">
        <v>106</v>
      </c>
    </row>
    <row r="326" spans="1:7" x14ac:dyDescent="0.35">
      <c r="A326">
        <v>437</v>
      </c>
      <c r="B326" s="2">
        <v>45670</v>
      </c>
      <c r="C326">
        <v>46284</v>
      </c>
      <c r="D326" s="3">
        <v>1468.66</v>
      </c>
      <c r="E326" t="s">
        <v>80</v>
      </c>
      <c r="F326" t="str">
        <f>VLOOKUP(Inventory_purchase[[#This Row],[Invoice Company]],Company_Name[],2,0)</f>
        <v>Credits</v>
      </c>
      <c r="G326" t="s">
        <v>106</v>
      </c>
    </row>
    <row r="327" spans="1:7" x14ac:dyDescent="0.35">
      <c r="A327">
        <v>438</v>
      </c>
      <c r="B327" s="2">
        <v>45670</v>
      </c>
      <c r="C327">
        <v>46262</v>
      </c>
      <c r="D327" s="3">
        <v>3982.99</v>
      </c>
      <c r="E327" t="s">
        <v>80</v>
      </c>
      <c r="F327" t="str">
        <f>VLOOKUP(Inventory_purchase[[#This Row],[Invoice Company]],Company_Name[],2,0)</f>
        <v>Credits</v>
      </c>
      <c r="G327" t="s">
        <v>106</v>
      </c>
    </row>
    <row r="328" spans="1:7" x14ac:dyDescent="0.35">
      <c r="A328">
        <v>439</v>
      </c>
      <c r="B328" s="2">
        <v>45670</v>
      </c>
      <c r="C328">
        <v>46281</v>
      </c>
      <c r="D328" s="3">
        <v>663.05</v>
      </c>
      <c r="E328" t="s">
        <v>80</v>
      </c>
      <c r="F328" t="str">
        <f>VLOOKUP(Inventory_purchase[[#This Row],[Invoice Company]],Company_Name[],2,0)</f>
        <v>Credits</v>
      </c>
      <c r="G328" t="s">
        <v>106</v>
      </c>
    </row>
    <row r="329" spans="1:7" x14ac:dyDescent="0.35">
      <c r="A329">
        <v>440</v>
      </c>
      <c r="B329" s="2">
        <v>45670</v>
      </c>
      <c r="C329">
        <v>46267</v>
      </c>
      <c r="D329" s="3">
        <v>384</v>
      </c>
      <c r="E329" t="s">
        <v>80</v>
      </c>
      <c r="F329" t="str">
        <f>VLOOKUP(Inventory_purchase[[#This Row],[Invoice Company]],Company_Name[],2,0)</f>
        <v>Credits</v>
      </c>
      <c r="G329" t="s">
        <v>106</v>
      </c>
    </row>
    <row r="330" spans="1:7" x14ac:dyDescent="0.35">
      <c r="A330">
        <v>441</v>
      </c>
      <c r="B330" s="2">
        <v>45670</v>
      </c>
      <c r="C330">
        <v>46260</v>
      </c>
      <c r="D330" s="3">
        <v>1607.08</v>
      </c>
      <c r="E330" t="s">
        <v>80</v>
      </c>
      <c r="F330" t="str">
        <f>VLOOKUP(Inventory_purchase[[#This Row],[Invoice Company]],Company_Name[],2,0)</f>
        <v>Credits</v>
      </c>
      <c r="G330" t="s">
        <v>106</v>
      </c>
    </row>
    <row r="331" spans="1:7" x14ac:dyDescent="0.35">
      <c r="A331">
        <v>442</v>
      </c>
      <c r="B331" s="2">
        <v>45670</v>
      </c>
      <c r="C331">
        <v>100522637</v>
      </c>
      <c r="D331" s="3">
        <v>336</v>
      </c>
      <c r="E331" t="s">
        <v>81</v>
      </c>
      <c r="F331" t="str">
        <f>VLOOKUP(Inventory_purchase[[#This Row],[Invoice Company]],Company_Name[],2,0)</f>
        <v>Credits</v>
      </c>
      <c r="G331" t="s">
        <v>106</v>
      </c>
    </row>
    <row r="332" spans="1:7" x14ac:dyDescent="0.35">
      <c r="A332">
        <v>443</v>
      </c>
      <c r="B332" s="2">
        <v>45670</v>
      </c>
      <c r="C332">
        <v>100522591</v>
      </c>
      <c r="D332" s="3">
        <v>1896.29</v>
      </c>
      <c r="E332" t="s">
        <v>81</v>
      </c>
      <c r="F332" t="str">
        <f>VLOOKUP(Inventory_purchase[[#This Row],[Invoice Company]],Company_Name[],2,0)</f>
        <v>Credits</v>
      </c>
      <c r="G332" t="s">
        <v>106</v>
      </c>
    </row>
    <row r="333" spans="1:7" x14ac:dyDescent="0.35">
      <c r="A333">
        <v>444</v>
      </c>
      <c r="B333" s="2">
        <v>45670</v>
      </c>
      <c r="C333">
        <v>100522584</v>
      </c>
      <c r="D333" s="3">
        <v>277.8</v>
      </c>
      <c r="E333" t="s">
        <v>81</v>
      </c>
      <c r="F333" t="str">
        <f>VLOOKUP(Inventory_purchase[[#This Row],[Invoice Company]],Company_Name[],2,0)</f>
        <v>Credits</v>
      </c>
      <c r="G333" t="s">
        <v>106</v>
      </c>
    </row>
    <row r="334" spans="1:7" x14ac:dyDescent="0.35">
      <c r="A334">
        <v>445</v>
      </c>
      <c r="B334" s="2">
        <v>45670</v>
      </c>
      <c r="C334">
        <v>100522558</v>
      </c>
      <c r="D334" s="3">
        <v>8876.44</v>
      </c>
      <c r="E334" t="s">
        <v>81</v>
      </c>
      <c r="F334" t="str">
        <f>VLOOKUP(Inventory_purchase[[#This Row],[Invoice Company]],Company_Name[],2,0)</f>
        <v>Credits</v>
      </c>
      <c r="G334" t="s">
        <v>106</v>
      </c>
    </row>
    <row r="335" spans="1:7" x14ac:dyDescent="0.35">
      <c r="A335">
        <v>446</v>
      </c>
      <c r="B335" s="2">
        <v>45670</v>
      </c>
      <c r="C335">
        <v>100515710</v>
      </c>
      <c r="D335" s="3">
        <v>2549.96</v>
      </c>
      <c r="E335" t="s">
        <v>81</v>
      </c>
      <c r="F335" t="str">
        <f>VLOOKUP(Inventory_purchase[[#This Row],[Invoice Company]],Company_Name[],2,0)</f>
        <v>Credits</v>
      </c>
      <c r="G335" t="s">
        <v>106</v>
      </c>
    </row>
    <row r="336" spans="1:7" x14ac:dyDescent="0.35">
      <c r="A336">
        <v>447</v>
      </c>
      <c r="B336" s="2">
        <v>45670</v>
      </c>
      <c r="C336">
        <v>100522514</v>
      </c>
      <c r="D336" s="3">
        <v>1312.5</v>
      </c>
      <c r="E336" t="s">
        <v>81</v>
      </c>
      <c r="F336" t="str">
        <f>VLOOKUP(Inventory_purchase[[#This Row],[Invoice Company]],Company_Name[],2,0)</f>
        <v>Credits</v>
      </c>
      <c r="G336" t="s">
        <v>106</v>
      </c>
    </row>
    <row r="337" spans="1:7" x14ac:dyDescent="0.35">
      <c r="A337">
        <v>448</v>
      </c>
      <c r="B337" s="2">
        <v>45670</v>
      </c>
      <c r="C337">
        <v>100522560</v>
      </c>
      <c r="D337" s="3">
        <v>201</v>
      </c>
      <c r="E337" t="s">
        <v>81</v>
      </c>
      <c r="F337" t="str">
        <f>VLOOKUP(Inventory_purchase[[#This Row],[Invoice Company]],Company_Name[],2,0)</f>
        <v>Credits</v>
      </c>
      <c r="G337" t="s">
        <v>106</v>
      </c>
    </row>
    <row r="338" spans="1:7" x14ac:dyDescent="0.35">
      <c r="A338">
        <v>449</v>
      </c>
      <c r="B338" s="2">
        <v>45670</v>
      </c>
      <c r="C338">
        <v>100522559</v>
      </c>
      <c r="D338" s="3">
        <v>12832.79</v>
      </c>
      <c r="E338" t="s">
        <v>81</v>
      </c>
      <c r="F338" t="str">
        <f>VLOOKUP(Inventory_purchase[[#This Row],[Invoice Company]],Company_Name[],2,0)</f>
        <v>Credits</v>
      </c>
      <c r="G338" t="s">
        <v>106</v>
      </c>
    </row>
    <row r="339" spans="1:7" x14ac:dyDescent="0.35">
      <c r="A339">
        <v>450</v>
      </c>
      <c r="B339" s="2">
        <v>45670</v>
      </c>
      <c r="C339">
        <v>10022561</v>
      </c>
      <c r="D339" s="3">
        <v>7906.19</v>
      </c>
      <c r="E339" t="s">
        <v>81</v>
      </c>
      <c r="F339" t="str">
        <f>VLOOKUP(Inventory_purchase[[#This Row],[Invoice Company]],Company_Name[],2,0)</f>
        <v>Credits</v>
      </c>
      <c r="G339" t="s">
        <v>106</v>
      </c>
    </row>
    <row r="340" spans="1:7" x14ac:dyDescent="0.35">
      <c r="A340">
        <v>451</v>
      </c>
      <c r="B340" s="2">
        <v>45670</v>
      </c>
      <c r="C340">
        <v>100522562</v>
      </c>
      <c r="D340" s="3">
        <v>1033.0999999999999</v>
      </c>
      <c r="E340" t="s">
        <v>81</v>
      </c>
      <c r="F340" t="str">
        <f>VLOOKUP(Inventory_purchase[[#This Row],[Invoice Company]],Company_Name[],2,0)</f>
        <v>Credits</v>
      </c>
      <c r="G340" t="s">
        <v>106</v>
      </c>
    </row>
    <row r="341" spans="1:7" x14ac:dyDescent="0.35">
      <c r="A341">
        <v>452</v>
      </c>
      <c r="B341" s="2">
        <v>45670</v>
      </c>
      <c r="C341">
        <v>100522564</v>
      </c>
      <c r="D341" s="3">
        <v>1971.6</v>
      </c>
      <c r="E341" t="s">
        <v>81</v>
      </c>
      <c r="F341" t="str">
        <f>VLOOKUP(Inventory_purchase[[#This Row],[Invoice Company]],Company_Name[],2,0)</f>
        <v>Credits</v>
      </c>
      <c r="G341" t="s">
        <v>106</v>
      </c>
    </row>
    <row r="342" spans="1:7" x14ac:dyDescent="0.35">
      <c r="A342">
        <v>453</v>
      </c>
      <c r="B342" s="2">
        <v>45670</v>
      </c>
      <c r="C342">
        <v>100522565</v>
      </c>
      <c r="D342" s="3">
        <v>709</v>
      </c>
      <c r="E342" t="s">
        <v>81</v>
      </c>
      <c r="F342" t="str">
        <f>VLOOKUP(Inventory_purchase[[#This Row],[Invoice Company]],Company_Name[],2,0)</f>
        <v>Credits</v>
      </c>
      <c r="G342" t="s">
        <v>106</v>
      </c>
    </row>
    <row r="343" spans="1:7" x14ac:dyDescent="0.35">
      <c r="A343">
        <v>454</v>
      </c>
      <c r="B343" s="2">
        <v>45670</v>
      </c>
      <c r="C343">
        <v>100522577</v>
      </c>
      <c r="D343" s="3">
        <v>7415.99</v>
      </c>
      <c r="E343" t="s">
        <v>81</v>
      </c>
      <c r="F343" t="str">
        <f>VLOOKUP(Inventory_purchase[[#This Row],[Invoice Company]],Company_Name[],2,0)</f>
        <v>Credits</v>
      </c>
      <c r="G343" t="s">
        <v>106</v>
      </c>
    </row>
    <row r="344" spans="1:7" x14ac:dyDescent="0.35">
      <c r="A344">
        <v>455</v>
      </c>
      <c r="B344" s="2">
        <v>45670</v>
      </c>
      <c r="C344">
        <v>100522578</v>
      </c>
      <c r="D344" s="3">
        <v>4137.55</v>
      </c>
      <c r="E344" t="s">
        <v>81</v>
      </c>
      <c r="F344" t="str">
        <f>VLOOKUP(Inventory_purchase[[#This Row],[Invoice Company]],Company_Name[],2,0)</f>
        <v>Credits</v>
      </c>
      <c r="G344" t="s">
        <v>106</v>
      </c>
    </row>
    <row r="345" spans="1:7" x14ac:dyDescent="0.35">
      <c r="A345">
        <v>456</v>
      </c>
      <c r="B345" s="2">
        <v>45670</v>
      </c>
      <c r="C345">
        <v>100522579</v>
      </c>
      <c r="D345" s="3">
        <v>1632.38</v>
      </c>
      <c r="E345" t="s">
        <v>81</v>
      </c>
      <c r="F345" t="str">
        <f>VLOOKUP(Inventory_purchase[[#This Row],[Invoice Company]],Company_Name[],2,0)</f>
        <v>Credits</v>
      </c>
      <c r="G345" t="s">
        <v>106</v>
      </c>
    </row>
    <row r="346" spans="1:7" x14ac:dyDescent="0.35">
      <c r="A346">
        <v>457</v>
      </c>
      <c r="B346" s="2">
        <v>45670</v>
      </c>
      <c r="C346">
        <v>100522581</v>
      </c>
      <c r="D346" s="3">
        <v>5599.3</v>
      </c>
      <c r="E346" t="s">
        <v>81</v>
      </c>
      <c r="F346" t="str">
        <f>VLOOKUP(Inventory_purchase[[#This Row],[Invoice Company]],Company_Name[],2,0)</f>
        <v>Credits</v>
      </c>
      <c r="G346" t="s">
        <v>106</v>
      </c>
    </row>
    <row r="347" spans="1:7" x14ac:dyDescent="0.35">
      <c r="A347">
        <v>458</v>
      </c>
      <c r="B347" s="2">
        <v>45670</v>
      </c>
      <c r="C347">
        <v>100522585</v>
      </c>
      <c r="D347" s="3">
        <v>5316.07</v>
      </c>
      <c r="E347" t="s">
        <v>81</v>
      </c>
      <c r="F347" t="str">
        <f>VLOOKUP(Inventory_purchase[[#This Row],[Invoice Company]],Company_Name[],2,0)</f>
        <v>Credits</v>
      </c>
      <c r="G347" t="s">
        <v>106</v>
      </c>
    </row>
    <row r="348" spans="1:7" x14ac:dyDescent="0.35">
      <c r="A348">
        <v>459</v>
      </c>
      <c r="B348" s="2">
        <v>45670</v>
      </c>
      <c r="C348">
        <v>100522586</v>
      </c>
      <c r="D348" s="3">
        <v>623.28</v>
      </c>
      <c r="E348" t="s">
        <v>81</v>
      </c>
      <c r="F348" t="str">
        <f>VLOOKUP(Inventory_purchase[[#This Row],[Invoice Company]],Company_Name[],2,0)</f>
        <v>Credits</v>
      </c>
      <c r="G348" t="s">
        <v>106</v>
      </c>
    </row>
    <row r="349" spans="1:7" x14ac:dyDescent="0.35">
      <c r="A349">
        <v>460</v>
      </c>
      <c r="B349" s="2">
        <v>45670</v>
      </c>
      <c r="C349">
        <v>100515715</v>
      </c>
      <c r="D349" s="3">
        <v>5320.28</v>
      </c>
      <c r="E349" t="s">
        <v>81</v>
      </c>
      <c r="F349" t="str">
        <f>VLOOKUP(Inventory_purchase[[#This Row],[Invoice Company]],Company_Name[],2,0)</f>
        <v>Credits</v>
      </c>
      <c r="G349" t="s">
        <v>106</v>
      </c>
    </row>
    <row r="350" spans="1:7" x14ac:dyDescent="0.35">
      <c r="A350">
        <v>461</v>
      </c>
      <c r="B350" s="2">
        <v>45670</v>
      </c>
      <c r="C350">
        <v>100522636</v>
      </c>
      <c r="D350" s="3">
        <v>15955.74</v>
      </c>
      <c r="E350" t="s">
        <v>81</v>
      </c>
      <c r="F350" t="str">
        <f>VLOOKUP(Inventory_purchase[[#This Row],[Invoice Company]],Company_Name[],2,0)</f>
        <v>Credits</v>
      </c>
      <c r="G350" t="s">
        <v>106</v>
      </c>
    </row>
    <row r="351" spans="1:7" x14ac:dyDescent="0.35">
      <c r="A351">
        <v>462</v>
      </c>
      <c r="B351" s="2">
        <v>45670</v>
      </c>
      <c r="C351">
        <v>100522583</v>
      </c>
      <c r="D351" s="3">
        <v>6961.33</v>
      </c>
      <c r="E351" t="s">
        <v>81</v>
      </c>
      <c r="F351" t="str">
        <f>VLOOKUP(Inventory_purchase[[#This Row],[Invoice Company]],Company_Name[],2,0)</f>
        <v>Credits</v>
      </c>
      <c r="G351" t="s">
        <v>106</v>
      </c>
    </row>
    <row r="352" spans="1:7" x14ac:dyDescent="0.35">
      <c r="A352">
        <v>463</v>
      </c>
      <c r="B352" s="2">
        <v>45670</v>
      </c>
      <c r="C352">
        <v>100505777</v>
      </c>
      <c r="D352" s="3">
        <v>8041.56</v>
      </c>
      <c r="E352" t="s">
        <v>81</v>
      </c>
      <c r="F352" t="str">
        <f>VLOOKUP(Inventory_purchase[[#This Row],[Invoice Company]],Company_Name[],2,0)</f>
        <v>Credits</v>
      </c>
      <c r="G352" t="s">
        <v>106</v>
      </c>
    </row>
    <row r="353" spans="1:7" x14ac:dyDescent="0.35">
      <c r="A353">
        <v>464</v>
      </c>
      <c r="B353" s="2">
        <v>45670</v>
      </c>
      <c r="C353">
        <v>32378</v>
      </c>
      <c r="D353" s="3">
        <v>500</v>
      </c>
      <c r="E353" t="s">
        <v>84</v>
      </c>
      <c r="F353" t="str">
        <f>VLOOKUP(Inventory_purchase[[#This Row],[Invoice Company]],Company_Name[],2,0)</f>
        <v>Credits</v>
      </c>
      <c r="G353" t="s">
        <v>106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2C14CA-7208-4DE7-8096-1F53B34DC0DE}">
          <x14:formula1>
            <xm:f>lists!$I$2:$I$4</xm:f>
          </x14:formula1>
          <xm:sqref>G2:G353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79CC-8693-49E1-9723-A3B8B9710F08}">
  <dimension ref="A1:E11"/>
  <sheetViews>
    <sheetView tabSelected="1" workbookViewId="0">
      <selection activeCell="F23" sqref="F23"/>
    </sheetView>
  </sheetViews>
  <sheetFormatPr defaultRowHeight="14.5" x14ac:dyDescent="0.35"/>
  <cols>
    <col min="2" max="2" width="24.6328125" bestFit="1" customWidth="1"/>
    <col min="3" max="3" width="25" customWidth="1"/>
    <col min="4" max="4" width="22.6328125" customWidth="1"/>
    <col min="5" max="5" width="17.54296875" customWidth="1"/>
  </cols>
  <sheetData>
    <row r="1" spans="1:5" x14ac:dyDescent="0.35">
      <c r="A1" t="s">
        <v>101</v>
      </c>
      <c r="B1" t="s">
        <v>0</v>
      </c>
      <c r="C1" t="s">
        <v>111</v>
      </c>
      <c r="D1" t="s">
        <v>110</v>
      </c>
      <c r="E1" t="s">
        <v>112</v>
      </c>
    </row>
    <row r="2" spans="1:5" x14ac:dyDescent="0.35">
      <c r="A2">
        <v>1</v>
      </c>
      <c r="B2" s="2">
        <v>45658</v>
      </c>
      <c r="C2" t="s">
        <v>114</v>
      </c>
      <c r="D2">
        <v>10000</v>
      </c>
      <c r="E2">
        <f>VLOOKUP(Expenses[[#This Row],[Expense Type]],Expenses_defaults[#All],2,0)</f>
        <v>10000</v>
      </c>
    </row>
    <row r="3" spans="1:5" x14ac:dyDescent="0.35">
      <c r="A3">
        <v>2</v>
      </c>
      <c r="B3" s="2">
        <v>45658</v>
      </c>
      <c r="C3" t="s">
        <v>120</v>
      </c>
      <c r="D3">
        <v>17000</v>
      </c>
      <c r="E3">
        <f>VLOOKUP(Expenses[[#This Row],[Expense Type]],Expenses_defaults[#All],2,0)</f>
        <v>17000</v>
      </c>
    </row>
    <row r="4" spans="1:5" x14ac:dyDescent="0.35">
      <c r="A4">
        <v>3</v>
      </c>
      <c r="B4" s="2">
        <v>45658</v>
      </c>
      <c r="C4" t="s">
        <v>117</v>
      </c>
      <c r="D4">
        <v>30000</v>
      </c>
      <c r="E4">
        <f>VLOOKUP(Expenses[[#This Row],[Expense Type]],Expenses_defaults[#All],2,0)</f>
        <v>30000</v>
      </c>
    </row>
    <row r="5" spans="1:5" x14ac:dyDescent="0.35">
      <c r="A5">
        <v>4</v>
      </c>
      <c r="B5" s="2">
        <v>45658</v>
      </c>
      <c r="C5" t="s">
        <v>115</v>
      </c>
      <c r="D5">
        <v>120000</v>
      </c>
      <c r="E5">
        <f>VLOOKUP(Expenses[[#This Row],[Expense Type]],Expenses_defaults[#All],2,0)</f>
        <v>120000</v>
      </c>
    </row>
    <row r="6" spans="1:5" x14ac:dyDescent="0.35">
      <c r="A6">
        <v>5</v>
      </c>
      <c r="B6" s="2">
        <v>45658</v>
      </c>
      <c r="C6" t="s">
        <v>116</v>
      </c>
      <c r="D6">
        <v>20000</v>
      </c>
      <c r="E6">
        <f>VLOOKUP(Expenses[[#This Row],[Expense Type]],Expenses_defaults[#All],2,0)</f>
        <v>20000</v>
      </c>
    </row>
    <row r="7" spans="1:5" x14ac:dyDescent="0.35">
      <c r="A7">
        <v>6</v>
      </c>
      <c r="B7" s="2">
        <v>45658</v>
      </c>
      <c r="C7" t="s">
        <v>118</v>
      </c>
      <c r="D7">
        <v>40000</v>
      </c>
      <c r="E7">
        <f>VLOOKUP(Expenses[[#This Row],[Expense Type]],Expenses_defaults[#All],2,0)</f>
        <v>40000</v>
      </c>
    </row>
    <row r="8" spans="1:5" x14ac:dyDescent="0.35">
      <c r="A8">
        <v>7</v>
      </c>
      <c r="B8" s="2">
        <v>45658</v>
      </c>
      <c r="C8" t="s">
        <v>119</v>
      </c>
      <c r="D8">
        <v>10000</v>
      </c>
      <c r="E8">
        <f>VLOOKUP(Expenses[[#This Row],[Expense Type]],Expenses_defaults[#All],2,0)</f>
        <v>10000</v>
      </c>
    </row>
    <row r="9" spans="1:5" x14ac:dyDescent="0.35">
      <c r="A9">
        <v>8</v>
      </c>
      <c r="B9" s="2">
        <v>45658</v>
      </c>
      <c r="C9" t="s">
        <v>120</v>
      </c>
      <c r="D9">
        <v>17000</v>
      </c>
      <c r="E9">
        <f>VLOOKUP(Expenses[[#This Row],[Expense Type]],Expenses_defaults[#All],2,0)</f>
        <v>17000</v>
      </c>
    </row>
    <row r="10" spans="1:5" x14ac:dyDescent="0.35">
      <c r="A10">
        <v>9</v>
      </c>
      <c r="B10" s="2">
        <v>45658</v>
      </c>
      <c r="C10" t="s">
        <v>121</v>
      </c>
      <c r="D10">
        <v>20000</v>
      </c>
      <c r="E10">
        <f>VLOOKUP(Expenses[[#This Row],[Expense Type]],Expenses_defaults[#All],2,0)</f>
        <v>20000</v>
      </c>
    </row>
    <row r="11" spans="1:5" x14ac:dyDescent="0.35">
      <c r="A11">
        <v>10</v>
      </c>
      <c r="B11" s="2">
        <v>45658</v>
      </c>
      <c r="C11" t="s">
        <v>107</v>
      </c>
      <c r="D11">
        <v>0</v>
      </c>
      <c r="E11">
        <f>VLOOKUP(Expenses[[#This Row],[Expense Type]],Expenses_defaults[#All],2,0)</f>
        <v>0</v>
      </c>
    </row>
  </sheetData>
  <dataValidations count="1">
    <dataValidation type="list" allowBlank="1" showInputMessage="1" showErrorMessage="1" sqref="C2:C11" xr:uid="{931C23ED-F608-4500-A6DE-064992CF8C2A}">
      <formula1>Expenses_Type_list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lists</vt:lpstr>
      <vt:lpstr>Daily Income</vt:lpstr>
      <vt:lpstr>Inventory Purchases</vt:lpstr>
      <vt:lpstr>Expenses</vt:lpstr>
      <vt:lpstr>Expenses_Type_list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motawe</dc:creator>
  <cp:lastModifiedBy>mahmoud motawe</cp:lastModifiedBy>
  <dcterms:created xsi:type="dcterms:W3CDTF">2025-03-23T11:16:54Z</dcterms:created>
  <dcterms:modified xsi:type="dcterms:W3CDTF">2025-03-23T19:01:36Z</dcterms:modified>
</cp:coreProperties>
</file>