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CTRL_lh1500_lv100" sheetId="2" r:id="rId1"/>
    <sheet name="CTRL_lh600_lv200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2" l="1"/>
  <c r="C14" i="2"/>
  <c r="G18" i="1"/>
  <c r="G19" i="1"/>
  <c r="G20" i="1"/>
  <c r="G21" i="1"/>
  <c r="G17" i="1"/>
  <c r="R5" i="2"/>
  <c r="R12" i="2"/>
  <c r="T12" i="2"/>
  <c r="S12" i="2"/>
  <c r="S11" i="2"/>
  <c r="S10" i="2"/>
  <c r="S9" i="2"/>
  <c r="S8" i="2"/>
  <c r="E8" i="2"/>
  <c r="D8" i="2"/>
  <c r="C8" i="2"/>
  <c r="S7" i="2"/>
  <c r="E7" i="2"/>
  <c r="D7" i="2"/>
  <c r="C7" i="2"/>
  <c r="S6" i="2"/>
  <c r="E6" i="2"/>
  <c r="D6" i="2"/>
  <c r="C6" i="2"/>
  <c r="T5" i="2"/>
  <c r="S5" i="2"/>
  <c r="E5" i="2"/>
  <c r="D5" i="2"/>
  <c r="C5" i="2"/>
  <c r="G26" i="1"/>
  <c r="G27" i="1"/>
  <c r="G28" i="1"/>
  <c r="G29" i="1"/>
  <c r="G25" i="1"/>
  <c r="R12" i="1"/>
  <c r="R5" i="1"/>
  <c r="G6" i="1"/>
  <c r="G7" i="1"/>
  <c r="G8" i="1"/>
  <c r="G9" i="1"/>
  <c r="G10" i="1"/>
  <c r="G11" i="1"/>
  <c r="G12" i="1"/>
  <c r="G13" i="1"/>
  <c r="G5" i="1"/>
  <c r="P5" i="1"/>
  <c r="Q6" i="1"/>
  <c r="Q7" i="1"/>
  <c r="Q8" i="1"/>
  <c r="Q9" i="1"/>
  <c r="Q10" i="1"/>
  <c r="Q11" i="1"/>
  <c r="P12" i="1"/>
  <c r="Q12" i="1"/>
  <c r="Q5" i="1"/>
  <c r="C8" i="1"/>
  <c r="C7" i="1"/>
  <c r="C6" i="1"/>
  <c r="C5" i="1"/>
  <c r="D8" i="1"/>
  <c r="D7" i="1"/>
  <c r="D6" i="1"/>
  <c r="D5" i="1"/>
  <c r="E8" i="1"/>
  <c r="E7" i="1"/>
  <c r="E6" i="1"/>
  <c r="E5" i="1"/>
</calcChain>
</file>

<file path=xl/sharedStrings.xml><?xml version="1.0" encoding="utf-8"?>
<sst xmlns="http://schemas.openxmlformats.org/spreadsheetml/2006/main" count="256" uniqueCount="70">
  <si>
    <t>mean r12</t>
  </si>
  <si>
    <t>days 70-100</t>
  </si>
  <si>
    <t>dx</t>
  </si>
  <si>
    <t>lh</t>
  </si>
  <si>
    <t>qro</t>
  </si>
  <si>
    <t>CTRL</t>
  </si>
  <si>
    <t>Name</t>
  </si>
  <si>
    <t>L3072</t>
  </si>
  <si>
    <t>icRE87</t>
  </si>
  <si>
    <t>L</t>
  </si>
  <si>
    <t>dx [km]</t>
  </si>
  <si>
    <t>lh [m]</t>
  </si>
  <si>
    <t>qro [km]</t>
  </si>
  <si>
    <t>4x</t>
  </si>
  <si>
    <t>2x</t>
  </si>
  <si>
    <t>div2</t>
  </si>
  <si>
    <t>div4</t>
  </si>
  <si>
    <t>div8</t>
  </si>
  <si>
    <t>div16</t>
  </si>
  <si>
    <t>8x</t>
  </si>
  <si>
    <t>16x</t>
  </si>
  <si>
    <t>lh300</t>
  </si>
  <si>
    <t>qro100000</t>
  </si>
  <si>
    <t>lh300_qro10000</t>
  </si>
  <si>
    <t>r12</t>
  </si>
  <si>
    <t>r12/r12_CTRL</t>
  </si>
  <si>
    <t>dx2L1536</t>
  </si>
  <si>
    <t>dx2L1536_lh300</t>
  </si>
  <si>
    <t>dx2L1536_qro100000</t>
  </si>
  <si>
    <t>v_max [m/s]</t>
  </si>
  <si>
    <t>RU8N</t>
  </si>
  <si>
    <t>RU9N</t>
  </si>
  <si>
    <t>RH_env</t>
  </si>
  <si>
    <t>N/A</t>
  </si>
  <si>
    <t>short</t>
  </si>
  <si>
    <t>averaging days</t>
  </si>
  <si>
    <t>20-33</t>
  </si>
  <si>
    <t>30-60</t>
  </si>
  <si>
    <t>vmax</t>
  </si>
  <si>
    <t>32x</t>
  </si>
  <si>
    <t>64x</t>
  </si>
  <si>
    <t>128x</t>
  </si>
  <si>
    <t>256x</t>
  </si>
  <si>
    <t>512x</t>
  </si>
  <si>
    <t>58.3828   70.0674   63.8718   82.6454  122.1708  188.4065  275.5397  170.4225</t>
  </si>
  <si>
    <t>OLD: lh600</t>
  </si>
  <si>
    <t>mean r0</t>
  </si>
  <si>
    <t>r0</t>
  </si>
  <si>
    <t>lh750</t>
  </si>
  <si>
    <t>dx2L1536_lh750</t>
  </si>
  <si>
    <t>lh750_qro10000</t>
  </si>
  <si>
    <t>NaN</t>
  </si>
  <si>
    <t>QUIESCENT</t>
  </si>
  <si>
    <t>r5</t>
  </si>
  <si>
    <t>r5_norm</t>
  </si>
  <si>
    <t>r0_norm</t>
  </si>
  <si>
    <t>51-68</t>
  </si>
  <si>
    <t>restart</t>
  </si>
  <si>
    <t>USE R12</t>
  </si>
  <si>
    <t>mean r12_norm</t>
  </si>
  <si>
    <t>day 80-100</t>
  </si>
  <si>
    <t>L_dx</t>
  </si>
  <si>
    <t>blowup</t>
  </si>
  <si>
    <t>div32</t>
  </si>
  <si>
    <t>quiescent</t>
  </si>
  <si>
    <t>r12_norm</t>
  </si>
  <si>
    <t>L_nx</t>
  </si>
  <si>
    <t>self-sim</t>
  </si>
  <si>
    <t>none</t>
  </si>
  <si>
    <t>day 50-65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</si>
</sst>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48"/>
      <color rgb="FFFF0000"/>
      <name val="Calibri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1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tabSelected="1" workbookViewId="0">
      <selection activeCell="F38" sqref="F38"/>
    </sheetView>
  </sheetViews>
  <sheetFormatPr baseColWidth="10" defaultRowHeight="15" x14ac:dyDescent="0"/>
  <cols>
    <col min="12" max="12" width="14.6640625" bestFit="1" customWidth="1"/>
  </cols>
  <sheetData>
    <row r="2" spans="1:20">
      <c r="B2" s="4" t="s">
        <v>46</v>
      </c>
      <c r="E2" s="3" t="s">
        <v>8</v>
      </c>
      <c r="G2" s="8" t="s">
        <v>58</v>
      </c>
      <c r="L2" s="4" t="s">
        <v>46</v>
      </c>
      <c r="O2" t="s">
        <v>8</v>
      </c>
    </row>
    <row r="4" spans="1:20">
      <c r="B4" s="1" t="s">
        <v>6</v>
      </c>
      <c r="C4" t="s">
        <v>10</v>
      </c>
      <c r="D4" t="s">
        <v>11</v>
      </c>
      <c r="E4" t="s">
        <v>12</v>
      </c>
      <c r="F4" t="s">
        <v>29</v>
      </c>
      <c r="G4" s="2" t="s">
        <v>47</v>
      </c>
      <c r="H4" t="s">
        <v>55</v>
      </c>
      <c r="I4" t="s">
        <v>53</v>
      </c>
      <c r="J4" t="s">
        <v>54</v>
      </c>
      <c r="K4" t="s">
        <v>35</v>
      </c>
      <c r="M4" t="s">
        <v>7</v>
      </c>
      <c r="N4" s="1" t="s">
        <v>6</v>
      </c>
      <c r="O4" t="s">
        <v>10</v>
      </c>
      <c r="P4" t="s">
        <v>11</v>
      </c>
      <c r="Q4" t="s">
        <v>12</v>
      </c>
      <c r="R4" s="2" t="s">
        <v>24</v>
      </c>
      <c r="S4" t="s">
        <v>25</v>
      </c>
      <c r="T4" t="s">
        <v>29</v>
      </c>
    </row>
    <row r="5" spans="1:20">
      <c r="A5" t="s">
        <v>31</v>
      </c>
      <c r="B5" t="s">
        <v>20</v>
      </c>
      <c r="C5">
        <f t="shared" ref="C5:E8" si="0">2*C6</f>
        <v>64</v>
      </c>
      <c r="D5">
        <f t="shared" si="0"/>
        <v>24000</v>
      </c>
      <c r="E5">
        <f t="shared" si="0"/>
        <v>3200</v>
      </c>
      <c r="F5">
        <v>1.9</v>
      </c>
      <c r="G5" s="2" t="s">
        <v>51</v>
      </c>
      <c r="H5" t="s">
        <v>51</v>
      </c>
      <c r="I5" t="s">
        <v>51</v>
      </c>
      <c r="J5" t="s">
        <v>51</v>
      </c>
      <c r="K5" t="s">
        <v>56</v>
      </c>
      <c r="N5" t="s">
        <v>5</v>
      </c>
      <c r="O5">
        <v>4</v>
      </c>
      <c r="P5">
        <v>600</v>
      </c>
      <c r="Q5">
        <v>200</v>
      </c>
      <c r="R5" s="2">
        <f>G9</f>
        <v>860</v>
      </c>
      <c r="S5">
        <f>R5/$R$5</f>
        <v>1</v>
      </c>
      <c r="T5">
        <f>J9</f>
        <v>22.7</v>
      </c>
    </row>
    <row r="6" spans="1:20">
      <c r="A6" t="s">
        <v>30</v>
      </c>
      <c r="B6" t="s">
        <v>19</v>
      </c>
      <c r="C6">
        <f t="shared" si="0"/>
        <v>32</v>
      </c>
      <c r="D6">
        <f t="shared" si="0"/>
        <v>12000</v>
      </c>
      <c r="E6">
        <f t="shared" si="0"/>
        <v>1600</v>
      </c>
      <c r="F6">
        <v>3.5</v>
      </c>
      <c r="G6" s="2" t="s">
        <v>51</v>
      </c>
      <c r="H6" t="s">
        <v>51</v>
      </c>
      <c r="I6" t="s">
        <v>51</v>
      </c>
      <c r="J6" t="s">
        <v>51</v>
      </c>
      <c r="K6" t="s">
        <v>56</v>
      </c>
      <c r="N6" t="s">
        <v>26</v>
      </c>
      <c r="O6">
        <v>2</v>
      </c>
      <c r="P6">
        <v>600</v>
      </c>
      <c r="Q6">
        <v>200</v>
      </c>
      <c r="R6" s="2"/>
      <c r="S6">
        <f t="shared" ref="S6:S12" si="1">R6/$R$5</f>
        <v>0</v>
      </c>
    </row>
    <row r="7" spans="1:20">
      <c r="B7" t="s">
        <v>13</v>
      </c>
      <c r="C7">
        <f t="shared" si="0"/>
        <v>16</v>
      </c>
      <c r="D7">
        <f t="shared" si="0"/>
        <v>6000</v>
      </c>
      <c r="E7">
        <f t="shared" si="0"/>
        <v>800</v>
      </c>
      <c r="F7">
        <v>37.799999999999997</v>
      </c>
      <c r="G7" s="5">
        <v>729</v>
      </c>
      <c r="H7">
        <v>25.2</v>
      </c>
      <c r="I7">
        <v>381</v>
      </c>
      <c r="J7">
        <v>13.2</v>
      </c>
      <c r="K7" t="s">
        <v>56</v>
      </c>
      <c r="N7" t="s">
        <v>48</v>
      </c>
      <c r="O7">
        <v>4</v>
      </c>
      <c r="P7">
        <v>300</v>
      </c>
      <c r="Q7">
        <v>200</v>
      </c>
      <c r="R7" s="2"/>
      <c r="S7">
        <f t="shared" si="1"/>
        <v>0</v>
      </c>
    </row>
    <row r="8" spans="1:20">
      <c r="B8" t="s">
        <v>14</v>
      </c>
      <c r="C8">
        <f>2*C9</f>
        <v>8</v>
      </c>
      <c r="D8">
        <f t="shared" si="0"/>
        <v>3000</v>
      </c>
      <c r="E8">
        <f t="shared" si="0"/>
        <v>400</v>
      </c>
      <c r="F8">
        <v>59.3</v>
      </c>
      <c r="G8" s="2">
        <v>932</v>
      </c>
      <c r="H8">
        <v>32.9</v>
      </c>
      <c r="I8">
        <v>465</v>
      </c>
      <c r="J8">
        <v>16.399999999999999</v>
      </c>
      <c r="K8" t="s">
        <v>56</v>
      </c>
      <c r="N8" t="s">
        <v>22</v>
      </c>
      <c r="O8">
        <v>4</v>
      </c>
      <c r="P8">
        <v>600</v>
      </c>
      <c r="Q8">
        <v>100</v>
      </c>
      <c r="R8" s="2"/>
      <c r="S8">
        <f t="shared" si="1"/>
        <v>0</v>
      </c>
    </row>
    <row r="9" spans="1:20">
      <c r="A9" t="s">
        <v>7</v>
      </c>
      <c r="B9" t="s">
        <v>5</v>
      </c>
      <c r="C9">
        <v>4</v>
      </c>
      <c r="D9">
        <v>1500</v>
      </c>
      <c r="E9">
        <v>200</v>
      </c>
      <c r="F9">
        <v>71.2</v>
      </c>
      <c r="G9" s="2">
        <v>860</v>
      </c>
      <c r="H9">
        <v>38.4</v>
      </c>
      <c r="I9">
        <v>510</v>
      </c>
      <c r="J9">
        <v>22.7</v>
      </c>
      <c r="K9" t="s">
        <v>56</v>
      </c>
      <c r="N9" t="s">
        <v>49</v>
      </c>
      <c r="O9">
        <v>2</v>
      </c>
      <c r="P9">
        <v>300</v>
      </c>
      <c r="Q9">
        <v>200</v>
      </c>
      <c r="R9" s="2"/>
      <c r="S9">
        <f t="shared" si="1"/>
        <v>0</v>
      </c>
    </row>
    <row r="10" spans="1:20">
      <c r="B10" t="s">
        <v>15</v>
      </c>
      <c r="C10">
        <v>2</v>
      </c>
      <c r="D10">
        <v>300</v>
      </c>
      <c r="E10">
        <v>100</v>
      </c>
      <c r="F10">
        <v>72</v>
      </c>
      <c r="G10" s="2">
        <v>500</v>
      </c>
      <c r="H10">
        <v>37</v>
      </c>
      <c r="I10">
        <v>352</v>
      </c>
      <c r="J10">
        <v>26.1</v>
      </c>
      <c r="K10" t="s">
        <v>56</v>
      </c>
      <c r="N10" t="s">
        <v>28</v>
      </c>
      <c r="O10">
        <v>2</v>
      </c>
      <c r="P10">
        <v>600</v>
      </c>
      <c r="Q10">
        <v>100</v>
      </c>
      <c r="R10" s="2"/>
      <c r="S10">
        <f t="shared" si="1"/>
        <v>0</v>
      </c>
    </row>
    <row r="11" spans="1:20">
      <c r="A11" t="s">
        <v>34</v>
      </c>
      <c r="B11" t="s">
        <v>16</v>
      </c>
      <c r="C11">
        <v>1</v>
      </c>
      <c r="D11">
        <v>150</v>
      </c>
      <c r="E11">
        <v>50</v>
      </c>
      <c r="F11">
        <v>53.5</v>
      </c>
      <c r="G11" s="2" t="s">
        <v>51</v>
      </c>
      <c r="H11" t="s">
        <v>51</v>
      </c>
      <c r="I11">
        <v>143</v>
      </c>
      <c r="J11">
        <v>14.3</v>
      </c>
      <c r="K11" t="s">
        <v>56</v>
      </c>
      <c r="N11" t="s">
        <v>50</v>
      </c>
      <c r="O11">
        <v>4</v>
      </c>
      <c r="P11">
        <v>300</v>
      </c>
      <c r="Q11">
        <v>100</v>
      </c>
      <c r="R11" s="2"/>
      <c r="S11">
        <f t="shared" si="1"/>
        <v>0</v>
      </c>
    </row>
    <row r="12" spans="1:20">
      <c r="A12" t="s">
        <v>34</v>
      </c>
      <c r="B12" t="s">
        <v>17</v>
      </c>
      <c r="C12">
        <v>0.5</v>
      </c>
      <c r="D12">
        <v>75</v>
      </c>
      <c r="E12">
        <v>25</v>
      </c>
      <c r="F12" s="7" t="s">
        <v>57</v>
      </c>
      <c r="G12" s="2" t="s">
        <v>51</v>
      </c>
      <c r="N12" t="s">
        <v>15</v>
      </c>
      <c r="O12">
        <v>2</v>
      </c>
      <c r="P12">
        <v>300</v>
      </c>
      <c r="Q12">
        <v>100</v>
      </c>
      <c r="R12" s="2">
        <f>G10</f>
        <v>500</v>
      </c>
      <c r="S12">
        <f t="shared" si="1"/>
        <v>0.58139534883720934</v>
      </c>
      <c r="T12">
        <f>J10</f>
        <v>26.1</v>
      </c>
    </row>
    <row r="13" spans="1:20">
      <c r="A13" t="s">
        <v>34</v>
      </c>
      <c r="B13" t="s">
        <v>18</v>
      </c>
      <c r="C13">
        <v>0.25</v>
      </c>
      <c r="D13">
        <v>37.5</v>
      </c>
      <c r="E13">
        <v>12.5</v>
      </c>
      <c r="F13" s="7" t="s">
        <v>57</v>
      </c>
      <c r="G13" s="2" t="s">
        <v>51</v>
      </c>
    </row>
    <row r="14" spans="1:20">
      <c r="B14" t="s">
        <v>52</v>
      </c>
      <c r="C14">
        <f>C9</f>
        <v>4</v>
      </c>
      <c r="D14">
        <f>D9</f>
        <v>1500</v>
      </c>
      <c r="E14">
        <v>0</v>
      </c>
      <c r="F14">
        <v>62.8</v>
      </c>
      <c r="G14" s="2">
        <v>620</v>
      </c>
      <c r="H14">
        <v>33.4</v>
      </c>
      <c r="I14">
        <v>334</v>
      </c>
      <c r="J14">
        <v>18</v>
      </c>
      <c r="K14" s="3" t="s">
        <v>56</v>
      </c>
    </row>
    <row r="15" spans="1:20">
      <c r="K15" s="3"/>
    </row>
    <row r="16" spans="1:20">
      <c r="B16" s="4" t="s">
        <v>38</v>
      </c>
      <c r="C16" s="9"/>
      <c r="D16" t="s">
        <v>63</v>
      </c>
      <c r="E16" s="9" t="s">
        <v>18</v>
      </c>
      <c r="F16" t="s">
        <v>17</v>
      </c>
      <c r="G16" t="s">
        <v>16</v>
      </c>
      <c r="H16" t="s">
        <v>15</v>
      </c>
      <c r="I16" t="s">
        <v>5</v>
      </c>
      <c r="J16" t="s">
        <v>14</v>
      </c>
      <c r="K16" t="s">
        <v>13</v>
      </c>
      <c r="L16" t="s">
        <v>19</v>
      </c>
      <c r="M16" t="s">
        <v>20</v>
      </c>
      <c r="Q16" t="s">
        <v>38</v>
      </c>
      <c r="R16" t="s">
        <v>24</v>
      </c>
      <c r="S16" t="s">
        <v>65</v>
      </c>
    </row>
    <row r="17" spans="1:19">
      <c r="B17" t="s">
        <v>66</v>
      </c>
      <c r="O17" s="3" t="s">
        <v>60</v>
      </c>
      <c r="P17" t="s">
        <v>64</v>
      </c>
      <c r="Q17">
        <v>72.099999999999994</v>
      </c>
      <c r="R17">
        <v>227</v>
      </c>
      <c r="S17">
        <v>10</v>
      </c>
    </row>
    <row r="18" spans="1:19">
      <c r="A18" t="s">
        <v>60</v>
      </c>
      <c r="B18" t="s">
        <v>61</v>
      </c>
      <c r="D18" t="s">
        <v>62</v>
      </c>
      <c r="E18" t="s">
        <v>62</v>
      </c>
      <c r="F18" t="s">
        <v>62</v>
      </c>
      <c r="G18">
        <v>32.5</v>
      </c>
      <c r="H18">
        <v>52.5</v>
      </c>
      <c r="I18">
        <v>72.3</v>
      </c>
      <c r="J18">
        <v>69.099999999999994</v>
      </c>
      <c r="K18">
        <v>55.1</v>
      </c>
      <c r="L18">
        <v>57.9</v>
      </c>
      <c r="M18">
        <v>34.6</v>
      </c>
    </row>
    <row r="19" spans="1:19">
      <c r="A19" s="3" t="s">
        <v>60</v>
      </c>
      <c r="B19" t="s">
        <v>3</v>
      </c>
      <c r="F19">
        <v>82.2</v>
      </c>
      <c r="G19">
        <v>80</v>
      </c>
      <c r="H19">
        <v>88.8</v>
      </c>
      <c r="I19">
        <v>82.3</v>
      </c>
      <c r="J19">
        <v>63.1</v>
      </c>
      <c r="K19">
        <v>40</v>
      </c>
      <c r="L19" t="s">
        <v>62</v>
      </c>
      <c r="M19" t="s">
        <v>62</v>
      </c>
    </row>
    <row r="20" spans="1:19">
      <c r="A20" s="3" t="s">
        <v>60</v>
      </c>
      <c r="B20" t="s">
        <v>4</v>
      </c>
      <c r="D20">
        <v>74</v>
      </c>
      <c r="E20">
        <v>72.400000000000006</v>
      </c>
      <c r="F20">
        <v>72.099999999999994</v>
      </c>
      <c r="G20">
        <v>71.099999999999994</v>
      </c>
      <c r="H20">
        <v>74.400000000000006</v>
      </c>
      <c r="I20">
        <v>72.3</v>
      </c>
      <c r="J20">
        <v>72.599999999999994</v>
      </c>
      <c r="K20">
        <v>75.099999999999994</v>
      </c>
      <c r="L20">
        <v>73.900000000000006</v>
      </c>
      <c r="M20">
        <v>76.7</v>
      </c>
    </row>
    <row r="21" spans="1:19">
      <c r="B21" t="s">
        <v>32</v>
      </c>
    </row>
    <row r="22" spans="1:19">
      <c r="A22" s="3" t="s">
        <v>69</v>
      </c>
      <c r="B22" t="s">
        <v>67</v>
      </c>
      <c r="E22" t="s">
        <v>68</v>
      </c>
      <c r="F22" t="s">
        <v>68</v>
      </c>
      <c r="G22">
        <v>55</v>
      </c>
      <c r="H22">
        <v>72.400000000000006</v>
      </c>
      <c r="I22">
        <v>71.400000000000006</v>
      </c>
      <c r="J22">
        <v>58.8</v>
      </c>
      <c r="K22">
        <v>38.6</v>
      </c>
    </row>
    <row r="24" spans="1:19">
      <c r="B24" s="4" t="s">
        <v>0</v>
      </c>
      <c r="C24" s="9"/>
      <c r="D24" s="9" t="s">
        <v>63</v>
      </c>
      <c r="E24" t="s">
        <v>18</v>
      </c>
      <c r="F24" t="s">
        <v>17</v>
      </c>
      <c r="G24" t="s">
        <v>16</v>
      </c>
      <c r="H24" t="s">
        <v>15</v>
      </c>
      <c r="I24" t="s">
        <v>5</v>
      </c>
      <c r="J24" t="s">
        <v>14</v>
      </c>
      <c r="K24" t="s">
        <v>13</v>
      </c>
      <c r="L24" t="s">
        <v>19</v>
      </c>
      <c r="M24" t="s">
        <v>20</v>
      </c>
    </row>
    <row r="25" spans="1:19">
      <c r="B25" t="s">
        <v>66</v>
      </c>
    </row>
    <row r="26" spans="1:19">
      <c r="A26" s="3" t="s">
        <v>60</v>
      </c>
      <c r="B26" t="s">
        <v>61</v>
      </c>
      <c r="D26" t="s">
        <v>62</v>
      </c>
      <c r="E26" t="s">
        <v>62</v>
      </c>
      <c r="F26" t="s">
        <v>62</v>
      </c>
      <c r="G26">
        <v>63</v>
      </c>
      <c r="H26">
        <v>154</v>
      </c>
      <c r="I26">
        <v>227</v>
      </c>
      <c r="J26">
        <v>171</v>
      </c>
      <c r="K26">
        <v>150</v>
      </c>
      <c r="L26">
        <v>179</v>
      </c>
      <c r="M26">
        <v>136</v>
      </c>
    </row>
    <row r="27" spans="1:19">
      <c r="A27" s="3" t="s">
        <v>60</v>
      </c>
      <c r="B27" t="s">
        <v>3</v>
      </c>
      <c r="F27">
        <v>64</v>
      </c>
      <c r="G27">
        <v>70</v>
      </c>
      <c r="H27">
        <v>117</v>
      </c>
      <c r="I27">
        <v>135</v>
      </c>
      <c r="J27">
        <v>300</v>
      </c>
      <c r="K27">
        <v>187</v>
      </c>
      <c r="L27" t="s">
        <v>62</v>
      </c>
      <c r="M27" t="s">
        <v>62</v>
      </c>
    </row>
    <row r="28" spans="1:19">
      <c r="A28" s="3" t="s">
        <v>60</v>
      </c>
      <c r="B28" t="s">
        <v>4</v>
      </c>
      <c r="D28">
        <v>242</v>
      </c>
      <c r="E28">
        <v>237</v>
      </c>
      <c r="F28">
        <v>226</v>
      </c>
      <c r="G28">
        <v>222</v>
      </c>
      <c r="H28">
        <v>250</v>
      </c>
      <c r="I28">
        <v>227</v>
      </c>
      <c r="J28">
        <v>227</v>
      </c>
      <c r="K28">
        <v>242</v>
      </c>
      <c r="L28">
        <v>238</v>
      </c>
      <c r="M28">
        <v>245</v>
      </c>
    </row>
    <row r="29" spans="1:19">
      <c r="B29" t="s">
        <v>32</v>
      </c>
    </row>
    <row r="30" spans="1:19">
      <c r="A30" s="3" t="s">
        <v>69</v>
      </c>
      <c r="B30" t="s">
        <v>67</v>
      </c>
      <c r="E30" t="s">
        <v>68</v>
      </c>
      <c r="F30" t="s">
        <v>68</v>
      </c>
      <c r="G30">
        <v>62</v>
      </c>
      <c r="H30">
        <v>130</v>
      </c>
      <c r="I30">
        <v>220</v>
      </c>
      <c r="J30">
        <v>218</v>
      </c>
      <c r="K30">
        <v>179</v>
      </c>
    </row>
    <row r="31" spans="1:19">
      <c r="G31" s="3"/>
    </row>
    <row r="32" spans="1:19">
      <c r="B32" s="4" t="s">
        <v>59</v>
      </c>
      <c r="C32" s="3"/>
      <c r="D32" s="3" t="s">
        <v>63</v>
      </c>
      <c r="E32" s="3" t="s">
        <v>18</v>
      </c>
      <c r="F32" s="3" t="s">
        <v>17</v>
      </c>
      <c r="G32" s="3" t="s">
        <v>16</v>
      </c>
      <c r="H32" s="3" t="s">
        <v>15</v>
      </c>
      <c r="I32" s="3" t="s">
        <v>5</v>
      </c>
      <c r="J32" s="3" t="s">
        <v>14</v>
      </c>
      <c r="K32" s="3" t="s">
        <v>13</v>
      </c>
      <c r="L32" s="3" t="s">
        <v>19</v>
      </c>
      <c r="M32" s="3" t="s">
        <v>20</v>
      </c>
    </row>
    <row r="33" spans="1:13">
      <c r="B33" t="s">
        <v>66</v>
      </c>
    </row>
    <row r="34" spans="1:13">
      <c r="A34" s="3" t="s">
        <v>60</v>
      </c>
      <c r="B34" t="s">
        <v>61</v>
      </c>
      <c r="D34" t="s">
        <v>62</v>
      </c>
      <c r="E34" t="s">
        <v>62</v>
      </c>
      <c r="F34" t="s">
        <v>62</v>
      </c>
      <c r="G34">
        <v>3.7</v>
      </c>
      <c r="H34">
        <v>7.1</v>
      </c>
      <c r="I34">
        <v>10.1</v>
      </c>
      <c r="J34">
        <v>8.5</v>
      </c>
      <c r="K34">
        <v>6.3</v>
      </c>
      <c r="L34">
        <v>11.2</v>
      </c>
      <c r="M34">
        <v>4.3</v>
      </c>
    </row>
    <row r="35" spans="1:13">
      <c r="A35" s="3" t="s">
        <v>60</v>
      </c>
      <c r="B35" t="s">
        <v>3</v>
      </c>
      <c r="F35">
        <v>10.7</v>
      </c>
      <c r="G35">
        <v>10.9</v>
      </c>
      <c r="H35">
        <v>11.7</v>
      </c>
      <c r="I35">
        <v>10.199999999999999</v>
      </c>
      <c r="J35">
        <v>8.6</v>
      </c>
      <c r="K35">
        <v>4.7</v>
      </c>
      <c r="L35" t="s">
        <v>62</v>
      </c>
      <c r="M35" t="s">
        <v>62</v>
      </c>
    </row>
    <row r="36" spans="1:13">
      <c r="A36" s="3" t="s">
        <v>60</v>
      </c>
      <c r="B36" t="s">
        <v>4</v>
      </c>
      <c r="D36">
        <v>10.8</v>
      </c>
      <c r="E36">
        <v>10.5</v>
      </c>
      <c r="F36">
        <v>10.1</v>
      </c>
      <c r="G36">
        <v>9.9</v>
      </c>
      <c r="H36">
        <v>11</v>
      </c>
      <c r="I36">
        <v>10.1</v>
      </c>
      <c r="J36">
        <v>10.1</v>
      </c>
      <c r="K36">
        <v>10.8</v>
      </c>
      <c r="L36">
        <v>10.5</v>
      </c>
      <c r="M36">
        <v>11</v>
      </c>
    </row>
    <row r="37" spans="1:13">
      <c r="B37" t="s">
        <v>32</v>
      </c>
    </row>
    <row r="38" spans="1:13">
      <c r="A38" s="3" t="s">
        <v>69</v>
      </c>
      <c r="B38" t="s">
        <v>67</v>
      </c>
      <c r="E38" t="s">
        <v>68</v>
      </c>
      <c r="F38" t="s">
        <v>68</v>
      </c>
      <c r="G38">
        <v>6.9</v>
      </c>
      <c r="H38">
        <v>9.6999999999999993</v>
      </c>
      <c r="I38">
        <v>9.8000000000000007</v>
      </c>
      <c r="J38">
        <v>7.7</v>
      </c>
      <c r="K38">
        <v>6.2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workbookViewId="0">
      <selection activeCell="I31" sqref="I31"/>
    </sheetView>
  </sheetViews>
  <sheetFormatPr baseColWidth="10" defaultRowHeight="15" x14ac:dyDescent="0"/>
  <cols>
    <col min="12" max="12" width="14.6640625" bestFit="1" customWidth="1"/>
  </cols>
  <sheetData>
    <row r="2" spans="1:18" ht="60">
      <c r="B2" s="4" t="s">
        <v>0</v>
      </c>
      <c r="C2" t="s">
        <v>1</v>
      </c>
      <c r="E2" s="3" t="s">
        <v>8</v>
      </c>
      <c r="G2" s="6" t="s">
        <v>45</v>
      </c>
      <c r="L2" s="4" t="s">
        <v>0</v>
      </c>
      <c r="M2" t="s">
        <v>1</v>
      </c>
      <c r="O2" t="s">
        <v>8</v>
      </c>
    </row>
    <row r="4" spans="1:18">
      <c r="B4" s="1" t="s">
        <v>6</v>
      </c>
      <c r="C4" t="s">
        <v>10</v>
      </c>
      <c r="D4" t="s">
        <v>11</v>
      </c>
      <c r="E4" t="s">
        <v>12</v>
      </c>
      <c r="F4" s="2" t="s">
        <v>24</v>
      </c>
      <c r="G4" t="s">
        <v>25</v>
      </c>
      <c r="H4" t="s">
        <v>29</v>
      </c>
      <c r="I4" t="s">
        <v>35</v>
      </c>
      <c r="K4" t="s">
        <v>7</v>
      </c>
      <c r="L4" s="1" t="s">
        <v>6</v>
      </c>
      <c r="M4" t="s">
        <v>10</v>
      </c>
      <c r="N4" t="s">
        <v>11</v>
      </c>
      <c r="O4" t="s">
        <v>12</v>
      </c>
      <c r="P4" s="2" t="s">
        <v>24</v>
      </c>
      <c r="Q4" t="s">
        <v>25</v>
      </c>
      <c r="R4" t="s">
        <v>29</v>
      </c>
    </row>
    <row r="5" spans="1:18">
      <c r="A5" t="s">
        <v>31</v>
      </c>
      <c r="B5" t="s">
        <v>20</v>
      </c>
      <c r="C5">
        <f t="shared" ref="C5:C7" si="0">2*C6</f>
        <v>64</v>
      </c>
      <c r="D5">
        <f t="shared" ref="D5:D7" si="1">2*D6</f>
        <v>9600</v>
      </c>
      <c r="E5">
        <f t="shared" ref="E5:E7" si="2">2*E6</f>
        <v>3200</v>
      </c>
      <c r="F5" s="2" t="s">
        <v>33</v>
      </c>
      <c r="G5" t="e">
        <f>F5/$F$9</f>
        <v>#VALUE!</v>
      </c>
      <c r="H5">
        <v>8</v>
      </c>
      <c r="I5" t="s">
        <v>36</v>
      </c>
      <c r="L5" t="s">
        <v>5</v>
      </c>
      <c r="M5">
        <v>4</v>
      </c>
      <c r="N5">
        <v>600</v>
      </c>
      <c r="O5">
        <v>200</v>
      </c>
      <c r="P5" s="2">
        <f>F9</f>
        <v>111.5</v>
      </c>
      <c r="Q5">
        <f>P5/$P$5</f>
        <v>1</v>
      </c>
      <c r="R5">
        <f>H9</f>
        <v>69.5</v>
      </c>
    </row>
    <row r="6" spans="1:18">
      <c r="A6" t="s">
        <v>30</v>
      </c>
      <c r="B6" t="s">
        <v>19</v>
      </c>
      <c r="C6">
        <f t="shared" si="0"/>
        <v>32</v>
      </c>
      <c r="D6">
        <f t="shared" si="1"/>
        <v>4800</v>
      </c>
      <c r="E6">
        <f t="shared" si="2"/>
        <v>1600</v>
      </c>
      <c r="F6" s="2">
        <v>322.89999999999998</v>
      </c>
      <c r="G6">
        <f t="shared" ref="G6:G13" si="3">F6/$F$9</f>
        <v>2.8959641255605377</v>
      </c>
      <c r="H6">
        <v>50.5</v>
      </c>
      <c r="I6" t="s">
        <v>36</v>
      </c>
      <c r="L6" t="s">
        <v>26</v>
      </c>
      <c r="M6">
        <v>2</v>
      </c>
      <c r="N6">
        <v>600</v>
      </c>
      <c r="O6">
        <v>200</v>
      </c>
      <c r="P6" s="2">
        <v>111.2</v>
      </c>
      <c r="Q6">
        <f t="shared" ref="Q6:Q12" si="4">P6/$P$5</f>
        <v>0.9973094170403588</v>
      </c>
    </row>
    <row r="7" spans="1:18">
      <c r="B7" t="s">
        <v>13</v>
      </c>
      <c r="C7">
        <f t="shared" si="0"/>
        <v>16</v>
      </c>
      <c r="D7">
        <f t="shared" si="1"/>
        <v>2400</v>
      </c>
      <c r="E7">
        <f t="shared" si="2"/>
        <v>800</v>
      </c>
      <c r="F7" s="5">
        <v>176.7</v>
      </c>
      <c r="G7">
        <f t="shared" si="3"/>
        <v>1.5847533632286994</v>
      </c>
      <c r="H7">
        <v>55.3</v>
      </c>
      <c r="I7" t="s">
        <v>37</v>
      </c>
      <c r="L7" t="s">
        <v>21</v>
      </c>
      <c r="M7">
        <v>4</v>
      </c>
      <c r="N7">
        <v>300</v>
      </c>
      <c r="O7">
        <v>200</v>
      </c>
      <c r="P7" s="2">
        <v>75</v>
      </c>
      <c r="Q7">
        <f t="shared" si="4"/>
        <v>0.67264573991031396</v>
      </c>
    </row>
    <row r="8" spans="1:18">
      <c r="B8" t="s">
        <v>14</v>
      </c>
      <c r="C8">
        <f>2*C9</f>
        <v>8</v>
      </c>
      <c r="D8">
        <f t="shared" ref="D8:E8" si="5">2*D9</f>
        <v>1200</v>
      </c>
      <c r="E8">
        <f t="shared" si="5"/>
        <v>400</v>
      </c>
      <c r="F8" s="2">
        <v>161.80000000000001</v>
      </c>
      <c r="G8">
        <f t="shared" si="3"/>
        <v>1.4511210762331839</v>
      </c>
      <c r="H8">
        <v>69.599999999999994</v>
      </c>
      <c r="I8" t="s">
        <v>36</v>
      </c>
      <c r="L8" t="s">
        <v>22</v>
      </c>
      <c r="M8">
        <v>4</v>
      </c>
      <c r="N8">
        <v>600</v>
      </c>
      <c r="O8">
        <v>100</v>
      </c>
      <c r="P8" s="2">
        <v>148.19999999999999</v>
      </c>
      <c r="Q8">
        <f t="shared" si="4"/>
        <v>1.3291479820627801</v>
      </c>
    </row>
    <row r="9" spans="1:18">
      <c r="A9" t="s">
        <v>7</v>
      </c>
      <c r="B9" t="s">
        <v>5</v>
      </c>
      <c r="C9">
        <v>4</v>
      </c>
      <c r="D9">
        <v>600</v>
      </c>
      <c r="E9">
        <v>200</v>
      </c>
      <c r="F9" s="2">
        <v>111.5</v>
      </c>
      <c r="G9">
        <f t="shared" si="3"/>
        <v>1</v>
      </c>
      <c r="H9">
        <v>69.5</v>
      </c>
      <c r="I9" t="s">
        <v>36</v>
      </c>
      <c r="L9" t="s">
        <v>27</v>
      </c>
      <c r="M9">
        <v>2</v>
      </c>
      <c r="N9">
        <v>300</v>
      </c>
      <c r="O9">
        <v>200</v>
      </c>
      <c r="P9" s="2">
        <v>91.1</v>
      </c>
      <c r="Q9">
        <f t="shared" si="4"/>
        <v>0.81704035874439451</v>
      </c>
    </row>
    <row r="10" spans="1:18">
      <c r="B10" t="s">
        <v>15</v>
      </c>
      <c r="C10">
        <v>2</v>
      </c>
      <c r="D10">
        <v>300</v>
      </c>
      <c r="E10">
        <v>100</v>
      </c>
      <c r="F10" s="2">
        <v>80.5</v>
      </c>
      <c r="G10">
        <f t="shared" si="3"/>
        <v>0.72197309417040356</v>
      </c>
      <c r="H10">
        <v>75.2</v>
      </c>
      <c r="I10" t="s">
        <v>36</v>
      </c>
      <c r="L10" t="s">
        <v>28</v>
      </c>
      <c r="M10">
        <v>2</v>
      </c>
      <c r="N10">
        <v>600</v>
      </c>
      <c r="O10">
        <v>100</v>
      </c>
      <c r="P10" s="2">
        <v>97</v>
      </c>
      <c r="Q10">
        <f t="shared" si="4"/>
        <v>0.8699551569506726</v>
      </c>
    </row>
    <row r="11" spans="1:18">
      <c r="A11" t="s">
        <v>34</v>
      </c>
      <c r="B11" t="s">
        <v>16</v>
      </c>
      <c r="C11">
        <v>1</v>
      </c>
      <c r="D11">
        <v>150</v>
      </c>
      <c r="E11">
        <v>50</v>
      </c>
      <c r="F11" s="2">
        <v>50.1</v>
      </c>
      <c r="G11">
        <f t="shared" si="3"/>
        <v>0.44932735426008968</v>
      </c>
      <c r="H11">
        <v>73.5</v>
      </c>
      <c r="I11" t="s">
        <v>36</v>
      </c>
      <c r="L11" t="s">
        <v>23</v>
      </c>
      <c r="M11">
        <v>4</v>
      </c>
      <c r="N11">
        <v>300</v>
      </c>
      <c r="O11">
        <v>100</v>
      </c>
      <c r="P11" s="2">
        <v>85.6</v>
      </c>
      <c r="Q11">
        <f t="shared" si="4"/>
        <v>0.76771300448430491</v>
      </c>
      <c r="R11">
        <v>78</v>
      </c>
    </row>
    <row r="12" spans="1:18">
      <c r="A12" t="s">
        <v>34</v>
      </c>
      <c r="B12" t="s">
        <v>17</v>
      </c>
      <c r="C12">
        <v>0.5</v>
      </c>
      <c r="D12">
        <v>75</v>
      </c>
      <c r="E12">
        <v>25</v>
      </c>
      <c r="F12" s="2">
        <v>18.100000000000001</v>
      </c>
      <c r="G12">
        <f t="shared" si="3"/>
        <v>0.16233183856502242</v>
      </c>
      <c r="H12">
        <v>58.1</v>
      </c>
      <c r="I12" t="s">
        <v>36</v>
      </c>
      <c r="L12" t="s">
        <v>15</v>
      </c>
      <c r="M12">
        <v>2</v>
      </c>
      <c r="N12">
        <v>300</v>
      </c>
      <c r="O12">
        <v>100</v>
      </c>
      <c r="P12" s="2">
        <f>F10</f>
        <v>80.5</v>
      </c>
      <c r="Q12">
        <f t="shared" si="4"/>
        <v>0.72197309417040356</v>
      </c>
      <c r="R12">
        <f>H10</f>
        <v>75.2</v>
      </c>
    </row>
    <row r="13" spans="1:18">
      <c r="A13" t="s">
        <v>34</v>
      </c>
      <c r="B13" t="s">
        <v>18</v>
      </c>
      <c r="C13">
        <v>0.25</v>
      </c>
      <c r="D13">
        <v>37.5</v>
      </c>
      <c r="E13">
        <v>12.5</v>
      </c>
      <c r="F13" s="2" t="s">
        <v>33</v>
      </c>
      <c r="G13" t="e">
        <f t="shared" si="3"/>
        <v>#VALUE!</v>
      </c>
      <c r="H13">
        <v>1</v>
      </c>
      <c r="I13" t="s">
        <v>36</v>
      </c>
    </row>
    <row r="16" spans="1:18">
      <c r="B16" s="4" t="s">
        <v>0</v>
      </c>
      <c r="C16" t="s">
        <v>18</v>
      </c>
      <c r="D16" t="s">
        <v>17</v>
      </c>
      <c r="E16" t="s">
        <v>16</v>
      </c>
      <c r="F16" t="s">
        <v>15</v>
      </c>
      <c r="G16" t="s">
        <v>5</v>
      </c>
      <c r="H16" t="s">
        <v>14</v>
      </c>
      <c r="I16" t="s">
        <v>13</v>
      </c>
      <c r="J16" t="s">
        <v>19</v>
      </c>
      <c r="K16" t="s">
        <v>20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</row>
    <row r="17" spans="2:16">
      <c r="B17" t="s">
        <v>2</v>
      </c>
      <c r="G17">
        <f>$F$9</f>
        <v>111.5</v>
      </c>
    </row>
    <row r="18" spans="2:16">
      <c r="B18" t="s">
        <v>9</v>
      </c>
      <c r="E18">
        <v>65.400000000000006</v>
      </c>
      <c r="G18">
        <f t="shared" ref="G18:G21" si="6">$F$9</f>
        <v>111.5</v>
      </c>
    </row>
    <row r="19" spans="2:16">
      <c r="B19" t="s">
        <v>3</v>
      </c>
      <c r="C19">
        <v>58.4</v>
      </c>
      <c r="D19">
        <v>70.099999999999994</v>
      </c>
      <c r="E19">
        <v>63.9</v>
      </c>
      <c r="F19">
        <v>82.64</v>
      </c>
      <c r="G19">
        <f t="shared" si="6"/>
        <v>111.5</v>
      </c>
    </row>
    <row r="20" spans="2:16">
      <c r="B20" t="s">
        <v>4</v>
      </c>
      <c r="G20">
        <f t="shared" si="6"/>
        <v>111.5</v>
      </c>
    </row>
    <row r="21" spans="2:16">
      <c r="B21" t="s">
        <v>32</v>
      </c>
      <c r="G21">
        <f t="shared" si="6"/>
        <v>111.5</v>
      </c>
      <c r="J21" t="s">
        <v>44</v>
      </c>
    </row>
    <row r="24" spans="2:16">
      <c r="B24" s="4" t="s">
        <v>38</v>
      </c>
      <c r="C24" t="s">
        <v>18</v>
      </c>
      <c r="D24" t="s">
        <v>17</v>
      </c>
      <c r="E24" t="s">
        <v>16</v>
      </c>
      <c r="F24" t="s">
        <v>15</v>
      </c>
      <c r="G24" t="s">
        <v>5</v>
      </c>
      <c r="H24" t="s">
        <v>14</v>
      </c>
      <c r="I24" t="s">
        <v>13</v>
      </c>
      <c r="J24" t="s">
        <v>19</v>
      </c>
      <c r="K24" t="s">
        <v>20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</row>
    <row r="25" spans="2:16">
      <c r="B25" t="s">
        <v>2</v>
      </c>
      <c r="G25">
        <f>$H$9</f>
        <v>69.5</v>
      </c>
    </row>
    <row r="26" spans="2:16">
      <c r="B26" t="s">
        <v>9</v>
      </c>
      <c r="E26">
        <v>47.6</v>
      </c>
      <c r="G26">
        <f t="shared" ref="G26:G29" si="7">$H$9</f>
        <v>69.5</v>
      </c>
    </row>
    <row r="27" spans="2:16">
      <c r="B27" t="s">
        <v>3</v>
      </c>
      <c r="G27">
        <f t="shared" si="7"/>
        <v>69.5</v>
      </c>
    </row>
    <row r="28" spans="2:16">
      <c r="B28" t="s">
        <v>4</v>
      </c>
      <c r="G28">
        <f t="shared" si="7"/>
        <v>69.5</v>
      </c>
    </row>
    <row r="29" spans="2:16">
      <c r="B29" t="s">
        <v>32</v>
      </c>
      <c r="G29">
        <f t="shared" si="7"/>
        <v>69.5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CTRL_lh1500_lv100</vt:lpstr>
      <vt:lpstr>CTRL_lh600_lv200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2011-05-06T19:56:36Z</dcterms:created>
  <dcterms:modified xsi:type="dcterms:W3CDTF">2011-05-23T14:25:26Z</dcterms:modified>
</cp:coreProperties>
</file>