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92.168.1.100\data\Database\Hopkins.bootcamp\jhu-lau-data-pt-10-2020-u-c\Homework\01-Excel\"/>
    </mc:Choice>
  </mc:AlternateContent>
  <bookViews>
    <workbookView xWindow="0" yWindow="0" windowWidth="28800" windowHeight="12300" tabRatio="570" activeTab="5"/>
  </bookViews>
  <sheets>
    <sheet name="Source" sheetId="1" r:id="rId1"/>
    <sheet name="PVT_cat_subcat" sheetId="3" r:id="rId2"/>
    <sheet name="PVT_date_created" sheetId="7" r:id="rId3"/>
    <sheet name="OutcomeBasedOnGoal" sheetId="8" r:id="rId4"/>
    <sheet name="Backers" sheetId="11" r:id="rId5"/>
    <sheet name="Countries_and_staff_pick" sheetId="12" r:id="rId6"/>
  </sheets>
  <calcPr calcId="162913"/>
  <pivotCaches>
    <pivotCache cacheId="3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2" l="1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5" i="12"/>
  <c r="B2" i="8"/>
  <c r="J8" i="11" l="1"/>
  <c r="J7" i="11"/>
  <c r="J6" i="11"/>
  <c r="J5" i="11"/>
  <c r="J4" i="11"/>
  <c r="J3" i="11"/>
  <c r="I8" i="11"/>
  <c r="I7" i="11"/>
  <c r="I6" i="11"/>
  <c r="I5" i="11"/>
  <c r="I4" i="11"/>
  <c r="I3" i="11"/>
  <c r="C13" i="8"/>
  <c r="D13" i="8"/>
  <c r="B13" i="8"/>
  <c r="D12" i="8"/>
  <c r="D11" i="8"/>
  <c r="D10" i="8"/>
  <c r="D9" i="8"/>
  <c r="D8" i="8"/>
  <c r="D7" i="8"/>
  <c r="D6" i="8"/>
  <c r="D5" i="8"/>
  <c r="D4" i="8"/>
  <c r="D2" i="8"/>
  <c r="C2" i="8"/>
  <c r="C4" i="8"/>
  <c r="C5" i="8"/>
  <c r="C12" i="8"/>
  <c r="C11" i="8"/>
  <c r="C10" i="8"/>
  <c r="C9" i="8"/>
  <c r="C8" i="8"/>
  <c r="C7" i="8"/>
  <c r="C6" i="8"/>
  <c r="B9" i="8"/>
  <c r="E9" i="8" s="1"/>
  <c r="B10" i="8"/>
  <c r="B11" i="8"/>
  <c r="B12" i="8"/>
  <c r="E12" i="8" s="1"/>
  <c r="D3" i="8"/>
  <c r="C3" i="8"/>
  <c r="B8" i="8"/>
  <c r="B7" i="8"/>
  <c r="B6" i="8"/>
  <c r="E6" i="8" s="1"/>
  <c r="B5" i="8"/>
  <c r="B4" i="8"/>
  <c r="B3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8" l="1"/>
  <c r="E4" i="8"/>
  <c r="H4" i="8" s="1"/>
  <c r="E8" i="8"/>
  <c r="F8" i="8" s="1"/>
  <c r="E5" i="8"/>
  <c r="F5" i="8" s="1"/>
  <c r="H12" i="8"/>
  <c r="G10" i="8"/>
  <c r="E13" i="8"/>
  <c r="H13" i="8" s="1"/>
  <c r="H10" i="8"/>
  <c r="G9" i="8"/>
  <c r="G6" i="8"/>
  <c r="H9" i="8"/>
  <c r="H6" i="8"/>
  <c r="G12" i="8"/>
  <c r="E11" i="8"/>
  <c r="F11" i="8" s="1"/>
  <c r="E7" i="8"/>
  <c r="G7" i="8" s="1"/>
  <c r="F10" i="8"/>
  <c r="F6" i="8"/>
  <c r="F9" i="8"/>
  <c r="E3" i="8"/>
  <c r="H3" i="8" s="1"/>
  <c r="F12" i="8"/>
  <c r="F4" i="8"/>
  <c r="E2" i="8"/>
  <c r="H2" i="8" s="1"/>
  <c r="H8" i="8" l="1"/>
  <c r="G4" i="8"/>
  <c r="G5" i="8"/>
  <c r="H11" i="8"/>
  <c r="G11" i="8"/>
  <c r="G8" i="8"/>
  <c r="H5" i="8"/>
  <c r="F7" i="8"/>
  <c r="F13" i="8"/>
  <c r="G13" i="8"/>
  <c r="G2" i="8"/>
  <c r="F2" i="8"/>
  <c r="F3" i="8"/>
  <c r="H7" i="8"/>
  <c r="G3" i="8"/>
</calcChain>
</file>

<file path=xl/sharedStrings.xml><?xml version="1.0" encoding="utf-8"?>
<sst xmlns="http://schemas.openxmlformats.org/spreadsheetml/2006/main" count="36820" uniqueCount="8417">
  <si>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</si>
  <si>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</si>
  <si>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</si>
  <si>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</si>
  <si>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</si>
  <si>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</si>
  <si>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</si>
  <si>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</si>
  <si>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</si>
  <si>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</si>
  <si>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</si>
  <si>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</si>
  <si>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</si>
  <si>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</si>
  <si>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</si>
  <si>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</si>
  <si>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</si>
  <si>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</si>
  <si>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</si>
  <si>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</si>
  <si>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</si>
  <si>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</si>
  <si>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</si>
  <si>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</si>
  <si>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</si>
  <si>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</si>
  <si>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</si>
  <si>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</si>
  <si>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</si>
  <si>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</si>
  <si>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</si>
  <si>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</si>
  <si>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</si>
  <si>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</si>
  <si>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</si>
  <si>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</si>
  <si>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</si>
  <si>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</si>
  <si>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</si>
  <si>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</si>
  <si>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</si>
  <si>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</si>
  <si>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</si>
  <si>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</si>
  <si>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</si>
  <si>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</si>
  <si>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</si>
  <si>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</si>
  <si>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</si>
  <si>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</si>
  <si>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</si>
  <si>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</si>
  <si>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</si>
  <si>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</si>
  <si>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</si>
  <si>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</si>
  <si>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</si>
  <si>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</si>
  <si>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</si>
  <si>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</si>
  <si>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</si>
  <si>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</si>
  <si>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</si>
  <si>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</si>
  <si>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</si>
  <si>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</si>
  <si>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</si>
  <si>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</si>
  <si>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</si>
  <si>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</si>
  <si>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</si>
  <si>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</si>
  <si>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</si>
  <si>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</si>
  <si>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</si>
  <si>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</si>
  <si>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</si>
  <si>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</si>
  <si>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</si>
  <si>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</si>
  <si>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</si>
  <si>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</si>
  <si>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</si>
  <si>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</si>
  <si>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</si>
  <si>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</si>
  <si>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</si>
  <si>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</si>
  <si>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</si>
  <si>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</si>
  <si>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</si>
  <si>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</si>
  <si>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</si>
  <si>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</si>
  <si>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</si>
  <si>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</si>
  <si>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</si>
  <si>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</si>
  <si>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</si>
  <si>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</si>
  <si>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</si>
  <si>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</si>
  <si>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</si>
  <si>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</si>
  <si>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</si>
  <si>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</si>
  <si>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</si>
  <si>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</si>
  <si>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</si>
  <si>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</si>
  <si>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</si>
  <si>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</si>
  <si>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</si>
  <si>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</si>
  <si>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</si>
  <si>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</si>
  <si>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</si>
  <si>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</si>
  <si>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</si>
  <si>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</si>
  <si>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</si>
  <si>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</si>
  <si>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</si>
  <si>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</si>
  <si>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</si>
  <si>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</si>
  <si>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</si>
  <si>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</si>
  <si>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</si>
  <si>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</si>
  <si>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</si>
  <si>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</si>
  <si>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</si>
  <si>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</si>
  <si>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</si>
  <si>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</si>
  <si>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</si>
  <si>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</si>
  <si>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</si>
  <si>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</si>
  <si>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</si>
  <si>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</si>
  <si>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</si>
  <si>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</si>
  <si>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</si>
  <si>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</si>
  <si>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</si>
  <si>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</si>
  <si>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</si>
  <si>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</si>
  <si>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</si>
  <si>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</si>
  <si>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</si>
  <si>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</si>
  <si>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</si>
  <si>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</si>
  <si>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</si>
  <si>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</si>
  <si>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</si>
  <si>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</si>
  <si>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</si>
  <si>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</si>
  <si>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</si>
  <si>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</si>
  <si>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</si>
  <si>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</si>
  <si>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</si>
  <si>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</si>
  <si>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</si>
  <si>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</si>
  <si>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</si>
  <si>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</si>
  <si>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</si>
  <si>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</si>
  <si>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</si>
  <si>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</si>
  <si>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</si>
  <si>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</si>
  <si>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</si>
  <si>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</si>
  <si>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</si>
  <si>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</si>
  <si>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</si>
  <si>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</si>
  <si>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</si>
  <si>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</si>
  <si>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</si>
  <si>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</si>
  <si>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</si>
  <si>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</si>
  <si>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</si>
  <si>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</si>
  <si>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</si>
  <si>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</si>
  <si>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</si>
  <si>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</si>
  <si>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</si>
  <si>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</si>
  <si>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</si>
  <si>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</si>
  <si>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</si>
  <si>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</si>
  <si>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</si>
  <si>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</si>
  <si>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</si>
  <si>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</si>
  <si>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</si>
  <si>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</si>
  <si>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</si>
  <si>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</si>
  <si>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</si>
  <si>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</si>
  <si>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</si>
  <si>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</si>
  <si>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</si>
  <si>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</si>
  <si>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</si>
  <si>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</si>
  <si>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</si>
  <si>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</si>
  <si>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</si>
  <si>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</si>
  <si>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</si>
  <si>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</si>
  <si>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</si>
  <si>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</si>
  <si>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</si>
  <si>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</si>
  <si>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</si>
  <si>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</si>
  <si>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</si>
  <si>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</si>
  <si>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</si>
  <si>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</si>
  <si>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</si>
  <si>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</si>
  <si>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</si>
  <si>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</si>
  <si>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</si>
  <si>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</si>
  <si>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</si>
  <si>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</si>
  <si>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</si>
  <si>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</si>
  <si>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</si>
  <si>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</si>
  <si>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</si>
  <si>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</si>
  <si>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</si>
  <si>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</si>
  <si>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</si>
  <si>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</si>
  <si>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</si>
  <si>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</si>
  <si>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</si>
  <si>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</si>
  <si>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</si>
  <si>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</si>
  <si>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</si>
  <si>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</si>
  <si>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</si>
  <si>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</si>
  <si>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</si>
  <si>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</si>
  <si>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</si>
  <si>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</si>
  <si>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</si>
  <si>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</si>
  <si>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</si>
  <si>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</si>
  <si>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</si>
  <si>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</si>
  <si>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</si>
  <si>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</si>
  <si>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</si>
  <si>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</si>
  <si>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</si>
  <si>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</si>
  <si>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</si>
  <si>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</si>
  <si>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</si>
  <si>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</si>
  <si>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</si>
  <si>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</si>
  <si>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</si>
  <si>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</si>
  <si>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</si>
  <si>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</si>
  <si>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</si>
  <si>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</si>
  <si>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</si>
  <si>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</si>
  <si>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</si>
  <si>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</si>
  <si>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</si>
  <si>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</si>
  <si>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</si>
  <si>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</si>
  <si>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</si>
  <si>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</si>
  <si>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</si>
  <si>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</si>
  <si>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</si>
  <si>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</si>
  <si>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</si>
  <si>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</si>
  <si>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</si>
  <si>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</si>
  <si>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</si>
  <si>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</si>
  <si>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</si>
  <si>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</si>
  <si>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</si>
  <si>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</si>
  <si>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</si>
  <si>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</si>
  <si>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</si>
  <si>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</si>
  <si>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</si>
  <si>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</si>
  <si>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</si>
  <si>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</si>
  <si>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</si>
  <si>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</si>
  <si>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</si>
  <si>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</si>
  <si>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</si>
  <si>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</si>
  <si>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</si>
  <si>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</si>
  <si>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</si>
  <si>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</si>
  <si>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</si>
  <si>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</si>
  <si>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</si>
  <si>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</si>
  <si>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</si>
  <si>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</si>
  <si>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</si>
  <si>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</si>
  <si>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</si>
  <si>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</si>
  <si>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</si>
  <si>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</si>
  <si>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</si>
  <si>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</si>
  <si>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</si>
  <si>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</si>
  <si>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</si>
  <si>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</si>
  <si>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</si>
  <si>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</si>
  <si>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</si>
  <si>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</si>
  <si>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</si>
  <si>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</si>
  <si>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</si>
  <si>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</si>
  <si>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</si>
  <si>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</si>
  <si>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</si>
  <si>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</si>
  <si>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</si>
  <si>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</si>
  <si>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</si>
  <si>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</si>
  <si>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</si>
  <si>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</si>
  <si>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</si>
  <si>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</si>
  <si>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</si>
  <si>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</si>
  <si>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</si>
  <si>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</si>
  <si>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</si>
  <si>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</si>
  <si>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</si>
  <si>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</si>
  <si>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</si>
  <si>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</si>
  <si>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</si>
  <si>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</si>
  <si>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</si>
  <si>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</si>
  <si>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</si>
  <si>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</si>
  <si>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</si>
  <si>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</si>
  <si>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</si>
  <si>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</si>
  <si>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</si>
  <si>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</si>
  <si>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</si>
  <si>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</si>
  <si>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</si>
  <si>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</si>
  <si>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</si>
  <si>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</si>
  <si>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</si>
  <si>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</si>
  <si>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</si>
  <si>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</si>
  <si>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</si>
  <si>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</si>
  <si>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</si>
  <si>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</si>
  <si>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</si>
  <si>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</si>
  <si>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</si>
  <si>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</si>
  <si>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</si>
  <si>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</si>
  <si>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</si>
  <si>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</si>
  <si>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</si>
  <si>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</si>
  <si>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</si>
  <si>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</si>
  <si>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</si>
  <si>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</si>
  <si>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</si>
  <si>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</si>
  <si>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</si>
  <si>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</si>
  <si>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</si>
  <si>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</si>
  <si>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</si>
  <si>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</si>
  <si>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</si>
  <si>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</si>
  <si>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</si>
  <si>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</si>
  <si>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</si>
  <si>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</si>
  <si>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</si>
  <si>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</si>
  <si>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</si>
  <si>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</si>
  <si>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</si>
  <si>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</si>
  <si>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</si>
  <si>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</si>
  <si>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</si>
  <si>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</si>
  <si>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</si>
  <si>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</si>
  <si>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</si>
  <si>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</si>
  <si>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</si>
  <si>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</si>
  <si>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</si>
  <si>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</si>
  <si>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</si>
  <si>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</si>
  <si>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</si>
  <si>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</si>
  <si>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</si>
  <si>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</si>
  <si>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</si>
  <si>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</si>
  <si>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</si>
  <si>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</si>
  <si>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</si>
  <si>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</si>
  <si>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</si>
  <si>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</si>
  <si>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</si>
  <si>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</si>
  <si>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</si>
  <si>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</si>
  <si>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</si>
  <si>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</si>
  <si>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</si>
  <si>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</si>
  <si>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</si>
  <si>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</si>
  <si>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</si>
  <si>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</si>
  <si>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</si>
  <si>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</si>
  <si>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</si>
  <si>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</si>
  <si>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</si>
  <si>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</si>
  <si>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</si>
  <si>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</si>
  <si>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</si>
  <si>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</si>
  <si>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</si>
  <si>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</si>
  <si>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</si>
  <si>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</si>
  <si>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</si>
  <si>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</si>
  <si>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</si>
  <si>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</si>
  <si>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</si>
  <si>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</si>
  <si>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</si>
  <si>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</si>
  <si>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</si>
  <si>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</si>
  <si>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</si>
  <si>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</si>
  <si>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</si>
  <si>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</si>
  <si>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</si>
  <si>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</si>
  <si>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</si>
  <si>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</si>
  <si>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</si>
  <si>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</si>
  <si>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</si>
  <si>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</si>
  <si>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</si>
  <si>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</si>
  <si>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</si>
  <si>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</si>
  <si>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</si>
  <si>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</si>
  <si>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</si>
  <si>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</si>
  <si>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</si>
  <si>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</si>
  <si>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</si>
  <si>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</si>
  <si>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</si>
  <si>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</si>
  <si>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</si>
  <si>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</si>
  <si>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</si>
  <si>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</si>
  <si>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</si>
  <si>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</si>
  <si>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</si>
  <si>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</si>
  <si>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</si>
  <si>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</si>
  <si>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</si>
  <si>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</si>
  <si>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</si>
  <si>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</si>
  <si>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</si>
  <si>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</si>
  <si>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</si>
  <si>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</si>
  <si>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</si>
  <si>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</si>
  <si>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</si>
  <si>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</si>
  <si>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</si>
  <si>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</si>
  <si>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</si>
  <si>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</si>
  <si>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</si>
  <si>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</si>
  <si>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</si>
  <si>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</si>
  <si>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</si>
  <si>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</si>
  <si>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</si>
  <si>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</si>
  <si>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</si>
  <si>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</si>
  <si>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</si>
  <si>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</si>
  <si>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</si>
  <si>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</si>
  <si>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</si>
  <si>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</si>
  <si>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</si>
  <si>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</si>
  <si>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</si>
  <si>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</si>
  <si>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</si>
  <si>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</si>
  <si>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</si>
  <si>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</si>
  <si>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</si>
  <si>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</si>
  <si>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</si>
  <si>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</si>
  <si>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</si>
  <si>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</si>
  <si>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</si>
  <si>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</si>
  <si>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</si>
  <si>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</si>
  <si>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</si>
  <si>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</si>
  <si>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</si>
  <si>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</si>
  <si>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</si>
  <si>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</si>
  <si>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</si>
  <si>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</si>
  <si>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</si>
  <si>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</si>
  <si>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</si>
  <si>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</si>
  <si>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</si>
  <si>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</si>
  <si>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</si>
  <si>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</si>
  <si>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</si>
  <si>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</si>
  <si>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</si>
  <si>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</si>
  <si>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</si>
  <si>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</si>
  <si>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</si>
  <si>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</si>
  <si>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</si>
  <si>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</si>
  <si>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</si>
  <si>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</si>
  <si>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</si>
  <si>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</si>
  <si>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</si>
  <si>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</si>
  <si>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</si>
  <si>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</si>
  <si>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</si>
  <si>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</si>
  <si>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</si>
  <si>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</si>
  <si>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</si>
  <si>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</si>
  <si>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</si>
  <si>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</si>
  <si>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</si>
  <si>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</si>
  <si>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</si>
  <si>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</si>
  <si>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</si>
  <si>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</si>
  <si>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</si>
  <si>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</si>
  <si>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</si>
  <si>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</si>
  <si>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</si>
  <si>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</si>
  <si>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</si>
  <si>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</si>
  <si>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</si>
  <si>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</si>
  <si>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</si>
  <si>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</si>
  <si>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</si>
  <si>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</si>
  <si>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</si>
  <si>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</si>
  <si>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</si>
  <si>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</si>
  <si>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</si>
  <si>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</si>
  <si>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</si>
  <si>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</si>
  <si>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</si>
  <si>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</si>
  <si>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</si>
  <si>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</si>
  <si>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</si>
  <si>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</si>
  <si>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</si>
  <si>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</si>
  <si>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</si>
  <si>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</si>
  <si>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</si>
  <si>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</si>
  <si>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</si>
  <si>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</si>
  <si>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</si>
  <si>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</si>
  <si>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</si>
  <si>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</si>
  <si>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</si>
  <si>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</si>
  <si>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</si>
  <si>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</si>
  <si>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</si>
  <si>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</si>
  <si>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</si>
  <si>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</si>
  <si>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</si>
  <si>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</si>
  <si>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</si>
  <si>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</si>
  <si>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</si>
  <si>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</si>
  <si>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</si>
  <si>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</si>
  <si>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</si>
  <si>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</si>
  <si>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</si>
  <si>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</si>
  <si>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</si>
  <si>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</si>
  <si>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</si>
  <si>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</si>
  <si>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</si>
  <si>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</si>
  <si>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</si>
  <si>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</si>
  <si>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</si>
  <si>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</si>
  <si>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</si>
  <si>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</si>
  <si>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</si>
  <si>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</si>
  <si>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</si>
  <si>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</si>
  <si>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</si>
  <si>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</si>
  <si>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</si>
  <si>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</si>
  <si>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</si>
  <si>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</si>
  <si>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</si>
  <si>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</si>
  <si>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</si>
  <si>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</si>
  <si>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</si>
  <si>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</si>
  <si>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</si>
  <si>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</si>
  <si>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</si>
  <si>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</si>
  <si>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</si>
  <si>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</si>
  <si>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</si>
  <si>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</si>
  <si>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</si>
  <si>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</si>
  <si>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</si>
  <si>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</si>
  <si>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</si>
  <si>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</si>
  <si>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</si>
  <si>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</si>
  <si>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</si>
  <si>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</si>
  <si>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</si>
  <si>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</si>
  <si>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</si>
  <si>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</si>
  <si>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</si>
  <si>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</si>
  <si>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</si>
  <si>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</si>
  <si>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</si>
  <si>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</si>
  <si>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</si>
  <si>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</si>
  <si>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</si>
  <si>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</si>
  <si>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</si>
  <si>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</si>
  <si>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</si>
  <si>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</si>
  <si>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</si>
  <si>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</si>
  <si>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</si>
  <si>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</si>
  <si>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</si>
  <si>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</si>
  <si>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</si>
  <si>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</si>
  <si>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</si>
  <si>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</si>
  <si>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</si>
  <si>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</si>
  <si>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</si>
  <si>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</si>
  <si>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</si>
  <si>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</si>
  <si>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</si>
  <si>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</si>
  <si>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</si>
  <si>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</si>
  <si>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</si>
  <si>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</si>
  <si>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</si>
  <si>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</si>
  <si>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</si>
  <si>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</si>
  <si>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</si>
  <si>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</si>
  <si>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</si>
  <si>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</si>
  <si>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</si>
  <si>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</si>
  <si>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</si>
  <si>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</si>
  <si>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</si>
  <si>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</si>
  <si>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</si>
  <si>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</si>
  <si>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</si>
  <si>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</si>
  <si>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</si>
  <si>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</si>
  <si>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</si>
  <si>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</si>
  <si>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</si>
  <si>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</si>
  <si>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</si>
  <si>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</si>
  <si>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</si>
  <si>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</si>
  <si>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</si>
  <si>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</si>
  <si>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</si>
  <si>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</si>
  <si>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</si>
  <si>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</si>
  <si>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</si>
  <si>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</si>
  <si>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</si>
  <si>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</si>
  <si>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</si>
  <si>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</si>
  <si>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</si>
  <si>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</si>
  <si>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</si>
  <si>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</si>
  <si>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</si>
  <si>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</si>
  <si>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</si>
  <si>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</si>
  <si>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</si>
  <si>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</si>
  <si>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</si>
  <si>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</si>
  <si>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</si>
  <si>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</si>
  <si>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</si>
  <si>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</si>
  <si>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</si>
  <si>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</si>
  <si>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</si>
  <si>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</si>
  <si>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</si>
  <si>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</si>
  <si>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</si>
  <si>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</si>
  <si>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</si>
  <si>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</si>
  <si>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</si>
  <si>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</si>
  <si>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</si>
  <si>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</si>
  <si>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</si>
  <si>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</si>
  <si>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</si>
  <si>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</si>
  <si>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</si>
  <si>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</si>
  <si>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</si>
  <si>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</si>
  <si>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</si>
  <si>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</si>
  <si>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</si>
  <si>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</si>
  <si>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</si>
  <si>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</si>
  <si>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</si>
  <si>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</si>
  <si>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</si>
  <si>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</si>
  <si>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</si>
  <si>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</si>
  <si>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</si>
  <si>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</si>
  <si>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</si>
  <si>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</si>
  <si>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</si>
  <si>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</si>
  <si>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</si>
  <si>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</si>
  <si>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</si>
  <si>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</si>
  <si>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</si>
  <si>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</si>
  <si>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</si>
  <si>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</si>
  <si>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</si>
  <si>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</si>
  <si>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</si>
  <si>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</si>
  <si>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</si>
  <si>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</si>
  <si>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</si>
  <si>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</si>
  <si>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</si>
  <si>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</si>
  <si>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</si>
  <si>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</si>
  <si>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</si>
  <si>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</si>
  <si>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</si>
  <si>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</si>
  <si>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</si>
  <si>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</si>
  <si>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</si>
  <si>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</si>
  <si>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</si>
  <si>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</si>
  <si>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</si>
  <si>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</si>
  <si>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</si>
  <si>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</si>
  <si>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</si>
  <si>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</si>
  <si>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</si>
  <si>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</si>
  <si>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</si>
  <si>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</si>
  <si>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</si>
  <si>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</si>
  <si>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</si>
  <si>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</si>
  <si>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</si>
  <si>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</si>
  <si>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</si>
  <si>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</si>
  <si>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</si>
  <si>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</si>
  <si>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</si>
  <si>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</si>
  <si>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</si>
  <si>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</si>
  <si>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</si>
  <si>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</si>
  <si>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</si>
  <si>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</si>
  <si>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</si>
  <si>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</si>
  <si>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</si>
  <si>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</si>
  <si>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</si>
  <si>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</si>
  <si>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</si>
  <si>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</si>
  <si>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</si>
  <si>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</si>
  <si>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</si>
  <si>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</si>
  <si>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</si>
  <si>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</si>
  <si>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</si>
  <si>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</si>
  <si>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</si>
  <si>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</si>
  <si>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</si>
  <si>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</si>
  <si>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</si>
  <si>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</si>
  <si>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</si>
  <si>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</si>
  <si>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</si>
  <si>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</si>
  <si>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</si>
  <si>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</si>
  <si>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</si>
  <si>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</si>
  <si>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</si>
  <si>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</si>
  <si>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</si>
  <si>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</si>
  <si>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</si>
  <si>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</si>
  <si>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</si>
  <si>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</si>
  <si>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</si>
  <si>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</si>
  <si>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</si>
  <si>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</si>
  <si>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</si>
  <si>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</si>
  <si>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</si>
  <si>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</si>
  <si>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</si>
  <si>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</si>
  <si>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</si>
  <si>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</si>
  <si>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</si>
  <si>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</si>
  <si>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</si>
  <si>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</si>
  <si>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</si>
  <si>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</si>
  <si>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</si>
  <si>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</si>
  <si>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</si>
  <si>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</si>
  <si>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</si>
  <si>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</si>
  <si>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</si>
  <si>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</si>
  <si>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</si>
  <si>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</si>
  <si>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</si>
  <si>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</si>
  <si>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</si>
  <si>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</si>
  <si>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</si>
  <si>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</si>
  <si>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</si>
  <si>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</si>
  <si>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</si>
  <si>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</si>
  <si>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</si>
  <si>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</si>
  <si>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</si>
  <si>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</si>
  <si>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</si>
  <si>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</si>
  <si>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</si>
  <si>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</si>
  <si>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</si>
  <si>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</si>
  <si>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</si>
  <si>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</si>
  <si>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</si>
  <si>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</si>
  <si>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</si>
  <si>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</si>
  <si>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</si>
  <si>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</si>
  <si>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</si>
  <si>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</si>
  <si>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</si>
  <si>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</si>
  <si>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</si>
  <si>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</si>
  <si>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</si>
  <si>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</si>
  <si>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</si>
  <si>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</si>
  <si>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</si>
  <si>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</si>
  <si>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</si>
  <si>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</si>
  <si>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</si>
  <si>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</si>
  <si>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</si>
  <si>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</si>
  <si>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</si>
  <si>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</si>
  <si>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</si>
  <si>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</si>
  <si>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</si>
  <si>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</si>
  <si>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</si>
  <si>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</si>
  <si>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</si>
  <si>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</si>
  <si>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</si>
  <si>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</si>
  <si>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</si>
  <si>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</si>
  <si>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</si>
  <si>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</si>
  <si>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</si>
  <si>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</si>
  <si>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</si>
  <si>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</si>
  <si>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</si>
  <si>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</si>
  <si>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</si>
  <si>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</si>
  <si>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</si>
  <si>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</si>
  <si>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</si>
  <si>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</si>
  <si>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</si>
  <si>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</si>
  <si>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</si>
  <si>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</si>
  <si>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</si>
  <si>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</si>
  <si>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</si>
  <si>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</si>
  <si>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</si>
  <si>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</si>
  <si>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</si>
  <si>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</si>
  <si>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</si>
  <si>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</si>
  <si>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</si>
  <si>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</si>
  <si>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</si>
  <si>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</si>
  <si>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</si>
  <si>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</si>
  <si>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</si>
  <si>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</si>
  <si>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</si>
  <si>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</si>
  <si>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</si>
  <si>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</si>
  <si>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</si>
  <si>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</si>
  <si>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</si>
  <si>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</si>
  <si>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</si>
  <si>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</si>
  <si>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</si>
  <si>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</si>
  <si>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</si>
  <si>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</si>
  <si>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</si>
  <si>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</si>
  <si>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</si>
  <si>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</si>
  <si>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</si>
  <si>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</si>
  <si>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</si>
  <si>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</si>
  <si>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</si>
  <si>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</si>
  <si>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</si>
  <si>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</si>
  <si>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</si>
  <si>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</si>
  <si>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</si>
  <si>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</si>
  <si>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</si>
  <si>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</si>
  <si>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</si>
  <si>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</si>
  <si>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</si>
  <si>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</si>
  <si>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</si>
  <si>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</si>
  <si>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</si>
  <si>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</si>
  <si>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</si>
  <si>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</si>
  <si>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</si>
  <si>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</si>
  <si>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</si>
  <si>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</si>
  <si>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</si>
  <si>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</si>
  <si>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</si>
  <si>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</si>
  <si>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</si>
  <si>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</si>
  <si>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</si>
  <si>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</si>
  <si>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</si>
  <si>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</si>
  <si>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</si>
  <si>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</si>
  <si>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</si>
  <si>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</si>
  <si>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</si>
  <si>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</si>
  <si>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</si>
  <si>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</si>
  <si>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</si>
  <si>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</si>
  <si>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</si>
  <si>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</si>
  <si>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</si>
  <si>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</si>
  <si>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</si>
  <si>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</si>
  <si>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</si>
  <si>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</si>
  <si>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</si>
  <si>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</si>
  <si>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</si>
  <si>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</si>
  <si>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</si>
  <si>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</si>
  <si>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</si>
  <si>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</si>
  <si>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</si>
  <si>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</si>
  <si>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</si>
  <si>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</si>
  <si>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</si>
  <si>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</si>
  <si>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</si>
  <si>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</si>
  <si>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</si>
  <si>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</si>
  <si>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</si>
  <si>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</si>
  <si>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</si>
  <si>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</si>
  <si>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</si>
  <si>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</si>
  <si>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</si>
  <si>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</si>
  <si>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</si>
  <si>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</si>
  <si>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</si>
  <si>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</si>
  <si>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</si>
  <si>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</si>
  <si>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</si>
  <si>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</si>
  <si>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</si>
  <si>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</si>
  <si>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</si>
  <si>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</si>
  <si>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</si>
  <si>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</si>
  <si>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</si>
  <si>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</si>
  <si>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</si>
  <si>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</si>
  <si>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</si>
  <si>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</si>
  <si>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</si>
  <si>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</si>
  <si>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</si>
  <si>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</si>
  <si>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</si>
  <si>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</si>
  <si>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</si>
  <si>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</si>
  <si>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</si>
  <si>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</si>
  <si>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</si>
  <si>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</si>
  <si>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</si>
  <si>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</si>
  <si>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</si>
  <si>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</si>
  <si>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</si>
  <si>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</si>
  <si>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</si>
  <si>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</si>
  <si>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</si>
  <si>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</si>
  <si>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</si>
  <si>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</si>
  <si>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</si>
  <si>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</si>
  <si>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</si>
  <si>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</si>
  <si>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</si>
  <si>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</si>
  <si>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</si>
  <si>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</si>
  <si>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</si>
  <si>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</si>
  <si>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</si>
  <si>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</si>
  <si>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</si>
  <si>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</si>
  <si>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</si>
  <si>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</si>
  <si>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</si>
  <si>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</si>
  <si>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</si>
  <si>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</si>
  <si>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</si>
  <si>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</si>
  <si>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</si>
  <si>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</si>
  <si>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</si>
  <si>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</si>
  <si>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</si>
  <si>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</si>
  <si>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</si>
  <si>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</si>
  <si>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</si>
  <si>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</si>
  <si>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</si>
  <si>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</si>
  <si>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</si>
  <si>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</si>
  <si>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</si>
  <si>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</si>
  <si>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</si>
  <si>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</si>
  <si>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</si>
  <si>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</si>
  <si>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</si>
  <si>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</si>
  <si>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</si>
  <si>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</si>
  <si>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</si>
  <si>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</si>
  <si>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</si>
  <si>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</si>
  <si>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</si>
  <si>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</si>
  <si>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</si>
  <si>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</si>
  <si>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</si>
  <si>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</si>
  <si>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</si>
  <si>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</si>
  <si>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</si>
  <si>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</si>
  <si>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</si>
  <si>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</si>
  <si>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</si>
  <si>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</si>
  <si>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</si>
  <si>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</si>
  <si>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</si>
  <si>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</si>
  <si>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</si>
  <si>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</si>
  <si>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</si>
  <si>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</si>
  <si>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</si>
  <si>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</si>
  <si>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</si>
  <si>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</si>
  <si>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</si>
  <si>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</si>
  <si>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</si>
  <si>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</si>
  <si>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</si>
  <si>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</si>
  <si>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</si>
  <si>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</si>
  <si>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</si>
  <si>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</si>
  <si>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</si>
  <si>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</si>
  <si>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</si>
  <si>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</si>
  <si>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</si>
  <si>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</si>
  <si>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</si>
  <si>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</si>
  <si>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</si>
  <si>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</si>
  <si>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</si>
  <si>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</si>
  <si>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</si>
  <si>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</si>
  <si>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</si>
  <si>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</si>
  <si>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</si>
  <si>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</si>
  <si>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</si>
  <si>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</si>
  <si>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</si>
  <si>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</si>
  <si>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</si>
  <si>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</si>
  <si>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</si>
  <si>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</si>
  <si>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</si>
  <si>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</si>
  <si>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</si>
  <si>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</si>
  <si>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</si>
  <si>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</si>
  <si>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</si>
  <si>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</si>
  <si>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</si>
  <si>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</si>
  <si>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</si>
  <si>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</si>
  <si>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</si>
  <si>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</si>
  <si>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</si>
  <si>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</si>
  <si>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</si>
  <si>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</si>
  <si>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</si>
  <si>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</si>
  <si>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</si>
  <si>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</si>
  <si>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</si>
  <si>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</si>
  <si>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</si>
  <si>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</si>
  <si>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</si>
  <si>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</si>
  <si>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</si>
  <si>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</si>
  <si>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</si>
  <si>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</si>
  <si>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</si>
  <si>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</si>
  <si>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</si>
  <si>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</si>
  <si>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</si>
  <si>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</si>
  <si>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</si>
  <si>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</si>
  <si>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</si>
  <si>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</si>
  <si>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</si>
  <si>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</si>
  <si>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</si>
  <si>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</si>
  <si>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</si>
  <si>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</si>
  <si>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</si>
  <si>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</si>
  <si>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</si>
  <si>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</si>
  <si>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</si>
  <si>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</si>
  <si>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</si>
  <si>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</si>
  <si>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</si>
  <si>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</si>
  <si>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</si>
  <si>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</si>
  <si>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</si>
  <si>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</si>
  <si>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</si>
  <si>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</si>
  <si>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</si>
  <si>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</si>
  <si>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</si>
  <si>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</si>
  <si>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</si>
  <si>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</si>
  <si>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</si>
  <si>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</si>
  <si>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</si>
  <si>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</si>
  <si>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</si>
  <si>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</si>
  <si>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</si>
  <si>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</si>
  <si>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</si>
  <si>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</si>
  <si>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</si>
  <si>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</si>
  <si>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</si>
  <si>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</si>
  <si>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</si>
  <si>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</si>
  <si>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</si>
  <si>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</si>
  <si>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</si>
  <si>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</si>
  <si>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</si>
  <si>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</si>
  <si>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</si>
  <si>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</si>
  <si>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</si>
  <si>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</si>
  <si>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</si>
  <si>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</si>
  <si>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</si>
  <si>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</si>
  <si>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</si>
  <si>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</si>
  <si>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</si>
  <si>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</si>
  <si>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</si>
  <si>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</si>
  <si>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</si>
  <si>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</si>
  <si>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</si>
  <si>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</si>
  <si>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</si>
  <si>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</si>
  <si>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</si>
  <si>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</si>
  <si>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</si>
  <si>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</si>
  <si>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</si>
  <si>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</si>
  <si>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</si>
  <si>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</si>
  <si>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</si>
  <si>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</si>
  <si>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</si>
  <si>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</si>
  <si>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</si>
  <si>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</si>
  <si>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</si>
  <si>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</si>
  <si>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</si>
  <si>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</si>
  <si>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</si>
  <si>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</si>
  <si>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</si>
  <si>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</si>
  <si>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</si>
  <si>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</si>
  <si>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</si>
  <si>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</si>
  <si>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</si>
  <si>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</si>
  <si>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</si>
  <si>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</si>
  <si>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</si>
  <si>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</si>
  <si>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</si>
  <si>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</si>
  <si>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</si>
  <si>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</si>
  <si>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</si>
  <si>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</si>
  <si>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</si>
  <si>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</si>
  <si>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</si>
  <si>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</si>
  <si>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</si>
  <si>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</si>
  <si>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</si>
  <si>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</si>
  <si>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</si>
  <si>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</si>
  <si>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</si>
  <si>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</si>
  <si>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</si>
  <si>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</si>
  <si>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</si>
  <si>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</si>
  <si>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</si>
  <si>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</si>
  <si>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</si>
  <si>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</si>
  <si>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</si>
  <si>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</si>
  <si>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</si>
  <si>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</si>
  <si>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</si>
  <si>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</si>
  <si>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</si>
  <si>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</si>
  <si>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</si>
  <si>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</si>
  <si>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</si>
  <si>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</si>
  <si>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</si>
  <si>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</si>
  <si>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</si>
  <si>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</si>
  <si>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</si>
  <si>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</si>
  <si>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</si>
  <si>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</si>
  <si>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</si>
  <si>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</si>
  <si>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</si>
  <si>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</si>
  <si>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</si>
  <si>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</si>
  <si>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</si>
  <si>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</si>
  <si>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</si>
  <si>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</si>
  <si>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</si>
  <si>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</si>
  <si>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</si>
  <si>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</si>
  <si>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</si>
  <si>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</si>
  <si>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</si>
  <si>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</si>
  <si>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</si>
  <si>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</si>
  <si>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</si>
  <si>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</si>
  <si>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</si>
  <si>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</si>
  <si>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</si>
  <si>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</si>
  <si>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</si>
  <si>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</si>
  <si>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</si>
  <si>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</si>
  <si>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</si>
  <si>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</si>
  <si>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</si>
  <si>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</si>
  <si>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</si>
  <si>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</si>
  <si>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</si>
  <si>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</si>
  <si>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</si>
  <si>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</si>
  <si>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</si>
  <si>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</si>
  <si>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</si>
  <si>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</si>
  <si>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</si>
  <si>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</si>
  <si>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</si>
  <si>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</si>
  <si>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</si>
  <si>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</si>
  <si>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</si>
  <si>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</si>
  <si>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</si>
  <si>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</si>
  <si>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</si>
  <si>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</si>
  <si>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</si>
  <si>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</si>
  <si>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</si>
  <si>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</si>
  <si>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</si>
  <si>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</si>
  <si>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</si>
  <si>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</si>
  <si>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</si>
  <si>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</si>
  <si>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</si>
  <si>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</si>
  <si>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</si>
  <si>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</si>
  <si>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</si>
  <si>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</si>
  <si>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</si>
  <si>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</si>
  <si>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</si>
  <si>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</si>
  <si>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</si>
  <si>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</si>
  <si>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</si>
  <si>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</si>
  <si>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</si>
  <si>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</si>
  <si>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</si>
  <si>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</si>
  <si>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</si>
  <si>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</si>
  <si>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</si>
  <si>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</si>
  <si>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</si>
  <si>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</si>
  <si>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</si>
  <si>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</si>
  <si>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</si>
  <si>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</si>
  <si>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</si>
  <si>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</si>
  <si>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</si>
  <si>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</si>
  <si>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</si>
  <si>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</si>
  <si>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</si>
  <si>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</si>
  <si>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</si>
  <si>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</si>
  <si>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</si>
  <si>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</si>
  <si>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</si>
  <si>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</si>
  <si>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</si>
  <si>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</si>
  <si>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</si>
  <si>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</si>
  <si>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</si>
  <si>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</si>
  <si>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</si>
  <si>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</si>
  <si>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</si>
  <si>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</si>
  <si>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</si>
  <si>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</si>
  <si>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</si>
  <si>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</si>
  <si>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</si>
  <si>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</si>
  <si>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</si>
  <si>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</si>
  <si>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</si>
  <si>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</si>
  <si>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</si>
  <si>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</si>
  <si>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</si>
  <si>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</si>
  <si>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</si>
  <si>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</si>
  <si>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</si>
  <si>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</si>
  <si>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</si>
  <si>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</si>
  <si>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</si>
  <si>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</si>
  <si>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</si>
  <si>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</si>
  <si>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</si>
  <si>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</si>
  <si>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</si>
  <si>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</si>
  <si>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</si>
  <si>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</si>
  <si>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</si>
  <si>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</si>
  <si>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</si>
  <si>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</si>
  <si>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</si>
  <si>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</si>
  <si>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</si>
  <si>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</si>
  <si>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</si>
  <si>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</si>
  <si>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</si>
  <si>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</si>
  <si>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</si>
  <si>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</si>
  <si>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</si>
  <si>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</si>
  <si>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</si>
  <si>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</si>
  <si>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</si>
  <si>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</si>
  <si>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</si>
  <si>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</si>
  <si>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</si>
  <si>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</si>
  <si>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</si>
  <si>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</si>
  <si>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</si>
  <si>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</si>
  <si>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</si>
  <si>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</si>
  <si>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</si>
  <si>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</si>
  <si>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</si>
  <si>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</si>
  <si>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</si>
  <si>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</si>
  <si>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</si>
  <si>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</si>
  <si>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</si>
  <si>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</si>
  <si>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</si>
  <si>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</si>
  <si>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</si>
  <si>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</si>
  <si>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</si>
  <si>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</si>
  <si>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</si>
  <si>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</si>
  <si>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</si>
  <si>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</si>
  <si>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</si>
  <si>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</si>
  <si>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</si>
  <si>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</si>
  <si>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</si>
  <si>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</si>
  <si>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</si>
  <si>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</si>
  <si>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</si>
  <si>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</si>
  <si>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</si>
  <si>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</si>
  <si>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</si>
  <si>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</si>
  <si>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</si>
  <si>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</si>
  <si>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</si>
  <si>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</si>
  <si>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</si>
  <si>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</si>
  <si>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</si>
  <si>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</si>
  <si>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</si>
  <si>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</si>
  <si>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</si>
  <si>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</si>
  <si>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</si>
  <si>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</si>
  <si>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</si>
  <si>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</si>
  <si>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</si>
  <si>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</si>
  <si>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</si>
  <si>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</si>
  <si>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</si>
  <si>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</si>
  <si>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</si>
  <si>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</si>
  <si>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</si>
  <si>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</si>
  <si>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</si>
  <si>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</si>
  <si>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</si>
  <si>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</si>
  <si>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</si>
  <si>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</si>
  <si>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</si>
  <si>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</si>
  <si>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</si>
  <si>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</si>
  <si>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</si>
  <si>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</si>
  <si>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</si>
  <si>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</si>
  <si>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</si>
  <si>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</si>
  <si>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</si>
  <si>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</si>
  <si>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</si>
  <si>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</si>
  <si>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</si>
  <si>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</si>
  <si>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</si>
  <si>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</si>
  <si>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</si>
  <si>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</si>
  <si>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</si>
  <si>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</si>
  <si>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</si>
  <si>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</si>
  <si>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</si>
  <si>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</si>
  <si>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</si>
  <si>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</si>
  <si>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</si>
  <si>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</si>
  <si>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</si>
  <si>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</si>
  <si>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</si>
  <si>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</si>
  <si>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</si>
  <si>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</si>
  <si>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</si>
  <si>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</si>
  <si>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</si>
  <si>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</si>
  <si>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</si>
  <si>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</si>
  <si>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</si>
  <si>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</si>
  <si>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</si>
  <si>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</si>
  <si>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</si>
  <si>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</si>
  <si>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</si>
  <si>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</si>
  <si>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</si>
  <si>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</si>
  <si>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</si>
  <si>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</si>
  <si>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</si>
  <si>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</si>
  <si>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</si>
  <si>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</si>
  <si>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</si>
  <si>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</si>
  <si>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</si>
  <si>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</si>
  <si>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</si>
  <si>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</si>
  <si>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</si>
  <si>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</si>
  <si>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</si>
  <si>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</si>
  <si>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</si>
  <si>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</si>
  <si>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</si>
  <si>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</si>
  <si>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</si>
  <si>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</si>
  <si>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</si>
  <si>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</si>
  <si>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</si>
  <si>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</si>
  <si>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</si>
  <si>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</si>
  <si>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</si>
  <si>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</si>
  <si>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</si>
  <si>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</si>
  <si>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</si>
  <si>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</si>
  <si>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</si>
  <si>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</si>
  <si>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</si>
  <si>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</si>
  <si>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</si>
  <si>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</si>
  <si>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</si>
  <si>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</si>
  <si>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</si>
  <si>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</si>
  <si>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</si>
  <si>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</si>
  <si>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</si>
  <si>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</si>
  <si>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</si>
  <si>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</si>
  <si>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</si>
  <si>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</si>
  <si>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</si>
  <si>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</si>
  <si>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</si>
  <si>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</si>
  <si>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</si>
  <si>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</si>
  <si>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</si>
  <si>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</si>
  <si>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</si>
  <si>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</si>
  <si>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</si>
  <si>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</si>
  <si>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</si>
  <si>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</si>
  <si>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</si>
  <si>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</si>
  <si>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</si>
  <si>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</si>
  <si>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</si>
  <si>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</si>
  <si>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</si>
  <si>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</si>
  <si>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</si>
  <si>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</si>
  <si>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</si>
  <si>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</si>
  <si>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</si>
  <si>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</si>
  <si>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</si>
  <si>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</si>
  <si>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</si>
  <si>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</si>
  <si>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</si>
  <si>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</si>
  <si>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</si>
  <si>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</si>
  <si>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</si>
  <si>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</si>
  <si>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</si>
  <si>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</si>
  <si>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</si>
  <si>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</si>
  <si>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</si>
  <si>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</si>
  <si>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</si>
  <si>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</si>
  <si>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</si>
  <si>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</si>
  <si>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</si>
  <si>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</si>
  <si>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</si>
  <si>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</si>
  <si>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</si>
  <si>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</si>
  <si>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</si>
  <si>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</si>
  <si>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</si>
  <si>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</si>
  <si>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</si>
  <si>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</si>
  <si>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</si>
  <si>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</si>
  <si>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</si>
  <si>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</si>
  <si>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</si>
  <si>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</si>
  <si>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</si>
  <si>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</si>
  <si>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</si>
  <si>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</si>
  <si>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</si>
  <si>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</si>
  <si>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</si>
  <si>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</si>
  <si>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</si>
  <si>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</si>
  <si>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</si>
  <si>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</si>
  <si>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</si>
  <si>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</si>
  <si>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</si>
  <si>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</si>
  <si>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</si>
  <si>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</si>
  <si>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</si>
  <si>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</si>
  <si>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</si>
  <si>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</si>
  <si>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</si>
  <si>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</si>
  <si>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</si>
  <si>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</si>
  <si>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</si>
  <si>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</si>
  <si>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</si>
  <si>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</si>
  <si>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</si>
  <si>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</si>
  <si>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</si>
  <si>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</si>
  <si>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</si>
  <si>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</si>
  <si>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</si>
  <si>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</si>
  <si>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</si>
  <si>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</si>
  <si>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</si>
  <si>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</si>
  <si>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</si>
  <si>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</si>
  <si>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</si>
  <si>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</si>
  <si>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</si>
  <si>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</si>
  <si>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</si>
  <si>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</si>
  <si>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</si>
  <si>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</si>
  <si>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</si>
  <si>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</si>
  <si>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</si>
  <si>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</si>
  <si>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</si>
  <si>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</si>
  <si>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</si>
  <si>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</si>
  <si>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</si>
  <si>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</si>
  <si>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</si>
  <si>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</si>
  <si>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</si>
  <si>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</si>
  <si>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</si>
  <si>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</si>
  <si>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</si>
  <si>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</si>
  <si>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</si>
  <si>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</si>
  <si>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</si>
  <si>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</si>
  <si>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</si>
  <si>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</si>
  <si>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</si>
  <si>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</si>
  <si>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</si>
  <si>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</si>
  <si>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</si>
  <si>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</si>
  <si>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</si>
  <si>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</si>
  <si>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</si>
  <si>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</si>
  <si>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</si>
  <si>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</si>
  <si>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</si>
  <si>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</si>
  <si>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</si>
  <si>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</si>
  <si>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</si>
  <si>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</si>
  <si>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</si>
  <si>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</si>
  <si>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</si>
  <si>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</si>
  <si>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</si>
  <si>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</si>
  <si>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</si>
  <si>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</si>
  <si>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</si>
  <si>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</si>
  <si>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</si>
  <si>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</si>
  <si>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</si>
  <si>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</si>
  <si>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</si>
  <si>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</si>
  <si>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</si>
  <si>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</si>
  <si>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</si>
  <si>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</si>
  <si>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</si>
  <si>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</si>
  <si>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</si>
  <si>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</si>
  <si>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</si>
  <si>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</si>
  <si>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</si>
  <si>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</si>
  <si>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</si>
  <si>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</si>
  <si>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</si>
  <si>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</si>
  <si>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</si>
  <si>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</si>
  <si>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</si>
  <si>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</si>
  <si>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</si>
  <si>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</si>
  <si>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</si>
  <si>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</si>
  <si>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</si>
  <si>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</si>
  <si>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</si>
  <si>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</si>
  <si>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</si>
  <si>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</si>
  <si>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</si>
  <si>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</si>
  <si>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</si>
  <si>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</si>
  <si>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</si>
  <si>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</si>
  <si>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</si>
  <si>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</si>
  <si>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</si>
  <si>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</si>
  <si>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</si>
  <si>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</si>
  <si>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</si>
  <si>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</si>
  <si>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</si>
  <si>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</si>
  <si>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</si>
  <si>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</si>
  <si>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</si>
  <si>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</si>
  <si>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</si>
  <si>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</si>
  <si>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</si>
  <si>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</si>
  <si>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</si>
  <si>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</si>
  <si>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</si>
  <si>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</si>
  <si>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</si>
  <si>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</si>
  <si>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</si>
  <si>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</si>
  <si>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</si>
  <si>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</si>
  <si>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</si>
  <si>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</si>
  <si>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</si>
  <si>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</si>
  <si>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</si>
  <si>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</si>
  <si>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</si>
  <si>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</si>
  <si>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</si>
  <si>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</si>
  <si>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</si>
  <si>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</si>
  <si>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</si>
  <si>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</si>
  <si>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</si>
  <si>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</si>
  <si>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</si>
  <si>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</si>
  <si>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</si>
  <si>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</si>
  <si>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</si>
  <si>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</si>
  <si>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</si>
  <si>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</si>
  <si>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</si>
  <si>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</si>
  <si>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</si>
  <si>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</si>
  <si>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</si>
  <si>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</si>
  <si>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</si>
  <si>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</si>
  <si>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</si>
  <si>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</si>
  <si>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</si>
  <si>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</si>
  <si>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</si>
  <si>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</si>
  <si>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</si>
  <si>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</si>
  <si>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</si>
  <si>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</si>
  <si>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</si>
  <si>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</si>
  <si>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</si>
  <si>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</si>
  <si>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</si>
  <si>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</si>
  <si>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</si>
  <si>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</si>
  <si>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</si>
  <si>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</si>
  <si>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</si>
  <si>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</si>
  <si>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</si>
  <si>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</si>
  <si>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</si>
  <si>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</si>
  <si>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</si>
  <si>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</si>
  <si>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</si>
  <si>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</si>
  <si>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</si>
  <si>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</si>
  <si>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</si>
  <si>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</si>
  <si>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</si>
  <si>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</si>
  <si>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</si>
  <si>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</si>
  <si>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</si>
  <si>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</si>
  <si>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</si>
  <si>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</si>
  <si>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</si>
  <si>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</si>
  <si>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</si>
  <si>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</si>
  <si>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</si>
  <si>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</si>
  <si>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</si>
  <si>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</si>
  <si>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</si>
  <si>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</si>
  <si>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</si>
  <si>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</si>
  <si>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</si>
  <si>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</si>
  <si>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</si>
  <si>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</si>
  <si>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</si>
  <si>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</si>
  <si>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</si>
  <si>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</si>
  <si>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</si>
  <si>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</si>
  <si>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</si>
  <si>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</si>
  <si>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</si>
  <si>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</si>
  <si>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</si>
  <si>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</si>
  <si>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</si>
  <si>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</si>
  <si>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</si>
  <si>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</si>
  <si>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</si>
  <si>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</si>
  <si>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</si>
  <si>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</si>
  <si>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</si>
  <si>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</si>
  <si>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</si>
  <si>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</si>
  <si>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</si>
  <si>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</si>
  <si>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</si>
  <si>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</si>
  <si>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</si>
  <si>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</si>
  <si>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</si>
  <si>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</si>
  <si>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</si>
  <si>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</si>
  <si>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</si>
  <si>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</si>
  <si>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</si>
  <si>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</si>
  <si>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</si>
  <si>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</si>
  <si>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</si>
  <si>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</si>
  <si>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</si>
  <si>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</si>
  <si>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</si>
  <si>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</si>
  <si>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</si>
  <si>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</si>
  <si>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</si>
  <si>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</si>
  <si>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</si>
  <si>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</si>
  <si>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</si>
  <si>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</si>
  <si>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</si>
  <si>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</si>
  <si>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</si>
  <si>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</si>
  <si>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</si>
  <si>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</si>
  <si>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</si>
  <si>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</si>
  <si>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</si>
  <si>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</si>
  <si>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</si>
  <si>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</si>
  <si>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</si>
  <si>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</si>
  <si>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</si>
  <si>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</si>
  <si>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</si>
  <si>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</si>
  <si>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</si>
  <si>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</si>
  <si>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</si>
  <si>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</si>
  <si>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</si>
  <si>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</si>
  <si>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</si>
  <si>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</si>
  <si>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</si>
  <si>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</si>
  <si>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</si>
  <si>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</si>
  <si>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</si>
  <si>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</si>
  <si>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</si>
  <si>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</si>
  <si>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</si>
  <si>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</si>
  <si>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</si>
  <si>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</si>
  <si>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</si>
  <si>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</si>
  <si>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</si>
  <si>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</si>
  <si>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</si>
  <si>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</si>
  <si>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</si>
  <si>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</si>
  <si>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</si>
  <si>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</si>
  <si>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</si>
  <si>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</si>
  <si>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</si>
  <si>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</si>
  <si>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</si>
  <si>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</si>
  <si>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</si>
  <si>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</si>
  <si>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</si>
  <si>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</si>
  <si>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</si>
  <si>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</si>
  <si>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</si>
  <si>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</si>
  <si>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</si>
  <si>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</si>
  <si>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</si>
  <si>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</si>
  <si>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</si>
  <si>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</si>
  <si>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</si>
  <si>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</si>
  <si>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</si>
  <si>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</si>
  <si>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</si>
  <si>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</si>
  <si>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</si>
  <si>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</si>
  <si>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</si>
  <si>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</si>
  <si>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</si>
  <si>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</si>
  <si>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</si>
  <si>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</si>
  <si>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</si>
  <si>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</si>
  <si>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</si>
  <si>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</si>
  <si>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</si>
  <si>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</si>
  <si>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</si>
  <si>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</si>
  <si>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</si>
  <si>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</si>
  <si>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</si>
  <si>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</si>
  <si>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</si>
  <si>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</si>
  <si>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</si>
  <si>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</si>
  <si>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</si>
  <si>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</si>
  <si>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</si>
  <si>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</si>
  <si>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</si>
  <si>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</si>
  <si>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</si>
  <si>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</si>
  <si>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</si>
  <si>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</si>
  <si>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</si>
  <si>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</si>
  <si>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</si>
  <si>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</si>
  <si>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</si>
  <si>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</si>
  <si>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</si>
  <si>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</si>
  <si>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</si>
  <si>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</si>
  <si>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</si>
  <si>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</si>
  <si>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</si>
  <si>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</si>
  <si>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</si>
  <si>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</si>
  <si>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</si>
  <si>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</si>
  <si>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</si>
  <si>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</si>
  <si>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</si>
  <si>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</si>
  <si>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</si>
  <si>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</si>
  <si>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</si>
  <si>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</si>
  <si>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</si>
  <si>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</si>
  <si>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</si>
  <si>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</si>
  <si>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</si>
  <si>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</si>
  <si>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</si>
  <si>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</si>
  <si>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</si>
  <si>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</si>
  <si>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</si>
  <si>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</si>
  <si>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</si>
  <si>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</si>
  <si>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</si>
  <si>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</si>
  <si>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</si>
  <si>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</si>
  <si>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</si>
  <si>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</si>
  <si>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</si>
  <si>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</si>
  <si>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</si>
  <si>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</si>
  <si>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</si>
  <si>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</si>
  <si>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</si>
  <si>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</si>
  <si>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</si>
  <si>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</si>
  <si>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</si>
  <si>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</si>
  <si>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</si>
  <si>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</si>
  <si>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</si>
  <si>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</si>
  <si>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</si>
  <si>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</si>
  <si>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</si>
  <si>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</si>
  <si>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</si>
  <si>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</si>
  <si>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</si>
  <si>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</si>
  <si>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</si>
  <si>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</si>
  <si>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</si>
  <si>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</si>
  <si>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</si>
  <si>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</si>
  <si>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</si>
  <si>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</si>
  <si>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</si>
  <si>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</si>
  <si>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</si>
  <si>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</si>
  <si>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</si>
  <si>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</si>
  <si>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</si>
  <si>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</si>
  <si>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</si>
  <si>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</si>
  <si>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</si>
  <si>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</si>
  <si>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</si>
  <si>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</si>
  <si>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</si>
  <si>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</si>
  <si>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</si>
  <si>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</si>
  <si>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</si>
  <si>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</si>
  <si>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</si>
  <si>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</si>
  <si>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</si>
  <si>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</si>
  <si>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</si>
  <si>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</si>
  <si>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</si>
  <si>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</si>
  <si>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</si>
  <si>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</si>
  <si>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</si>
  <si>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</si>
  <si>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</si>
  <si>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</si>
  <si>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</si>
  <si>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</si>
  <si>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</si>
  <si>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</si>
  <si>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</si>
  <si>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</si>
  <si>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</si>
  <si>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</si>
  <si>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</si>
  <si>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</si>
  <si>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</si>
  <si>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</si>
  <si>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</si>
  <si>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</si>
  <si>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</si>
  <si>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</si>
  <si>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</si>
  <si>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</si>
  <si>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</si>
  <si>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</si>
  <si>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</si>
  <si>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</si>
  <si>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</si>
  <si>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</si>
  <si>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</si>
  <si>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</si>
  <si>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</si>
  <si>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</si>
  <si>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</si>
  <si>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</si>
  <si>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</si>
  <si>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</si>
  <si>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</si>
  <si>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</si>
  <si>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</si>
  <si>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</si>
  <si>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</si>
  <si>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</si>
  <si>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</si>
  <si>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</si>
  <si>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</si>
  <si>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</si>
  <si>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</si>
  <si>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</si>
  <si>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</si>
  <si>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</si>
  <si>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</si>
  <si>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</si>
  <si>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</si>
  <si>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</si>
  <si>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</si>
  <si>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</si>
  <si>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</si>
  <si>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</si>
  <si>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</si>
  <si>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</si>
  <si>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</si>
  <si>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</si>
  <si>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</si>
  <si>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</si>
  <si>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</si>
  <si>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</si>
  <si>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</si>
  <si>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</si>
  <si>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</si>
  <si>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</si>
  <si>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</si>
  <si>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</si>
  <si>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</si>
  <si>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</si>
  <si>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</si>
  <si>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</si>
  <si>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</si>
  <si>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</si>
  <si>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</si>
  <si>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</si>
  <si>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</si>
  <si>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</si>
  <si>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</si>
  <si>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</si>
  <si>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</si>
  <si>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</si>
  <si>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</si>
  <si>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</si>
  <si>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</si>
  <si>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</si>
  <si>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</si>
  <si>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</si>
  <si>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</si>
  <si>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</si>
  <si>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</si>
  <si>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</si>
  <si>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</si>
  <si>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</si>
  <si>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</si>
  <si>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</si>
  <si>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</si>
  <si>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</si>
  <si>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</si>
  <si>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</si>
  <si>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</si>
  <si>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</si>
  <si>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</si>
  <si>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</si>
  <si>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</si>
  <si>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</si>
  <si>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</si>
  <si>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</si>
  <si>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</si>
  <si>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</si>
  <si>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</si>
  <si>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</si>
  <si>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</si>
  <si>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</si>
  <si>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</si>
  <si>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</si>
  <si>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</si>
  <si>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</si>
  <si>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</si>
  <si>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</si>
  <si>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</si>
  <si>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</si>
  <si>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</si>
  <si>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</si>
  <si>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</si>
  <si>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</si>
  <si>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</si>
  <si>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</si>
  <si>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</si>
  <si>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</si>
  <si>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</si>
  <si>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</si>
  <si>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</si>
  <si>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</si>
  <si>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</si>
  <si>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</si>
  <si>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</si>
  <si>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</si>
  <si>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</si>
  <si>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</si>
  <si>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</si>
  <si>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</si>
  <si>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</si>
  <si>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</si>
  <si>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</si>
  <si>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</si>
  <si>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</si>
  <si>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</si>
  <si>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</si>
  <si>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</si>
  <si>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</si>
  <si>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</si>
  <si>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</si>
  <si>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</si>
  <si>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</si>
  <si>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</si>
  <si>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</si>
  <si>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</si>
  <si>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</si>
  <si>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</si>
  <si>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</si>
  <si>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</si>
  <si>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</si>
  <si>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</si>
  <si>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</si>
  <si>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</si>
  <si>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</si>
  <si>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</si>
  <si>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</si>
  <si>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</si>
  <si>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</si>
  <si>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</si>
  <si>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</si>
  <si>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</si>
  <si>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</si>
  <si>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</si>
  <si>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</si>
  <si>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</si>
  <si>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</si>
  <si>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</si>
  <si>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</si>
  <si>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</si>
  <si>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</si>
  <si>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</si>
  <si>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</si>
  <si>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</si>
  <si>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</si>
  <si>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</si>
  <si>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</si>
  <si>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</si>
  <si>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</si>
  <si>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</si>
  <si>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</si>
  <si>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</si>
  <si>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</si>
  <si>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</si>
  <si>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</si>
  <si>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</si>
  <si>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</si>
  <si>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</si>
  <si>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</si>
  <si>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</si>
  <si>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</si>
  <si>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</si>
  <si>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</si>
  <si>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</si>
  <si>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</si>
  <si>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</si>
  <si>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</si>
  <si>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</si>
  <si>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</si>
  <si>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</si>
  <si>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</si>
  <si>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</si>
  <si>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</si>
  <si>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</si>
  <si>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</si>
  <si>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</si>
  <si>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</si>
  <si>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</si>
  <si>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</si>
  <si>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</si>
  <si>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</si>
  <si>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</si>
  <si>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</si>
  <si>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</si>
  <si>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</si>
  <si>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</si>
  <si>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</si>
  <si>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</si>
  <si>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</si>
  <si>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</si>
  <si>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</si>
  <si>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</si>
  <si>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</si>
  <si>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</si>
  <si>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</si>
  <si>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</si>
  <si>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</si>
  <si>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</si>
  <si>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</si>
  <si>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</si>
  <si>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</si>
  <si>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</si>
  <si>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</si>
  <si>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</si>
  <si>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</si>
  <si>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</si>
  <si>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</si>
  <si>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</si>
  <si>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</si>
  <si>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</si>
  <si>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</si>
  <si>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</si>
  <si>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</si>
  <si>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</si>
  <si>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</si>
  <si>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</si>
  <si>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</si>
  <si>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</si>
  <si>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</si>
  <si>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</si>
  <si>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</si>
  <si>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</si>
  <si>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</si>
  <si>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</si>
  <si>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</si>
  <si>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</si>
  <si>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</si>
  <si>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</si>
  <si>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</si>
  <si>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</si>
  <si>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</si>
  <si>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</si>
  <si>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</si>
  <si>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</si>
  <si>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</si>
  <si>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</si>
  <si>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</si>
  <si>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</si>
  <si>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</si>
  <si>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</si>
  <si>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</si>
  <si>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</si>
  <si>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</si>
  <si>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</si>
  <si>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</si>
  <si>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</si>
  <si>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</si>
  <si>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</si>
  <si>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</si>
  <si>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</si>
  <si>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</si>
  <si>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</si>
  <si>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</si>
  <si>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</si>
  <si>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</si>
  <si>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</si>
  <si>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</si>
  <si>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</si>
  <si>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</si>
  <si>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</si>
  <si>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</si>
  <si>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</si>
  <si>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</si>
  <si>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</si>
  <si>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</si>
  <si>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</si>
  <si>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</si>
  <si>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</si>
  <si>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</si>
  <si>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</si>
  <si>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</si>
  <si>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</si>
  <si>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</si>
  <si>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</si>
  <si>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</si>
  <si>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</si>
  <si>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</si>
  <si>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</si>
  <si>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</si>
  <si>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</si>
  <si>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</si>
  <si>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</si>
  <si>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</si>
  <si>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</si>
  <si>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</si>
  <si>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</si>
  <si>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</si>
  <si>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</si>
  <si>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</si>
  <si>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</si>
  <si>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</si>
  <si>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</si>
  <si>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</si>
  <si>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</si>
  <si>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</si>
  <si>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</si>
  <si>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</si>
  <si>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</si>
  <si>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</si>
  <si>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</si>
  <si>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</si>
  <si>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</si>
  <si>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</si>
  <si>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</si>
  <si>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</si>
  <si>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</si>
  <si>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</si>
  <si>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</si>
  <si>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</si>
  <si>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</si>
  <si>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</si>
  <si>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</si>
  <si>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</si>
  <si>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</si>
  <si>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</si>
  <si>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</si>
  <si>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</si>
  <si>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</si>
  <si>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</si>
  <si>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</si>
  <si>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</si>
  <si>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</si>
  <si>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</si>
  <si>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</si>
  <si>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</si>
  <si>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</si>
  <si>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</si>
  <si>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</si>
  <si>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</si>
  <si>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</si>
  <si>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</si>
  <si>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</si>
  <si>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</si>
  <si>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</si>
  <si>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</si>
  <si>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</si>
  <si>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</si>
  <si>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</si>
  <si>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</si>
  <si>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</si>
  <si>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</si>
  <si>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</si>
  <si>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</si>
  <si>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</si>
  <si>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</si>
  <si>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</si>
  <si>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</si>
  <si>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</si>
  <si>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</si>
  <si>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</si>
  <si>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</si>
  <si>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</si>
  <si>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</si>
  <si>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</si>
  <si>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</si>
  <si>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</si>
  <si>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</si>
  <si>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</si>
  <si>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</si>
  <si>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</si>
  <si>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</si>
  <si>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</si>
  <si>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</si>
  <si>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</si>
  <si>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</si>
  <si>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</si>
  <si>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</si>
  <si>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</si>
  <si>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</si>
  <si>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</si>
  <si>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</si>
  <si>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</si>
  <si>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</si>
  <si>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</si>
  <si>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</si>
  <si>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</si>
  <si>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</si>
  <si>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</si>
  <si>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</si>
  <si>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</si>
  <si>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</si>
  <si>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</si>
  <si>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</si>
  <si>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</si>
  <si>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</si>
  <si>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</si>
  <si>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</si>
  <si>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</si>
  <si>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</si>
  <si>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</si>
  <si>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</si>
  <si>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</si>
  <si>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</si>
  <si>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</si>
  <si>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</si>
  <si>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</si>
  <si>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</si>
  <si>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</si>
  <si>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</si>
  <si>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</si>
  <si>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</si>
  <si>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</si>
  <si>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</si>
  <si>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</si>
  <si>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</si>
  <si>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</si>
  <si>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</si>
  <si>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</si>
  <si>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</si>
  <si>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</si>
  <si>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</si>
  <si>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</si>
  <si>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</si>
  <si>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</si>
  <si>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</si>
  <si>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</si>
  <si>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</si>
  <si>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</si>
  <si>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</si>
  <si>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</si>
  <si>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</si>
  <si>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</si>
  <si>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</si>
  <si>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</si>
  <si>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</si>
  <si>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</si>
  <si>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</si>
  <si>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</si>
  <si>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</si>
  <si>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</si>
  <si>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</si>
  <si>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</si>
  <si>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</si>
  <si>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</si>
  <si>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</si>
  <si>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</si>
  <si>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</si>
  <si>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</si>
  <si>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</si>
  <si>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</si>
  <si>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</si>
  <si>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</si>
  <si>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</si>
  <si>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</si>
  <si>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</si>
  <si>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</si>
  <si>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</si>
  <si>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</si>
  <si>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</si>
  <si>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</si>
  <si>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</si>
  <si>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</si>
  <si>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</si>
  <si>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</si>
  <si>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</si>
  <si>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</si>
  <si>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</si>
  <si>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</si>
  <si>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</si>
  <si>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</si>
  <si>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</si>
  <si>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</si>
  <si>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</si>
  <si>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</si>
  <si>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</si>
  <si>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</si>
  <si>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</si>
  <si>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</si>
  <si>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</si>
  <si>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</si>
  <si>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</si>
  <si>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</si>
  <si>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</si>
  <si>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</si>
  <si>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</si>
  <si>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</si>
  <si>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</si>
  <si>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</si>
  <si>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</si>
  <si>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</si>
  <si>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</si>
  <si>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</si>
  <si>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</si>
  <si>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</si>
  <si>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</si>
  <si>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</si>
  <si>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</si>
  <si>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</si>
  <si>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</si>
  <si>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</si>
  <si>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</si>
  <si>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</si>
  <si>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</si>
  <si>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</si>
  <si>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</si>
  <si>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</si>
  <si>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</si>
  <si>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</si>
  <si>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</si>
  <si>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</si>
  <si>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</si>
  <si>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</si>
  <si>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</si>
  <si>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</si>
  <si>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</si>
  <si>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</si>
  <si>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</si>
  <si>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</si>
  <si>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</si>
  <si>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</si>
  <si>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</si>
  <si>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</si>
  <si>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</si>
  <si>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</si>
  <si>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</si>
  <si>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</si>
  <si>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</si>
  <si>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</si>
  <si>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</si>
  <si>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</si>
  <si>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</si>
  <si>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</si>
  <si>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</si>
  <si>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</si>
  <si>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</si>
  <si>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</si>
  <si>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</si>
  <si>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</si>
  <si>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</si>
  <si>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</si>
  <si>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</si>
  <si>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</si>
  <si>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</si>
  <si>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</si>
  <si>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</si>
  <si>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</si>
  <si>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</si>
  <si>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</si>
  <si>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</si>
  <si>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</si>
  <si>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</si>
  <si>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</si>
  <si>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</si>
  <si>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</si>
  <si>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</si>
  <si>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</si>
  <si>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</si>
  <si>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</si>
  <si>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</si>
  <si>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</si>
  <si>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</si>
  <si>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</si>
  <si>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</si>
  <si>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</si>
  <si>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</si>
  <si>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</si>
  <si>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</si>
  <si>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</si>
  <si>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</si>
  <si>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</si>
  <si>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</si>
  <si>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</si>
  <si>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</si>
  <si>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</si>
  <si>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</si>
  <si>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</si>
  <si>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</si>
  <si>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</si>
  <si>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</si>
  <si>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</si>
  <si>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</si>
  <si>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</si>
  <si>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</si>
  <si>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</si>
  <si>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</si>
  <si>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</si>
  <si>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</si>
  <si>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</si>
  <si>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</si>
  <si>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</si>
  <si>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</si>
  <si>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</si>
  <si>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</si>
  <si>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</si>
  <si>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</si>
  <si>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</si>
  <si>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</si>
  <si>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</si>
  <si>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</si>
  <si>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</si>
  <si>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</si>
  <si>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</si>
  <si>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</si>
  <si>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</si>
  <si>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</si>
  <si>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</si>
  <si>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</si>
  <si>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</si>
  <si>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</si>
  <si>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</si>
  <si>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</si>
  <si>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</si>
  <si>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</si>
  <si>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</si>
  <si>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</si>
  <si>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</si>
  <si>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</si>
  <si>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</si>
  <si>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</si>
  <si>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</si>
  <si>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</si>
  <si>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</si>
  <si>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</si>
  <si>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</si>
  <si>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</si>
  <si>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</si>
  <si>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</si>
  <si>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</si>
  <si>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</si>
  <si>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</si>
  <si>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</si>
  <si>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</si>
  <si>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</si>
  <si>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</si>
  <si>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</si>
  <si>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</si>
  <si>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</si>
  <si>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</si>
  <si>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</si>
  <si>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</si>
  <si>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</si>
  <si>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</si>
  <si>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</si>
  <si>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</si>
  <si>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</si>
  <si>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</si>
  <si>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</si>
  <si>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</si>
  <si>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</si>
  <si>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</si>
  <si>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</si>
  <si>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</si>
  <si>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</si>
  <si>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</si>
  <si>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</si>
  <si>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</si>
  <si>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</si>
  <si>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</si>
  <si>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</si>
  <si>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</si>
  <si>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</si>
  <si>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</si>
  <si>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</si>
  <si>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</si>
  <si>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</si>
  <si>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</si>
  <si>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</si>
  <si>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</si>
  <si>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</si>
  <si>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</si>
  <si>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</si>
  <si>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</si>
  <si>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</si>
  <si>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</si>
  <si>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</si>
  <si>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</si>
  <si>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</si>
  <si>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</si>
  <si>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</si>
  <si>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</si>
  <si>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</si>
  <si>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</si>
  <si>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</si>
  <si>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</si>
  <si>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</si>
  <si>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</si>
  <si>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</si>
  <si>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</si>
  <si>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</si>
  <si>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</si>
  <si>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</si>
  <si>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</si>
  <si>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</si>
  <si>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</si>
  <si>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</si>
  <si>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</si>
  <si>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</si>
  <si>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</si>
  <si>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</si>
  <si>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</si>
  <si>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</si>
  <si>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</si>
  <si>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</si>
  <si>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</si>
  <si>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</si>
  <si>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</si>
  <si>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</si>
  <si>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</si>
  <si>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</si>
  <si>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</si>
  <si>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</si>
  <si>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</si>
  <si>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</si>
  <si>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</si>
  <si>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</si>
  <si>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</si>
  <si>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</si>
  <si>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</si>
  <si>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</si>
  <si>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</si>
  <si>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</si>
  <si>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</si>
  <si>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</si>
  <si>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</si>
  <si>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</si>
  <si>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</si>
  <si>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</si>
  <si>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</si>
  <si>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</si>
  <si>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</si>
  <si>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</si>
  <si>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</si>
  <si>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</si>
  <si>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</si>
  <si>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</si>
  <si>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</si>
  <si>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</si>
  <si>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</si>
  <si>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</si>
  <si>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</si>
  <si>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</si>
  <si>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</si>
  <si>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</si>
  <si>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</si>
  <si>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</si>
  <si>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</si>
  <si>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</si>
  <si>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</si>
  <si>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</si>
  <si>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</si>
  <si>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</si>
  <si>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</si>
  <si>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</si>
  <si>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</si>
  <si>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</si>
  <si>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</si>
  <si>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</si>
  <si>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</si>
  <si>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</si>
  <si>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</si>
  <si>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</si>
  <si>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</si>
  <si>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</si>
  <si>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</si>
  <si>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</si>
  <si>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</si>
  <si>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</si>
  <si>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</si>
  <si>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</si>
  <si>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</si>
  <si>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</si>
  <si>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</si>
  <si>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</si>
  <si>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</si>
  <si>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</si>
  <si>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</si>
  <si>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</si>
  <si>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</si>
  <si>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</si>
  <si>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</si>
  <si>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</si>
  <si>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</si>
  <si>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</si>
  <si>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</si>
  <si>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</si>
  <si>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</si>
  <si>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</si>
  <si>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</si>
  <si>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</si>
  <si>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</si>
  <si>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</si>
  <si>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</si>
  <si>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</si>
  <si>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</si>
  <si>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</si>
  <si>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</si>
  <si>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</si>
  <si>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</si>
  <si>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</si>
  <si>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</si>
  <si>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</si>
  <si>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</si>
  <si>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</si>
  <si>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</si>
  <si>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</si>
  <si>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</si>
  <si>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</si>
  <si>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</si>
  <si>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</si>
  <si>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</si>
  <si>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</si>
  <si>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</si>
  <si>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</si>
  <si>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</si>
  <si>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</si>
  <si>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</si>
  <si>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</si>
  <si>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</si>
  <si>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</si>
  <si>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</si>
  <si>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</si>
  <si>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</si>
  <si>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</si>
  <si>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</si>
  <si>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</si>
  <si>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</si>
  <si>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</si>
  <si>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</si>
  <si>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</si>
  <si>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</si>
  <si>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</si>
  <si>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</si>
  <si>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</si>
  <si>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</si>
  <si>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</si>
  <si>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</si>
  <si>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</si>
  <si>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</si>
  <si>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</si>
  <si>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</si>
  <si>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</si>
  <si>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</si>
  <si>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</si>
  <si>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</si>
  <si>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</si>
  <si>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</si>
  <si>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</si>
  <si>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</si>
  <si>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</si>
  <si>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</si>
  <si>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</si>
  <si>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</si>
  <si>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</si>
  <si>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</si>
  <si>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</si>
  <si>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</si>
  <si>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</si>
  <si>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</si>
  <si>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</si>
  <si>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</si>
  <si>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</si>
  <si>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</si>
  <si>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</si>
  <si>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</si>
  <si>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</si>
  <si>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</si>
  <si>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</si>
  <si>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</si>
  <si>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</si>
  <si>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</si>
  <si>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</si>
  <si>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</si>
  <si>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</si>
  <si>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</si>
  <si>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</si>
  <si>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</si>
  <si>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</si>
  <si>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</si>
  <si>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</si>
  <si>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</si>
  <si>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</si>
  <si>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</si>
  <si>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</si>
  <si>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</si>
  <si>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</si>
  <si>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</si>
  <si>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</si>
  <si>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</si>
  <si>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</si>
  <si>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</si>
  <si>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</si>
  <si>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</si>
  <si>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</si>
  <si>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</si>
  <si>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</si>
  <si>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</si>
  <si>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</si>
  <si>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</si>
  <si>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</si>
  <si>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</si>
  <si>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</si>
  <si>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</si>
  <si>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</si>
  <si>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</si>
  <si>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</si>
  <si>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</si>
  <si>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</si>
  <si>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</si>
  <si>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</si>
  <si>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</si>
  <si>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</si>
  <si>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</si>
  <si>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</si>
  <si>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</si>
  <si>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</si>
  <si>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</si>
  <si>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</si>
  <si>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</si>
  <si>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</si>
  <si>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</si>
  <si>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</si>
  <si>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</si>
  <si>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</si>
  <si>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</si>
  <si>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</si>
  <si>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</si>
  <si>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</si>
  <si>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</si>
  <si>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</si>
  <si>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</si>
  <si>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</si>
  <si>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</si>
  <si>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</si>
  <si>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</si>
  <si>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</si>
  <si>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</si>
  <si>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</si>
  <si>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</si>
  <si>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</si>
  <si>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</si>
  <si>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</si>
  <si>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</si>
  <si>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</si>
  <si>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</si>
  <si>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</si>
  <si>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</si>
  <si>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</si>
  <si>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</si>
  <si>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</si>
  <si>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</si>
  <si>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</si>
  <si>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</si>
  <si>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</si>
  <si>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</si>
  <si>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</si>
  <si>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</si>
  <si>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</si>
  <si>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</si>
  <si>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</si>
  <si>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</si>
  <si>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</si>
  <si>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</si>
  <si>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</si>
  <si>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</si>
  <si>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</si>
  <si>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</si>
  <si>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</si>
  <si>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</si>
  <si>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</si>
  <si>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</si>
  <si>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</si>
  <si>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</si>
  <si>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</si>
  <si>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</si>
  <si>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</si>
  <si>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</si>
  <si>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</si>
  <si>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</si>
  <si>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</si>
  <si>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</si>
  <si>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</si>
  <si>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</si>
  <si>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</si>
  <si>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</si>
  <si>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</si>
  <si>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</si>
  <si>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</si>
  <si>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</si>
  <si>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</si>
  <si>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</si>
  <si>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</si>
  <si>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</si>
  <si>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</si>
  <si>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</si>
  <si>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</si>
  <si>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</si>
  <si>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</si>
  <si>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</si>
  <si>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</si>
  <si>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</si>
  <si>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</si>
  <si>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</si>
  <si>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</si>
  <si>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</si>
  <si>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</si>
  <si>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</si>
  <si>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</si>
  <si>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</si>
  <si>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</si>
  <si>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</si>
  <si>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</si>
  <si>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</si>
  <si>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</si>
  <si>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</si>
  <si>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</si>
  <si>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</si>
  <si>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</si>
  <si>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</si>
  <si>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</si>
  <si>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</si>
  <si>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</si>
  <si>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</si>
  <si>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</si>
  <si>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</si>
  <si>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</si>
  <si>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</si>
  <si>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</si>
  <si>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</si>
  <si>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</si>
  <si>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</si>
  <si>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</si>
  <si>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</si>
  <si>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</si>
  <si>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</si>
  <si>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</si>
  <si>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</si>
  <si>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</si>
  <si>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</si>
  <si>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</si>
  <si>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</si>
  <si>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</si>
  <si>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</si>
  <si>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</si>
  <si>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</si>
  <si>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</si>
  <si>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</si>
  <si>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</si>
  <si>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</si>
  <si>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</si>
  <si>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</si>
  <si>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</si>
  <si>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</si>
  <si>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</si>
  <si>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</si>
  <si>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</si>
  <si>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</si>
  <si>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</si>
  <si>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</si>
  <si>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</si>
  <si>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</si>
  <si>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</si>
  <si>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</si>
  <si>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</si>
  <si>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</si>
  <si>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</si>
  <si>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</si>
  <si>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</si>
  <si>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</si>
  <si>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</si>
  <si>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</si>
  <si>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</si>
  <si>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</si>
  <si>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</si>
  <si>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</si>
  <si>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</si>
  <si>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</si>
  <si>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</si>
  <si>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</si>
  <si>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</si>
  <si>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</si>
  <si>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</si>
  <si>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</si>
  <si>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</si>
  <si>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</si>
  <si>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</si>
  <si>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</si>
  <si>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</si>
  <si>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</si>
  <si>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</si>
  <si>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</si>
  <si>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</si>
  <si>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</si>
  <si>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</si>
  <si>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</si>
  <si>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</si>
  <si>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</si>
  <si>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</si>
  <si>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</si>
  <si>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</si>
  <si>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</si>
  <si>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</si>
  <si>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</si>
  <si>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</si>
  <si>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</si>
  <si>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</si>
  <si>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</si>
  <si>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</si>
  <si>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</si>
  <si>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</si>
  <si>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</si>
  <si>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</si>
  <si>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</si>
  <si>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</si>
  <si>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</si>
  <si>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</si>
  <si>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</si>
  <si>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</si>
  <si>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</si>
  <si>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</si>
  <si>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</si>
  <si>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</si>
  <si>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</si>
  <si>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</si>
  <si>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</si>
  <si>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</si>
  <si>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</si>
  <si>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</si>
  <si>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</si>
  <si>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</si>
  <si>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</si>
  <si>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</si>
  <si>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</si>
  <si>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</si>
  <si>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</si>
  <si>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</si>
  <si>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</si>
  <si>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</si>
  <si>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</si>
  <si>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</si>
  <si>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</si>
  <si>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</si>
  <si>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</si>
  <si>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</si>
  <si>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</si>
  <si>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</si>
  <si>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</si>
  <si>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</si>
  <si>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</si>
  <si>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</si>
  <si>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</si>
  <si>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</si>
  <si>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</si>
  <si>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</si>
  <si>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</si>
  <si>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</si>
  <si>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</si>
  <si>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</si>
  <si>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</si>
  <si>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</si>
  <si>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</si>
  <si>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</si>
  <si>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</si>
  <si>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</si>
  <si>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</si>
  <si>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</si>
  <si>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</si>
  <si>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</si>
  <si>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</si>
  <si>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</si>
  <si>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</si>
  <si>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</si>
  <si>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</si>
  <si>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</si>
  <si>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</si>
  <si>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</si>
  <si>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</si>
  <si>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</si>
  <si>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</si>
  <si>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</si>
  <si>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</si>
  <si>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</si>
  <si>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</si>
  <si>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</si>
  <si>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</si>
  <si>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</si>
  <si>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</si>
  <si>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</si>
  <si>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</si>
  <si>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</si>
  <si>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</si>
  <si>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</si>
  <si>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</si>
  <si>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</si>
  <si>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</si>
  <si>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</si>
  <si>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</si>
  <si>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</si>
  <si>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</si>
  <si>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</si>
  <si>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</si>
  <si>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</si>
  <si>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</si>
  <si>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</si>
  <si>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</si>
  <si>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</si>
  <si>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</si>
  <si>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</si>
  <si>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</si>
  <si>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</si>
  <si>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</si>
  <si>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</si>
  <si>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</si>
  <si>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</si>
  <si>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</si>
  <si>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</si>
  <si>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</si>
  <si>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</si>
  <si>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</si>
  <si>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</si>
  <si>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</si>
  <si>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</si>
  <si>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</si>
  <si>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</si>
  <si>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</si>
  <si>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</si>
  <si>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</si>
  <si>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</si>
  <si>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</si>
  <si>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</si>
  <si>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</si>
  <si>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</si>
  <si>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</si>
  <si>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</si>
  <si>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</si>
  <si>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</si>
  <si>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</si>
  <si>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</si>
  <si>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</si>
  <si>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</si>
  <si>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</si>
  <si>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</si>
  <si>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</si>
  <si>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</si>
  <si>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</si>
  <si>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</si>
  <si>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</si>
  <si>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</si>
  <si>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</si>
  <si>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</si>
  <si>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</si>
  <si>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</si>
  <si>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</si>
  <si>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</si>
  <si>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</si>
  <si>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</si>
  <si>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</si>
  <si>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</si>
  <si>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</si>
  <si>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</si>
  <si>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</si>
  <si>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</si>
  <si>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</si>
  <si>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</si>
  <si>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</si>
  <si>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</si>
  <si>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</si>
  <si>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</si>
  <si>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</si>
  <si>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</si>
  <si>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</si>
  <si>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</si>
  <si>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</si>
  <si>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</si>
  <si>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</si>
  <si>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</si>
  <si>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</si>
  <si>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</si>
  <si>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</si>
  <si>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</si>
  <si>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</si>
  <si>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</si>
  <si>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</si>
  <si>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</si>
  <si>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</si>
  <si>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</si>
  <si>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</si>
  <si>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</si>
  <si>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</si>
  <si>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</si>
  <si>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</si>
  <si>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</si>
  <si>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</si>
  <si>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</si>
  <si>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</si>
  <si>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</si>
  <si>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</si>
  <si>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</si>
  <si>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</si>
  <si>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</si>
  <si>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</si>
  <si>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</si>
  <si>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</si>
  <si>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</si>
  <si>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</si>
  <si>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</si>
  <si>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</si>
  <si>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</si>
  <si>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</si>
  <si>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</si>
  <si>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</si>
  <si>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</si>
  <si>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</si>
  <si>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</si>
  <si>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</si>
  <si>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</si>
  <si>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</si>
  <si>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</si>
  <si>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</si>
  <si>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</si>
  <si>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</si>
  <si>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</si>
  <si>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</si>
  <si>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</si>
  <si>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</si>
  <si>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</si>
  <si>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</si>
  <si>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</si>
  <si>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</si>
  <si>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</si>
  <si>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</si>
  <si>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</si>
  <si>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</si>
  <si>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</si>
  <si>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</si>
  <si>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</si>
  <si>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</si>
  <si>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</si>
  <si>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</si>
  <si>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</si>
  <si>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</si>
  <si>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</si>
  <si>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</si>
  <si>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</si>
  <si>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</si>
  <si>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</si>
  <si>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</si>
  <si>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</si>
  <si>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</si>
  <si>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</si>
  <si>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</si>
  <si>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</si>
  <si>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</si>
  <si>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</si>
  <si>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</si>
  <si>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</si>
  <si>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</si>
  <si>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</si>
  <si>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</si>
  <si>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</si>
  <si>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</si>
  <si>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</si>
  <si>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</si>
  <si>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</si>
  <si>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</si>
  <si>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</si>
  <si>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</si>
  <si>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</si>
  <si>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</si>
  <si>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</si>
  <si>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</si>
  <si>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</si>
  <si>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</si>
  <si>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</si>
  <si>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</si>
  <si>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</si>
  <si>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</si>
  <si>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</si>
  <si>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</si>
  <si>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</si>
  <si>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</si>
  <si>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</si>
  <si>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</si>
  <si>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</si>
  <si>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</si>
  <si>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</si>
  <si>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</si>
  <si>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</si>
  <si>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</si>
  <si>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</si>
  <si>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</si>
  <si>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</si>
  <si>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</si>
  <si>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</si>
  <si>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</si>
  <si>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</si>
  <si>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</si>
  <si>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</si>
  <si>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</si>
  <si>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</si>
  <si>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</si>
  <si>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</si>
  <si>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</si>
  <si>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</si>
  <si>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</si>
  <si>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</si>
  <si>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</si>
  <si>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</si>
  <si>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</si>
  <si>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</si>
  <si>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</si>
  <si>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</si>
  <si>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</si>
  <si>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</si>
  <si>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</si>
  <si>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</si>
  <si>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</si>
  <si>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</si>
  <si>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</si>
  <si>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</si>
  <si>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</si>
  <si>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</si>
  <si>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</si>
  <si>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</si>
  <si>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</si>
  <si>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</si>
  <si>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</si>
  <si>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</si>
  <si>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</si>
  <si>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</si>
  <si>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</si>
  <si>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</si>
  <si>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</si>
  <si>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</si>
  <si>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</si>
  <si>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</si>
  <si>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</si>
  <si>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</si>
  <si>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</si>
  <si>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</si>
  <si>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</si>
  <si>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</si>
  <si>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</si>
  <si>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</si>
  <si>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</si>
  <si>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</si>
  <si>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</si>
  <si>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</si>
  <si>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</si>
  <si>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</si>
  <si>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</si>
  <si>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</si>
  <si>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</si>
  <si>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</si>
  <si>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</si>
  <si>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</si>
  <si>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</si>
  <si>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</si>
  <si>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</si>
  <si>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</si>
  <si>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</si>
  <si>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</si>
  <si>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</si>
  <si>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</si>
  <si>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</si>
  <si>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</si>
  <si>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</si>
  <si>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</si>
  <si>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</si>
  <si>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</si>
  <si>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</si>
  <si>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</si>
  <si>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</si>
  <si>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</si>
  <si>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</si>
  <si>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</si>
  <si>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</si>
  <si>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</si>
  <si>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</si>
  <si>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</si>
  <si>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</si>
  <si>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</si>
  <si>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</si>
  <si>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</si>
  <si>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</si>
  <si>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</si>
  <si>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</si>
  <si>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</si>
  <si>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</si>
  <si>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</si>
  <si>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</si>
  <si>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</si>
  <si>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</si>
  <si>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</si>
  <si>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</si>
  <si>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</si>
  <si>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</si>
  <si>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</si>
  <si>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</si>
  <si>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</si>
  <si>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</si>
  <si>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</si>
  <si>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</si>
  <si>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</si>
  <si>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</si>
  <si>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</si>
  <si>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</si>
  <si>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</si>
  <si>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</si>
  <si>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</si>
  <si>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</si>
  <si>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</si>
  <si>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</si>
  <si>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</si>
  <si>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</si>
  <si>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</si>
  <si>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</si>
  <si>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</si>
  <si>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</si>
  <si>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</si>
  <si>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</si>
  <si>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</si>
  <si>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</si>
  <si>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</si>
  <si>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</si>
  <si>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</si>
  <si>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</si>
  <si>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</si>
  <si>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</si>
  <si>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</si>
  <si>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</si>
  <si>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</si>
  <si>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</si>
  <si>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</si>
  <si>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</si>
  <si>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</si>
  <si>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</si>
  <si>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</si>
  <si>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</si>
  <si>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</si>
  <si>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</si>
  <si>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</si>
  <si>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</si>
  <si>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</si>
  <si>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</si>
  <si>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</si>
  <si>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</si>
  <si>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</si>
  <si>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</si>
  <si>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</si>
  <si>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</si>
  <si>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</si>
  <si>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</si>
  <si>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</si>
  <si>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</si>
  <si>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</si>
  <si>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</si>
  <si>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</si>
  <si>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</si>
  <si>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</si>
  <si>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</si>
  <si>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</si>
  <si>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</si>
  <si>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</si>
  <si>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</si>
  <si>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</si>
  <si>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</si>
  <si>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</si>
  <si>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</si>
  <si>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</si>
  <si>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</si>
  <si>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</si>
  <si>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</si>
  <si>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</si>
  <si>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</si>
  <si>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</si>
  <si>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</si>
  <si>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</si>
  <si>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</si>
  <si>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</si>
  <si>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</si>
  <si>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</si>
  <si>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</si>
  <si>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</si>
  <si>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</si>
  <si>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</si>
  <si>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</si>
  <si>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</si>
  <si>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</si>
  <si>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</si>
  <si>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</si>
  <si>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</si>
  <si>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</si>
  <si>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</si>
  <si>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</si>
  <si>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</si>
  <si>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</si>
  <si>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</si>
  <si>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</si>
  <si>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</si>
  <si>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</si>
  <si>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</si>
  <si>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</si>
  <si>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</si>
  <si>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</si>
  <si>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</si>
  <si>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</si>
  <si>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</si>
  <si>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</si>
  <si>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</si>
  <si>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</si>
  <si>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</si>
  <si>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</si>
  <si>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</si>
  <si>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</si>
  <si>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</si>
  <si>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</si>
  <si>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</si>
  <si>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</si>
  <si>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</si>
  <si>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</si>
  <si>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</si>
  <si>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</si>
  <si>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</si>
  <si>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</si>
  <si>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</si>
  <si>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</si>
  <si>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</si>
  <si>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</si>
  <si>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</si>
  <si>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</si>
  <si>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</si>
  <si>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</si>
  <si>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</si>
  <si>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</si>
  <si>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</si>
  <si>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</si>
  <si>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</si>
  <si>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</si>
  <si>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</si>
  <si>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</si>
  <si>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</si>
  <si>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</si>
  <si>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</si>
  <si>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</si>
  <si>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</si>
  <si>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</si>
  <si>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</si>
  <si>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</si>
  <si>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</si>
  <si>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</si>
  <si>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</si>
  <si>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</si>
  <si>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</si>
  <si>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</si>
  <si>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</si>
  <si>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</si>
  <si>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</si>
  <si>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</si>
  <si>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</si>
  <si>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</si>
  <si>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</si>
  <si>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</si>
  <si>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</si>
  <si>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</si>
  <si>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</si>
  <si>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</si>
  <si>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</si>
  <si>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</si>
  <si>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</si>
  <si>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</si>
  <si>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</si>
  <si>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</si>
  <si>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</si>
  <si>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</si>
  <si>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</si>
  <si>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</si>
  <si>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</si>
  <si>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</si>
  <si>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</si>
  <si>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</si>
  <si>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</si>
  <si>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</si>
  <si>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</si>
  <si>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</si>
  <si>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</si>
  <si>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</si>
  <si>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</si>
  <si>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</si>
  <si>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</si>
  <si>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</si>
  <si>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</si>
  <si>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</si>
  <si>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</si>
  <si>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</si>
  <si>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</si>
  <si>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</si>
  <si>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</si>
  <si>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</si>
  <si>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</si>
  <si>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</si>
  <si>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</si>
  <si>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</si>
  <si>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</si>
  <si>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</si>
  <si>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</si>
  <si>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</si>
  <si>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</si>
  <si>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</si>
  <si>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</si>
  <si>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</si>
  <si>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</si>
  <si>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</si>
  <si>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</si>
  <si>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</si>
  <si>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</si>
  <si>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</si>
  <si>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</si>
  <si>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</si>
  <si>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</si>
  <si>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</si>
  <si>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</si>
  <si>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</si>
  <si>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</si>
  <si>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</si>
  <si>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</si>
  <si>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</si>
  <si>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</si>
  <si>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</si>
  <si>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</si>
  <si>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</si>
  <si>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</si>
  <si>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</si>
  <si>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</si>
  <si>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</si>
  <si>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</si>
  <si>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</si>
  <si>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</si>
  <si>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</si>
  <si>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</si>
  <si>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</si>
  <si>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</si>
  <si>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</si>
  <si>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</si>
  <si>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</si>
  <si>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</si>
  <si>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</si>
  <si>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</si>
  <si>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</si>
  <si>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</si>
  <si>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</si>
  <si>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</si>
  <si>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</si>
  <si>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</si>
  <si>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</si>
  <si>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</si>
  <si>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</si>
  <si>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</si>
  <si>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</si>
  <si>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</si>
  <si>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</si>
  <si>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</si>
  <si>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</si>
  <si>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</si>
  <si>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</si>
  <si>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</si>
  <si>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</si>
  <si>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</si>
  <si>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</si>
  <si>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</si>
  <si>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</si>
  <si>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</si>
  <si>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</si>
  <si>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</si>
  <si>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</si>
  <si>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</si>
  <si>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</si>
  <si>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</si>
  <si>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</si>
  <si>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</si>
  <si>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</si>
  <si>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</si>
  <si>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</si>
  <si>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</si>
  <si>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</si>
  <si>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</si>
  <si>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</si>
  <si>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</si>
  <si>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</si>
  <si>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</si>
  <si>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</si>
  <si>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</si>
  <si>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</si>
  <si>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</si>
  <si>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</si>
  <si>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</si>
  <si>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</si>
  <si>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</si>
  <si>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</si>
  <si>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</si>
  <si>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</si>
  <si>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</si>
  <si>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</si>
  <si>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</si>
  <si>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</si>
  <si>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</si>
  <si>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</si>
  <si>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</si>
  <si>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</si>
  <si>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</si>
  <si>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</si>
  <si>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</si>
  <si>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</si>
  <si>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</si>
  <si>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</si>
  <si>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</si>
  <si>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</si>
  <si>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</si>
  <si>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</si>
  <si>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</si>
  <si>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</si>
  <si>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</si>
  <si>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</si>
  <si>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</si>
  <si>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</si>
  <si>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</si>
  <si>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</si>
  <si>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</si>
  <si>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</si>
  <si>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</si>
  <si>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</si>
  <si>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</si>
  <si>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</si>
  <si>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</si>
  <si>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</si>
  <si>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</si>
  <si>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</si>
  <si>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</si>
  <si>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</si>
  <si>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</si>
  <si>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</si>
  <si>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</si>
  <si>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</si>
  <si>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</si>
  <si>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</si>
  <si>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</si>
  <si>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</si>
  <si>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</si>
  <si>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</si>
  <si>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</si>
  <si>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</si>
  <si>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</si>
  <si>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</si>
  <si>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</si>
  <si>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</si>
  <si>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</si>
  <si>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</si>
  <si>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</si>
  <si>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</si>
  <si>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</si>
  <si>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</si>
  <si>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</si>
  <si>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</si>
  <si>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</si>
  <si>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</si>
  <si>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</si>
  <si>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</si>
  <si>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</si>
  <si>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</si>
  <si>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</si>
  <si>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</si>
  <si>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</si>
  <si>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</si>
  <si>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</si>
  <si>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</si>
  <si>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</si>
  <si>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</si>
  <si>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</si>
  <si>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</si>
  <si>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</si>
  <si>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</si>
  <si>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</si>
  <si>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</si>
  <si>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</si>
  <si>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</si>
  <si>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</si>
  <si>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</si>
  <si>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</si>
  <si>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</si>
  <si>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</si>
  <si>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</si>
  <si>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</si>
  <si>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</si>
  <si>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</si>
  <si>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</si>
  <si>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</si>
  <si>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</si>
  <si>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</si>
  <si>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</si>
  <si>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</si>
  <si>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</si>
  <si>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</si>
  <si>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</si>
  <si>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</si>
  <si>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</si>
  <si>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</si>
  <si>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</si>
  <si>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</si>
  <si>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</si>
  <si>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</si>
  <si>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</si>
  <si>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</si>
  <si>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</si>
  <si>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</si>
  <si>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</si>
  <si>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</si>
  <si>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</si>
  <si>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</si>
  <si>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</si>
  <si>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</si>
  <si>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</si>
  <si>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</si>
  <si>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</si>
  <si>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</si>
  <si>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</si>
  <si>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</si>
  <si>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</si>
  <si>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</si>
  <si>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</si>
  <si>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</si>
  <si>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</si>
  <si>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</si>
  <si>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</si>
  <si>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</si>
  <si>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</si>
  <si>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</si>
  <si>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</si>
  <si>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</si>
  <si>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</si>
  <si>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</si>
  <si>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</si>
  <si>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</si>
  <si>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</si>
  <si>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</si>
  <si>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</si>
  <si>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</si>
  <si>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</si>
  <si>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</si>
  <si>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</si>
  <si>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</si>
  <si>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</si>
  <si>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</si>
  <si>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</si>
  <si>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</si>
  <si>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</si>
  <si>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</si>
  <si>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</si>
  <si>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</si>
  <si>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</si>
  <si>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</si>
  <si>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</si>
  <si>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</si>
  <si>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</si>
  <si>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</si>
  <si>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</si>
  <si>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</si>
  <si>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</si>
  <si>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</si>
  <si>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</si>
  <si>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</si>
  <si>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</si>
  <si>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</si>
  <si>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</si>
  <si>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</si>
  <si>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</si>
  <si>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</si>
  <si>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</si>
  <si>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</si>
  <si>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</si>
  <si>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</si>
  <si>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</si>
  <si>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</si>
  <si>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</si>
  <si>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</si>
  <si>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</si>
  <si>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</si>
  <si>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</si>
  <si>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</si>
  <si>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</si>
  <si>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</si>
  <si>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</si>
  <si>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</si>
  <si>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</si>
  <si>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</si>
  <si>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</si>
  <si>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</si>
  <si>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</si>
  <si>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</si>
  <si>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</si>
  <si>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</si>
  <si>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</si>
  <si>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</si>
  <si>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</si>
  <si>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</si>
  <si>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</si>
  <si>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</si>
  <si>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</si>
  <si>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</si>
  <si>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</si>
  <si>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</si>
  <si>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</si>
  <si>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</si>
  <si>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</si>
  <si>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</si>
  <si>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</si>
  <si>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</si>
  <si>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</si>
  <si>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</si>
  <si>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</si>
  <si>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</si>
  <si>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</si>
  <si>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</si>
  <si>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</si>
  <si>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</si>
  <si>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</si>
  <si>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</si>
  <si>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</si>
  <si>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</si>
  <si>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</si>
  <si>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</si>
  <si>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</si>
  <si>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</si>
  <si>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</si>
  <si>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</si>
  <si>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</si>
  <si>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</si>
  <si>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</si>
  <si>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</si>
  <si>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</si>
  <si>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</si>
  <si>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</si>
  <si>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</si>
  <si>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</si>
  <si>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</si>
  <si>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</si>
  <si>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</si>
  <si>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</si>
  <si>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</si>
  <si>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</si>
  <si>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</si>
  <si>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</si>
  <si>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</si>
  <si>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</si>
  <si>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</si>
  <si>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</si>
  <si>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</si>
  <si>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</si>
  <si>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</si>
  <si>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</si>
  <si>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</si>
  <si>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</si>
  <si>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</si>
  <si>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</si>
  <si>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</si>
  <si>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</si>
  <si>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</si>
  <si>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</si>
  <si>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</si>
  <si>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</si>
  <si>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</si>
  <si>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</si>
  <si>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</si>
  <si>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</si>
  <si>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</si>
  <si>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</si>
  <si>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</si>
  <si>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</si>
  <si>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</si>
  <si>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</si>
  <si>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</si>
  <si>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</si>
  <si>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</si>
  <si>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</si>
  <si>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</si>
  <si>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</si>
  <si>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</si>
  <si>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</si>
  <si>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</si>
  <si>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</si>
  <si>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</si>
  <si>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</si>
  <si>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</si>
  <si>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</si>
  <si>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</si>
  <si>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</si>
  <si>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</si>
  <si>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</si>
  <si>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</si>
  <si>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</si>
  <si>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</si>
  <si>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</si>
  <si>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</si>
  <si>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</si>
  <si>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</si>
  <si>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</si>
  <si>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</si>
  <si>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</si>
  <si>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</si>
  <si>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</si>
  <si>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</si>
  <si>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</si>
  <si>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</si>
  <si>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</si>
  <si>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</si>
  <si>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</si>
  <si>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</si>
  <si>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</si>
  <si>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</si>
  <si>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</si>
  <si>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</si>
  <si>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</si>
  <si>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</si>
  <si>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</si>
  <si>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</si>
  <si>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</si>
  <si>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</si>
  <si>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</si>
  <si>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</si>
  <si>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</si>
  <si>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</si>
  <si>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</si>
  <si>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</si>
  <si>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</si>
  <si>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</si>
  <si>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</si>
  <si>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</si>
  <si>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</si>
  <si>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</si>
  <si>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</si>
  <si>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</si>
  <si>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</si>
  <si>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</si>
  <si>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</si>
  <si>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</si>
  <si>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</si>
  <si>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</si>
  <si>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</si>
  <si>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</si>
  <si>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</si>
  <si>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</si>
  <si>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</si>
  <si>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</si>
  <si>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</si>
  <si>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</si>
  <si>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</si>
  <si>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</si>
  <si>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</si>
  <si>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</si>
  <si>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</si>
  <si>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</si>
  <si>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</si>
  <si>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</si>
  <si>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</si>
  <si>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</si>
  <si>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</si>
  <si>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</si>
  <si>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</si>
  <si>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</si>
  <si>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</si>
  <si>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</si>
  <si>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</si>
  <si>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</si>
  <si>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</si>
  <si>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</si>
  <si>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</si>
  <si>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</si>
  <si>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</si>
  <si>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</si>
  <si>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</si>
  <si>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</si>
  <si>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</si>
  <si>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</si>
  <si>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</si>
  <si>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</si>
  <si>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</si>
  <si>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</si>
  <si>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</si>
  <si>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</si>
  <si>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</si>
  <si>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</si>
  <si>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</si>
  <si>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</si>
  <si>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</si>
  <si>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</si>
  <si>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</si>
  <si>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</si>
  <si>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</si>
  <si>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</si>
  <si>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</si>
  <si>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</si>
  <si>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</si>
  <si>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</si>
  <si>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</si>
  <si>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</si>
  <si>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</si>
  <si>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</si>
  <si>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</si>
  <si>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</si>
  <si>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</si>
  <si>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</si>
  <si>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</si>
  <si>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</si>
  <si>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</si>
  <si>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</si>
  <si>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</si>
  <si>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</si>
  <si>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</si>
  <si>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</si>
  <si>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</si>
  <si>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</si>
  <si>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</si>
  <si>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</si>
  <si>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</si>
  <si>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</si>
  <si>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</si>
  <si>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</si>
  <si>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</si>
  <si>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</si>
  <si>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</si>
  <si>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</si>
  <si>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</si>
  <si>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</si>
  <si>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</si>
  <si>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</si>
  <si>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</si>
  <si>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</si>
  <si>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</si>
  <si>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</si>
  <si>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</si>
  <si>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</si>
  <si>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</si>
  <si>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</si>
  <si>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</si>
  <si>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</si>
  <si>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</si>
  <si>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</si>
  <si>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</si>
  <si>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</si>
  <si>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</si>
  <si>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</si>
  <si>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</si>
  <si>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</si>
  <si>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</si>
  <si>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</si>
  <si>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</si>
  <si>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</si>
  <si>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</si>
  <si>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</si>
  <si>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</si>
  <si>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</si>
  <si>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</si>
  <si>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</si>
  <si>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</si>
  <si>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</si>
  <si>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</si>
  <si>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</si>
  <si>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</si>
  <si>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</si>
  <si>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</si>
  <si>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</si>
  <si>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</si>
  <si>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</si>
  <si>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</si>
  <si>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</si>
  <si>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</si>
  <si>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</si>
  <si>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</si>
  <si>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</si>
  <si>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</si>
  <si>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</si>
  <si>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</si>
  <si>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</si>
  <si>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</si>
  <si>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</si>
  <si>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</si>
  <si>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</si>
  <si>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</si>
  <si>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</si>
  <si>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</si>
  <si>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</si>
  <si>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</si>
  <si>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</si>
  <si>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</si>
  <si>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</si>
  <si>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</si>
  <si>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</si>
  <si>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</si>
  <si>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</si>
  <si>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</si>
  <si>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</si>
  <si>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</si>
  <si>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</si>
  <si>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</si>
  <si>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</si>
  <si>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</si>
  <si>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</si>
  <si>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</si>
  <si>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</si>
  <si>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</si>
  <si>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</si>
  <si>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</si>
  <si>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</si>
  <si>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</si>
  <si>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</si>
  <si>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</si>
  <si>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</si>
  <si>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</si>
  <si>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</si>
  <si>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</si>
  <si>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</si>
  <si>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</si>
  <si>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</si>
  <si>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</si>
  <si>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</si>
  <si>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</si>
  <si>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</si>
  <si>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</si>
  <si>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</si>
  <si>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</si>
  <si>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</si>
  <si>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</si>
  <si>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</si>
  <si>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</si>
  <si>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</si>
  <si>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</si>
  <si>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</si>
  <si>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</si>
  <si>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</si>
  <si>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</si>
  <si>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</si>
  <si>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</si>
  <si>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</si>
  <si>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</si>
  <si>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</si>
  <si>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</si>
  <si>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</si>
  <si>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</si>
  <si>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</si>
  <si>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</si>
  <si>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</si>
  <si>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</si>
  <si>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</si>
  <si>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</si>
  <si>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</si>
  <si>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</si>
  <si>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</si>
  <si>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</si>
  <si>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</si>
  <si>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</si>
  <si>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</si>
  <si>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</si>
  <si>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</si>
  <si>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</si>
  <si>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</si>
  <si>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</si>
  <si>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</si>
  <si>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</si>
  <si>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</si>
  <si>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</si>
  <si>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</si>
  <si>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</si>
  <si>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</si>
  <si>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</si>
  <si>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</si>
  <si>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</si>
  <si>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</si>
  <si>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</si>
  <si>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</si>
  <si>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</si>
  <si>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</si>
  <si>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</si>
  <si>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</si>
  <si>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</si>
  <si>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</si>
  <si>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</si>
  <si>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</si>
  <si>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</si>
  <si>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</si>
  <si>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</si>
  <si>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</si>
  <si>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</si>
  <si>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</si>
  <si>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</si>
  <si>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</si>
  <si>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</si>
  <si>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</si>
  <si>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</si>
  <si>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</si>
  <si>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</si>
  <si>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</si>
  <si>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</si>
  <si>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</si>
  <si>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</si>
  <si>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</si>
  <si>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</si>
  <si>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</si>
  <si>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</si>
  <si>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</si>
  <si>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</si>
  <si>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</si>
  <si>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</si>
  <si>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</si>
  <si>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</si>
  <si>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</si>
  <si>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</si>
  <si>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</si>
  <si>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</si>
  <si>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</si>
  <si>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</si>
  <si>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</si>
  <si>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</si>
  <si>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</si>
  <si>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</si>
  <si>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</si>
  <si>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</si>
  <si>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</si>
  <si>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</si>
  <si>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</si>
  <si>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</si>
  <si>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</si>
  <si>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</si>
  <si>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</si>
  <si>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</si>
  <si>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</si>
  <si>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</si>
  <si>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</si>
  <si>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</si>
  <si>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</si>
  <si>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</si>
  <si>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</si>
  <si>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</si>
  <si>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</si>
  <si>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</si>
  <si>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</si>
  <si>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</si>
  <si>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</si>
  <si>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</si>
  <si>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</si>
  <si>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</si>
  <si>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</si>
  <si>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</si>
  <si>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</si>
  <si>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</si>
  <si>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</si>
  <si>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</si>
  <si>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</si>
  <si>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</si>
  <si>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</si>
  <si>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</si>
  <si>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</si>
  <si>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</si>
  <si>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</si>
  <si>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</si>
  <si>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</si>
  <si>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</si>
  <si>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</si>
  <si>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</si>
  <si>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</si>
  <si>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</si>
  <si>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</si>
  <si>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</si>
  <si>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</si>
  <si>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</si>
  <si>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</si>
  <si>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</si>
  <si>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</si>
  <si>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</si>
  <si>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</si>
  <si>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</si>
  <si>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</si>
  <si>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</si>
  <si>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</si>
  <si>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</si>
  <si>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</si>
  <si>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</si>
  <si>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</si>
  <si>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</si>
  <si>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</si>
  <si>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</si>
  <si>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</si>
  <si>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</si>
  <si>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</si>
  <si>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</si>
  <si>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</si>
  <si>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</si>
  <si>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</si>
  <si>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</si>
  <si>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</si>
  <si>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</si>
  <si>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</si>
  <si>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</si>
  <si>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</si>
  <si>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</si>
  <si>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</si>
  <si>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</si>
  <si>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</si>
  <si>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</si>
  <si>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</si>
  <si>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</si>
  <si>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</si>
  <si>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</si>
  <si>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</si>
  <si>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</si>
  <si>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</si>
  <si>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</si>
  <si>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</si>
  <si>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</si>
  <si>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</si>
  <si>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</si>
  <si>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</si>
  <si>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</si>
  <si>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</si>
  <si>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</si>
  <si>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</si>
  <si>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</si>
  <si>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</si>
  <si>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</si>
  <si>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</si>
  <si>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</si>
  <si>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</si>
  <si>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</si>
  <si>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</si>
  <si>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</si>
  <si>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</si>
  <si>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</si>
  <si>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</si>
  <si>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</si>
  <si>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</si>
  <si>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</si>
  <si>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</si>
  <si>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</si>
  <si>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</si>
  <si>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</si>
  <si>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</si>
  <si>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</si>
  <si>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</si>
  <si>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</si>
  <si>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</si>
  <si>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</si>
  <si>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</si>
  <si>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</si>
  <si>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</si>
  <si>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</si>
  <si>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</si>
  <si>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</si>
  <si>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</si>
  <si>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</si>
  <si>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</si>
  <si>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</si>
  <si>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</si>
  <si>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</si>
  <si>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</si>
  <si>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</si>
  <si>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</si>
  <si>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</si>
  <si>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</si>
  <si>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</si>
  <si>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</si>
  <si>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</si>
  <si>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</si>
  <si>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</si>
  <si>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</si>
  <si>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</si>
  <si>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</si>
  <si>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</si>
  <si>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</si>
  <si>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</si>
  <si>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</si>
  <si>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</si>
  <si>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</si>
  <si>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</si>
  <si>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</si>
  <si>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</si>
  <si>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</si>
  <si>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</si>
  <si>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</si>
  <si>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</si>
  <si>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</si>
  <si>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</si>
  <si>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</si>
  <si>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</si>
  <si>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</si>
  <si>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</si>
  <si>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</si>
  <si>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</si>
  <si>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</si>
  <si>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</si>
  <si>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</si>
  <si>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</si>
  <si>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</si>
  <si>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</si>
  <si>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</si>
  <si>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</si>
  <si>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</si>
  <si>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</si>
  <si>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</si>
  <si>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</si>
  <si>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</si>
  <si>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</si>
  <si>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</si>
  <si>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</si>
  <si>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</si>
  <si>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</si>
  <si>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</si>
  <si>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</si>
  <si>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</si>
  <si>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</si>
  <si>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</si>
  <si>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</si>
  <si>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</si>
  <si>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</si>
  <si>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</si>
  <si>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</si>
  <si>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</si>
  <si>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</si>
  <si>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</si>
  <si>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</si>
  <si>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</si>
  <si>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</si>
  <si>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</si>
  <si>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</si>
  <si>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</si>
  <si>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</si>
  <si>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</si>
  <si>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</si>
  <si>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</si>
  <si>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</si>
  <si>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</si>
  <si>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</si>
  <si>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</si>
  <si>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</si>
  <si>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</si>
  <si>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</si>
  <si>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</si>
  <si>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</si>
  <si>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</si>
  <si>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</si>
  <si>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</si>
  <si>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</si>
  <si>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</si>
  <si>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</si>
  <si>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</si>
  <si>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</si>
  <si>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</si>
  <si>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</si>
  <si>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</si>
  <si>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</si>
  <si>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</si>
  <si>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</si>
  <si>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</si>
  <si>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</si>
  <si>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</si>
  <si>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</si>
  <si>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</si>
  <si>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</si>
  <si>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</si>
  <si>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</si>
  <si>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</si>
  <si>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</si>
  <si>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</si>
  <si>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</si>
  <si>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</si>
  <si>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</si>
  <si>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</si>
  <si>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</si>
  <si>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</si>
  <si>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</si>
  <si>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</si>
  <si>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</si>
  <si>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</si>
  <si>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</si>
  <si>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</si>
  <si>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</si>
  <si>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</si>
  <si>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</si>
  <si>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</si>
  <si>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</si>
  <si>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</si>
  <si>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</si>
  <si>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</si>
  <si>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</si>
  <si>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</si>
  <si>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</si>
  <si>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</si>
  <si>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</si>
  <si>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</si>
  <si>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</si>
  <si>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</si>
  <si>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</si>
  <si>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</si>
  <si>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</si>
  <si>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</si>
  <si>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</si>
  <si>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</si>
  <si>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</si>
  <si>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</si>
  <si>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</si>
  <si>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</si>
  <si>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</si>
  <si>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</si>
  <si>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</si>
  <si>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</si>
  <si>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</si>
  <si>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</si>
  <si>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</si>
  <si>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</si>
  <si>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</si>
  <si>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</si>
  <si>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</si>
  <si>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</si>
  <si>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</si>
  <si>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</si>
  <si>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</si>
  <si>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</si>
  <si>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</si>
  <si>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</si>
  <si>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</si>
  <si>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</si>
  <si>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</si>
  <si>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</si>
  <si>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</si>
  <si>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</si>
  <si>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</si>
  <si>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</si>
  <si>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</si>
  <si>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</si>
  <si>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</si>
  <si>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</si>
  <si>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</si>
  <si>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</si>
  <si>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</si>
  <si>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</si>
  <si>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</si>
  <si>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</si>
  <si>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</si>
  <si>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</si>
  <si>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</si>
  <si>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</si>
  <si>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</si>
  <si>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</si>
  <si>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</si>
  <si>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</si>
  <si>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</si>
  <si>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</si>
  <si>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</si>
  <si>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</si>
  <si>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</si>
  <si>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</si>
  <si>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</si>
  <si>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</si>
  <si>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</si>
  <si>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</si>
  <si>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</si>
  <si>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</si>
  <si>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</si>
  <si>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</si>
  <si>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</si>
  <si>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</si>
  <si>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</si>
  <si>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</si>
  <si>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</si>
  <si>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</si>
  <si>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</si>
  <si>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</si>
  <si>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</si>
  <si>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</si>
  <si>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</si>
  <si>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</si>
  <si>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</si>
  <si>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</si>
  <si>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</si>
  <si>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</si>
  <si>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</si>
  <si>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</si>
  <si>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</si>
  <si>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</si>
  <si>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</si>
  <si>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</si>
  <si>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</si>
  <si>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</si>
  <si>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</si>
  <si>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</si>
  <si>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</si>
  <si>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</si>
  <si>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</si>
  <si>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</si>
  <si>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</si>
  <si>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</si>
  <si>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</si>
  <si>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</si>
  <si>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</si>
  <si>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</si>
  <si>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</si>
  <si>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</si>
  <si>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</si>
  <si>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</si>
  <si>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</si>
  <si>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</si>
  <si>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</si>
  <si>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</si>
  <si>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</si>
  <si>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</si>
  <si>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</si>
  <si>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</si>
  <si>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</si>
  <si>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</si>
  <si>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</si>
  <si>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</si>
  <si>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</si>
  <si>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</si>
  <si>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</si>
  <si>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</si>
  <si>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</si>
  <si>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</si>
  <si>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</si>
  <si>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</si>
  <si>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</si>
  <si>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</si>
  <si>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</si>
  <si>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</si>
  <si>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</si>
  <si>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</si>
  <si>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</si>
  <si>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</si>
  <si>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</si>
  <si>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</si>
  <si>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</si>
  <si>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</si>
  <si>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</si>
  <si>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</si>
  <si>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</si>
  <si>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</si>
  <si>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</si>
  <si>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</si>
  <si>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</si>
  <si>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</si>
  <si>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</si>
  <si>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</si>
  <si>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</si>
  <si>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</si>
  <si>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</si>
  <si>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</si>
  <si>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</si>
  <si>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</si>
  <si>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</si>
  <si>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</si>
  <si>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</si>
  <si>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</si>
  <si>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</si>
  <si>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</si>
  <si>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</si>
  <si>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</si>
  <si>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</si>
  <si>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</si>
  <si>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</si>
  <si>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</si>
  <si>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</si>
  <si>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</si>
  <si>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</si>
  <si>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</si>
  <si>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</si>
  <si>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</si>
  <si>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</si>
  <si>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</si>
  <si>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</si>
  <si>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</si>
  <si>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</si>
  <si>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</si>
  <si>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</si>
  <si>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</si>
  <si>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</si>
  <si>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</si>
  <si>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</si>
  <si>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</si>
  <si>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</si>
  <si>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</si>
  <si>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</si>
  <si>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</si>
  <si>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</si>
  <si>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</si>
  <si>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</si>
  <si>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</si>
  <si>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</si>
  <si>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</si>
  <si>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</si>
  <si>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</si>
  <si>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</si>
  <si>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</si>
  <si>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</si>
  <si>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</si>
  <si>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</si>
  <si>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</si>
  <si>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</si>
  <si>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</si>
  <si>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</si>
  <si>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</si>
  <si>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</si>
  <si>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</si>
  <si>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</si>
  <si>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</si>
  <si>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</si>
  <si>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</si>
  <si>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</si>
  <si>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</si>
  <si>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</si>
  <si>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</si>
  <si>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</si>
  <si>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</si>
  <si>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</si>
  <si>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</si>
  <si>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</si>
  <si>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</si>
  <si>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</si>
  <si>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</si>
  <si>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</si>
  <si>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</si>
  <si>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</si>
  <si>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</si>
  <si>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</si>
  <si>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</si>
  <si>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</si>
  <si>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</si>
  <si>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</si>
  <si>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</si>
  <si>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</si>
  <si>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</si>
  <si>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</si>
  <si>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</si>
  <si>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</si>
  <si>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</si>
  <si>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</si>
  <si>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</si>
  <si>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</si>
  <si>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</si>
  <si>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</si>
  <si>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</si>
  <si>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</si>
  <si>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</si>
  <si>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</si>
  <si>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</si>
  <si>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</si>
  <si>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</si>
  <si>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</si>
  <si>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</si>
  <si>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</si>
  <si>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</si>
  <si>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</si>
  <si>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</si>
  <si>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</si>
  <si>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</si>
  <si>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</si>
  <si>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</si>
  <si>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</si>
  <si>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</si>
  <si>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</si>
  <si>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</si>
  <si>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</si>
  <si>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</si>
  <si>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</si>
  <si>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</si>
  <si>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</si>
  <si>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</si>
  <si>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</si>
  <si>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</si>
  <si>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</si>
  <si>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</si>
  <si>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</si>
  <si>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</si>
  <si>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</si>
  <si>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</si>
  <si>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</si>
  <si>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</si>
  <si>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</si>
  <si>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</si>
  <si>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</si>
  <si>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</si>
  <si>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</si>
  <si>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</si>
  <si>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</si>
  <si>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</si>
  <si>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</si>
  <si>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</si>
  <si>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</si>
  <si>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</si>
  <si>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</si>
  <si>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</si>
  <si>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</si>
  <si>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</si>
  <si>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</si>
  <si>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</si>
  <si>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</si>
  <si>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</si>
  <si>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</si>
  <si>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</si>
  <si>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</si>
  <si>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</si>
  <si>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</si>
  <si>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</si>
  <si>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</si>
  <si>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</si>
  <si>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</si>
  <si>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</si>
  <si>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</si>
  <si>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</si>
  <si>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</si>
  <si>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</si>
  <si>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</si>
  <si>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</si>
  <si>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</si>
  <si>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</si>
  <si>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</si>
  <si>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</si>
  <si>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</si>
  <si>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</si>
  <si>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</si>
  <si>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</si>
  <si>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</si>
  <si>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</si>
  <si>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</si>
  <si>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</si>
  <si>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</si>
  <si>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</si>
  <si>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</si>
  <si>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</si>
  <si>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</si>
  <si>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</si>
  <si>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</si>
  <si>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</si>
  <si>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</si>
  <si>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</si>
  <si>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</si>
  <si>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</si>
  <si>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</si>
  <si>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</si>
  <si>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</si>
  <si>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</si>
  <si>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</si>
  <si>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</si>
  <si>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</si>
  <si>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</si>
  <si>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</si>
  <si>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</si>
  <si>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</si>
  <si>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</si>
  <si>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</si>
  <si>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</si>
  <si>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</si>
  <si>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</si>
  <si>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</si>
  <si>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</si>
  <si>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</si>
  <si>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</si>
  <si>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</si>
  <si>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</si>
  <si>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</si>
  <si>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</si>
  <si>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</si>
  <si>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</si>
  <si>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</si>
  <si>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</si>
  <si>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</si>
  <si>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</si>
  <si>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</si>
  <si>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</si>
  <si>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</si>
  <si>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</si>
  <si>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</si>
  <si>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</si>
  <si>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</si>
  <si>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</si>
  <si>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</si>
  <si>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</si>
  <si>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</si>
  <si>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</si>
  <si>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</si>
  <si>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</si>
  <si>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</si>
  <si>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</si>
  <si>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</si>
  <si>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</si>
  <si>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</si>
  <si>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</si>
  <si>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</si>
  <si>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</si>
  <si>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</si>
  <si>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</si>
  <si>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</si>
  <si>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</si>
  <si>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</si>
  <si>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</si>
  <si>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</si>
  <si>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</si>
  <si>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</si>
  <si>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</si>
  <si>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</si>
  <si>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</si>
  <si>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</si>
  <si>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</si>
  <si>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</si>
  <si>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</si>
  <si>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</si>
  <si>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</si>
  <si>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</si>
  <si>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</si>
  <si>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</si>
  <si>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</si>
  <si>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</si>
  <si>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</si>
  <si>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</si>
  <si>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</si>
  <si>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</si>
  <si>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</si>
  <si>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</si>
  <si>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</si>
  <si>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</si>
  <si>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</si>
  <si>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</si>
  <si>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</si>
  <si>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</si>
  <si>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</si>
  <si>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</si>
  <si>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</si>
  <si>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</si>
  <si>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</si>
  <si>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</si>
  <si>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</si>
  <si>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</si>
  <si>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</si>
  <si>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</si>
  <si>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</si>
  <si>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</si>
  <si>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</si>
  <si>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</si>
  <si>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</si>
  <si>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</si>
  <si>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</si>
  <si>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</si>
  <si>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</si>
  <si>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</si>
  <si>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</si>
  <si>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</si>
  <si>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</si>
  <si>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</si>
  <si>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</si>
  <si>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</si>
  <si>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</si>
  <si>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</si>
  <si>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</si>
  <si>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</si>
  <si>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</si>
  <si>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</si>
  <si>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</si>
  <si>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</si>
  <si>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</si>
  <si>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</si>
  <si>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</si>
  <si>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</si>
  <si>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</si>
  <si>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</si>
  <si>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</si>
  <si>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</si>
  <si>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</si>
  <si>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</si>
  <si>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</si>
  <si>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</si>
  <si>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</si>
  <si>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</si>
  <si>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</si>
  <si>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</si>
  <si>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</si>
  <si>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</si>
  <si>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</si>
  <si>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</si>
  <si>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</si>
  <si>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</si>
  <si>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</si>
  <si>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</si>
  <si>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</si>
  <si>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</si>
  <si>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</si>
  <si>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</si>
  <si>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</si>
  <si>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</si>
  <si>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</si>
  <si>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</si>
  <si>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</si>
  <si>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</si>
  <si>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</si>
  <si>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</si>
  <si>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</si>
  <si>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</si>
  <si>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</si>
  <si>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</si>
  <si>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</si>
  <si>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</si>
  <si>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</si>
  <si>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</si>
  <si>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</si>
  <si>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</si>
  <si>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</si>
  <si>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</si>
  <si>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</si>
  <si>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</si>
  <si>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</si>
  <si>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</si>
  <si>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</si>
  <si>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</si>
  <si>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</si>
  <si>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</si>
  <si>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</si>
  <si>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</si>
  <si>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</si>
  <si>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</si>
  <si>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</si>
  <si>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</si>
  <si>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</si>
  <si>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</si>
  <si>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</si>
  <si>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</si>
  <si>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</si>
  <si>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</si>
  <si>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</si>
  <si>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</si>
  <si>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</si>
  <si>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</si>
  <si>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</si>
  <si>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</si>
  <si>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</si>
  <si>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</si>
  <si>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</si>
  <si>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</si>
  <si>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</si>
  <si>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</si>
  <si>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</si>
  <si>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</si>
  <si>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</si>
  <si>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</si>
  <si>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</si>
  <si>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</si>
  <si>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</si>
  <si>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</si>
  <si>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</si>
  <si>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</si>
  <si>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</si>
  <si>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</si>
  <si>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</si>
  <si>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</si>
  <si>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</si>
  <si>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</si>
  <si>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</si>
  <si>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</si>
  <si>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</si>
  <si>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</si>
  <si>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</si>
  <si>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</si>
  <si>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</si>
  <si>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</si>
  <si>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</si>
  <si>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</si>
  <si>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</si>
  <si>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</si>
  <si>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</si>
  <si>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</si>
  <si>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</si>
  <si>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</si>
  <si>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</si>
  <si>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</si>
  <si>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</si>
  <si>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</si>
  <si>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</si>
  <si>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</si>
  <si>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</si>
  <si>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</si>
  <si>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</si>
  <si>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</si>
  <si>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</si>
  <si>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</si>
  <si>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</si>
  <si>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</si>
  <si>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</si>
  <si>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</si>
  <si>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</si>
  <si>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</si>
  <si>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</si>
  <si>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</si>
  <si>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</si>
  <si>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</si>
  <si>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</si>
  <si>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</si>
  <si>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</si>
  <si>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</si>
  <si>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</si>
  <si>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</si>
  <si>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</si>
  <si>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</si>
  <si>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</si>
  <si>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</si>
  <si>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</si>
  <si>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</si>
  <si>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</si>
  <si>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</si>
  <si>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</si>
  <si>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</si>
  <si>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</si>
  <si>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</si>
  <si>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</si>
  <si>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</si>
  <si>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</si>
  <si>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</si>
  <si>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</si>
  <si>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</si>
  <si>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</si>
  <si>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</si>
  <si>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</si>
  <si>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</si>
  <si>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</si>
  <si>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</si>
  <si>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</si>
  <si>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</si>
  <si>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</si>
  <si>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</si>
  <si>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</si>
  <si>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</si>
  <si>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</si>
  <si>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</si>
  <si>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</si>
  <si>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</si>
  <si>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</si>
  <si>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</si>
  <si>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</si>
  <si>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</si>
  <si>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</si>
  <si>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</si>
  <si>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</si>
  <si>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</si>
  <si>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</si>
  <si>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</si>
  <si>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</si>
  <si>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</si>
  <si>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</si>
  <si>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</si>
  <si>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</si>
  <si>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</si>
  <si>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</si>
  <si>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</si>
  <si>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</si>
  <si>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</si>
  <si>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</si>
  <si>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</si>
  <si>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</si>
  <si>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</si>
  <si>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</si>
  <si>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</si>
  <si>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</si>
  <si>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</si>
  <si>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</si>
  <si>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</si>
  <si>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</si>
  <si>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</si>
  <si>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</si>
  <si>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</si>
  <si>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</si>
  <si>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</si>
  <si>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</si>
  <si>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</si>
  <si>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</si>
  <si>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</si>
  <si>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</si>
  <si>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</si>
  <si>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</si>
  <si>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</si>
  <si>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</si>
  <si>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</si>
  <si>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</si>
  <si>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</si>
  <si>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</si>
  <si>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</si>
  <si>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</si>
  <si>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</si>
  <si>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</si>
  <si>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</si>
  <si>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</si>
  <si>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</si>
  <si>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</si>
  <si>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</si>
  <si>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</si>
  <si>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</si>
  <si>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</si>
  <si>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</si>
  <si>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</si>
  <si>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</si>
  <si>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</si>
  <si>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</si>
  <si>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</si>
  <si>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</si>
  <si>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</si>
  <si>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</si>
  <si>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</si>
  <si>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</si>
  <si>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</si>
  <si>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</si>
  <si>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</si>
  <si>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</si>
  <si>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</si>
  <si>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</si>
  <si>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</si>
  <si>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</si>
  <si>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</si>
  <si>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</si>
  <si>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</si>
  <si>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</si>
  <si>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</si>
  <si>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</si>
  <si>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</si>
  <si>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</si>
  <si>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</si>
  <si>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</si>
  <si>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</si>
  <si>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</si>
  <si>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</si>
  <si>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</si>
  <si>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</si>
  <si>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</si>
  <si>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</si>
  <si>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</si>
  <si>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</si>
  <si>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</si>
  <si>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</si>
  <si>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</si>
  <si>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</si>
  <si>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</si>
  <si>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</si>
  <si>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</si>
  <si>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</si>
  <si>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</si>
  <si>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</si>
  <si>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</si>
  <si>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</si>
  <si>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</si>
  <si>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</si>
  <si>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</si>
  <si>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</si>
  <si>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</si>
  <si>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</si>
  <si>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</si>
  <si>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</si>
  <si>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</si>
  <si>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</si>
  <si>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</si>
  <si>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</si>
  <si>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</si>
  <si>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</si>
  <si>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</si>
  <si>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</si>
  <si>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</si>
  <si>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</si>
  <si>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</si>
  <si>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</si>
  <si>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</si>
  <si>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</si>
  <si>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</si>
  <si>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</si>
  <si>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</si>
  <si>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</si>
  <si>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</si>
  <si>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</si>
  <si>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</si>
  <si>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</si>
  <si>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</si>
  <si>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</si>
  <si>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</si>
  <si>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</si>
  <si>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</si>
  <si>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</si>
  <si>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</si>
  <si>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</si>
  <si>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</si>
  <si>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</si>
  <si>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</si>
  <si>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</si>
  <si>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</si>
  <si>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</si>
  <si>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</si>
  <si>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</si>
  <si>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</si>
  <si>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</si>
  <si>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</si>
  <si>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</si>
  <si>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</si>
  <si>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</si>
  <si>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</si>
  <si>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</si>
  <si>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</si>
  <si>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</si>
  <si>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</si>
  <si>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</si>
  <si>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</si>
  <si>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</si>
  <si>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</si>
  <si>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</si>
  <si>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</si>
  <si>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</si>
  <si>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</si>
  <si>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</si>
  <si>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</si>
  <si>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</si>
  <si>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</si>
  <si>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</si>
  <si>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</si>
  <si>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</si>
  <si>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</si>
  <si>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</si>
  <si>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</si>
  <si>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</si>
  <si>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</si>
  <si>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</si>
  <si>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</si>
  <si>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</si>
  <si>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</si>
  <si>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</si>
  <si>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</si>
  <si>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</si>
  <si>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</si>
  <si>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</si>
  <si>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</si>
  <si>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</si>
  <si>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</si>
  <si>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</si>
  <si>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</si>
  <si>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</si>
  <si>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</si>
  <si>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</si>
  <si>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</si>
  <si>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</si>
  <si>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</si>
  <si>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</si>
  <si>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</si>
  <si>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</si>
  <si>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</si>
  <si>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</si>
  <si>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</si>
  <si>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</si>
  <si>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</si>
  <si>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</si>
  <si>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</si>
  <si>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</si>
  <si>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</si>
  <si>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</si>
  <si>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</si>
  <si>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</si>
  <si>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</si>
  <si>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</si>
  <si>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</si>
  <si>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</si>
  <si>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</si>
  <si>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</si>
  <si>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</si>
  <si>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</si>
  <si>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</si>
  <si>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</si>
  <si>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</si>
  <si>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</si>
  <si>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</si>
  <si>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</si>
  <si>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</si>
  <si>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</si>
  <si>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</si>
  <si>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</si>
  <si>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</si>
  <si>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</si>
  <si>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</si>
  <si>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</si>
  <si>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</si>
  <si>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</si>
  <si>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</si>
  <si>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</si>
  <si>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</si>
  <si>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</si>
  <si>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</si>
  <si>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</si>
  <si>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</si>
  <si>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</si>
  <si>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</si>
  <si>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</si>
  <si>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</si>
  <si>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</si>
  <si>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</si>
  <si>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</si>
  <si>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</si>
  <si>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</si>
  <si>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</si>
  <si>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</si>
  <si>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</si>
  <si>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</si>
  <si>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</si>
  <si>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</si>
  <si>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</si>
  <si>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</si>
  <si>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</si>
  <si>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</si>
  <si>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</si>
  <si>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</si>
  <si>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</si>
  <si>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</si>
  <si>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</si>
  <si>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</si>
  <si>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</si>
  <si>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</si>
  <si>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</si>
  <si>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</si>
  <si>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</si>
  <si>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</si>
  <si>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</si>
  <si>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</si>
  <si>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</si>
  <si>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</si>
  <si>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</si>
  <si>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</si>
  <si>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</si>
  <si>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</si>
  <si>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</si>
  <si>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</si>
  <si>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</si>
  <si>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</si>
  <si>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</si>
  <si>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</si>
  <si>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</si>
  <si>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</si>
  <si>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</si>
  <si>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</si>
  <si>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</si>
  <si>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</si>
  <si>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</si>
  <si>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</si>
  <si>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</si>
  <si>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</si>
  <si>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</si>
  <si>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</si>
  <si>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</si>
  <si>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</si>
  <si>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</si>
  <si>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</si>
  <si>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</si>
  <si>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</si>
  <si>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</si>
  <si>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</si>
  <si>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</si>
  <si>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</si>
  <si>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</si>
  <si>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</si>
  <si>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</si>
  <si>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</si>
  <si>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</si>
  <si>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</si>
  <si>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</si>
  <si>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</si>
  <si>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</si>
  <si>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</si>
  <si>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</si>
  <si>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</si>
  <si>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</si>
  <si>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</si>
  <si>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</si>
  <si>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</si>
  <si>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</si>
  <si>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</si>
  <si>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</si>
  <si>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</si>
  <si>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</si>
  <si>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</si>
  <si>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</si>
  <si>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</si>
  <si>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</si>
  <si>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</si>
  <si>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</si>
  <si>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</si>
  <si>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</si>
  <si>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</si>
  <si>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</si>
  <si>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</si>
  <si>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</si>
  <si>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</si>
  <si>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</si>
  <si>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</si>
  <si>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</si>
  <si>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</si>
  <si>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</si>
  <si>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</si>
  <si>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</si>
  <si>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</si>
  <si>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</si>
  <si>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</si>
  <si>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</si>
  <si>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</si>
  <si>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</si>
  <si>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</si>
  <si>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</si>
  <si>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</si>
  <si>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</si>
  <si>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</si>
  <si>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</si>
  <si>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</si>
  <si>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</si>
  <si>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</si>
  <si>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</si>
  <si>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</si>
  <si>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</si>
  <si>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</si>
  <si>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</si>
  <si>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</si>
  <si>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</si>
  <si>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</si>
  <si>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</si>
  <si>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</si>
  <si>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</si>
  <si>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</si>
  <si>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</si>
  <si>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</si>
  <si>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</si>
  <si>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</si>
  <si>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</si>
  <si>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</si>
  <si>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</si>
  <si>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</si>
  <si>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</si>
  <si>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</si>
  <si>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</si>
  <si>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</si>
  <si>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</si>
  <si>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</si>
  <si>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</si>
  <si>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</si>
  <si>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</si>
  <si>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</si>
  <si>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</si>
  <si>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</si>
  <si>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</si>
  <si>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</si>
  <si>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</si>
  <si>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</si>
  <si>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</si>
  <si>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</si>
  <si>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</si>
  <si>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</si>
  <si>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</si>
  <si>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</si>
  <si>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</si>
  <si>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</si>
  <si>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</si>
  <si>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</si>
  <si>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</si>
  <si>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</si>
  <si>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</si>
  <si>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</si>
  <si>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</si>
  <si>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</si>
  <si>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</si>
  <si>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</si>
  <si>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</si>
  <si>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</si>
  <si>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</si>
  <si>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</si>
  <si>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</si>
  <si>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</si>
  <si>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</si>
  <si>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</si>
  <si>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</si>
  <si>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</si>
  <si>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</si>
  <si>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</si>
  <si>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</si>
  <si>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</si>
  <si>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</si>
  <si>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</si>
  <si>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</si>
  <si>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</si>
  <si>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</si>
  <si>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</si>
  <si>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</si>
  <si>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</si>
  <si>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</si>
  <si>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</si>
  <si>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</si>
  <si>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</si>
  <si>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</si>
  <si>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</si>
  <si>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</si>
  <si>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</si>
  <si>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</si>
  <si>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</si>
  <si>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</si>
  <si>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</si>
  <si>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</si>
  <si>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</si>
  <si>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</si>
  <si>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</si>
  <si>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</si>
  <si>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</si>
  <si>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</si>
  <si>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</si>
  <si>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</si>
  <si>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</si>
  <si>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</si>
  <si>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</si>
  <si>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</si>
  <si>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</si>
  <si>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</si>
  <si>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</si>
  <si>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</si>
  <si>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</si>
  <si>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</si>
  <si>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</si>
  <si>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</si>
  <si>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</si>
  <si>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</si>
  <si>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</si>
  <si>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</si>
  <si>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</si>
  <si>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</si>
  <si>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</si>
  <si>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</si>
  <si>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</si>
  <si>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</si>
  <si>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</si>
  <si>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</si>
  <si>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</si>
  <si>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</si>
  <si>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</si>
  <si>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</si>
  <si>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</si>
  <si>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</si>
  <si>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</si>
  <si>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</si>
  <si>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</si>
  <si>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</si>
  <si>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</si>
  <si>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</si>
  <si>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</si>
  <si>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</si>
  <si>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</si>
  <si>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</si>
  <si>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</si>
  <si>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</si>
  <si>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</si>
  <si>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</si>
  <si>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</si>
  <si>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</si>
  <si>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</si>
  <si>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</si>
  <si>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</si>
  <si>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</si>
  <si>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</si>
  <si>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</si>
  <si>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</si>
  <si>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</si>
  <si>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</si>
  <si>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</si>
  <si>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</si>
  <si>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</si>
  <si>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</si>
  <si>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</si>
  <si>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</si>
  <si>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</si>
  <si>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</si>
  <si>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</si>
  <si>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</si>
  <si>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</si>
  <si>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</si>
  <si>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</si>
  <si>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</si>
  <si>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</si>
  <si>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</si>
  <si>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</si>
  <si>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</si>
  <si>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</si>
  <si>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</si>
  <si>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</si>
  <si>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</si>
  <si>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</si>
  <si>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</si>
  <si>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</si>
  <si>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</si>
  <si>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</si>
  <si>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</si>
  <si>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</si>
  <si>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</si>
  <si>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</si>
  <si>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</si>
  <si>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</si>
  <si>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</si>
  <si>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</si>
  <si>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</si>
  <si>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</si>
  <si>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</si>
  <si>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</si>
  <si>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</si>
  <si>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</si>
  <si>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</si>
  <si>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</si>
  <si>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</si>
  <si>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</si>
  <si>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</si>
  <si>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</si>
  <si>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</si>
  <si>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</si>
  <si>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</si>
  <si>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</si>
  <si>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</si>
  <si>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</si>
  <si>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</si>
  <si>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</si>
  <si>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</si>
  <si>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</si>
  <si>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</si>
  <si>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</si>
  <si>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</si>
  <si>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</si>
  <si>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</si>
  <si>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</si>
  <si>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</si>
  <si>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</si>
  <si>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</si>
  <si>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</si>
  <si>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</si>
  <si>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</si>
  <si>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</si>
  <si>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</si>
  <si>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</si>
  <si>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</si>
  <si>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</si>
  <si>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</si>
  <si>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</si>
  <si>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</si>
  <si>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</si>
  <si>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</si>
  <si>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</si>
  <si>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</si>
  <si>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</si>
  <si>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</si>
  <si>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</si>
  <si>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</si>
  <si>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</si>
  <si>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</si>
  <si>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</si>
  <si>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</si>
  <si>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</si>
  <si>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</si>
  <si>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</si>
  <si>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</si>
  <si>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</si>
  <si>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</si>
  <si>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</si>
  <si>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</si>
  <si>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</si>
  <si>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</si>
  <si>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</si>
  <si>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</si>
  <si>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</si>
  <si>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</si>
  <si>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</si>
  <si>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</si>
  <si>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</si>
  <si>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</si>
  <si>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</si>
  <si>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</si>
  <si>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</si>
  <si>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</si>
  <si>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</si>
  <si>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</si>
  <si>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</si>
  <si>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</si>
  <si>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</si>
  <si>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</si>
  <si>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</si>
  <si>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</si>
  <si>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</si>
  <si>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</si>
  <si>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</si>
  <si>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</si>
  <si>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</si>
  <si>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</si>
  <si>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</si>
  <si>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</si>
  <si>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</si>
  <si>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</si>
  <si>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</si>
  <si>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</si>
  <si>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</si>
  <si>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</si>
  <si>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</si>
  <si>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</si>
  <si>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</si>
  <si>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</si>
  <si>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</si>
  <si>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</si>
  <si>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</si>
  <si>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</si>
  <si>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</si>
  <si>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</si>
  <si>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</si>
  <si>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</si>
  <si>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</si>
  <si>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</si>
  <si>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</si>
  <si>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</si>
  <si>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</si>
  <si>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</si>
  <si>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</si>
  <si>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</si>
  <si>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</si>
  <si>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</si>
  <si>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</si>
  <si>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</si>
  <si>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</si>
  <si>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</si>
  <si>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</si>
  <si>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</si>
  <si>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</si>
  <si>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</si>
  <si>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</si>
  <si>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</si>
  <si>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</si>
  <si>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</si>
  <si>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</si>
  <si>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</si>
  <si>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</si>
  <si>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</si>
  <si>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</si>
  <si>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</si>
  <si>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</si>
  <si>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</si>
  <si>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</si>
  <si>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</si>
  <si>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</si>
  <si>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</si>
  <si>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</si>
  <si>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</si>
  <si>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</si>
  <si>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</si>
  <si>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</si>
  <si>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</si>
  <si>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</si>
  <si>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</si>
  <si>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</si>
  <si>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</si>
  <si>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</si>
  <si>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</si>
  <si>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</si>
  <si>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</si>
  <si>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</si>
  <si>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</si>
  <si>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</si>
  <si>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</si>
  <si>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</si>
  <si>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</si>
  <si>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</si>
  <si>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</si>
  <si>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</si>
  <si>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</si>
  <si>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</si>
  <si>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</si>
  <si>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</si>
  <si>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</si>
  <si>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</si>
  <si>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</si>
  <si>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</si>
  <si>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</si>
  <si>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</si>
  <si>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</si>
  <si>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</si>
  <si>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</si>
  <si>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</si>
  <si>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</si>
  <si>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</si>
  <si>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</si>
  <si>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</si>
  <si>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</si>
  <si>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</si>
  <si>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</si>
  <si>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</si>
  <si>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</si>
  <si>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</si>
  <si>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</si>
  <si>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</si>
  <si>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</si>
  <si>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</si>
  <si>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</si>
  <si>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</si>
  <si>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</si>
  <si>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</si>
  <si>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</si>
  <si>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</si>
  <si>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</si>
  <si>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</si>
  <si>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</si>
  <si>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</si>
  <si>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</si>
  <si>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</si>
  <si>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</si>
  <si>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</si>
  <si>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</si>
  <si>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</si>
  <si>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</si>
  <si>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</si>
  <si>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</si>
  <si>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</si>
  <si>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</si>
  <si>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</si>
  <si>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</si>
  <si>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</si>
  <si>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</si>
  <si>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</si>
  <si>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</si>
  <si>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</si>
  <si>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</si>
  <si>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</si>
  <si>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</si>
  <si>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</si>
  <si>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</si>
  <si>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</si>
  <si>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</si>
  <si>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</si>
  <si>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</si>
  <si>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</si>
  <si>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</si>
  <si>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</si>
  <si>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</si>
  <si>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</si>
  <si>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</si>
  <si>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</si>
  <si>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</si>
  <si>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</si>
  <si>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</si>
  <si>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</si>
  <si>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</si>
  <si>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</si>
  <si>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</si>
  <si>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</si>
  <si>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</si>
  <si>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</si>
  <si>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</si>
  <si>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</si>
  <si>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</si>
  <si>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</si>
  <si>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</si>
  <si>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</si>
  <si>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</si>
  <si>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</si>
  <si>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</si>
  <si>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</si>
  <si>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</si>
  <si>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</si>
  <si>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</si>
  <si>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</si>
  <si>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</si>
  <si>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</si>
  <si>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</si>
  <si>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</si>
  <si>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</si>
  <si>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</si>
  <si>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</si>
  <si>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</si>
  <si>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</si>
  <si>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</si>
  <si>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</si>
  <si>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</si>
  <si>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</si>
  <si>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</si>
  <si>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</si>
  <si>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</si>
  <si>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</si>
  <si>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</si>
  <si>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</si>
  <si>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</si>
  <si>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</si>
  <si>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</si>
  <si>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</si>
  <si>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</si>
  <si>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</si>
  <si>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</si>
  <si>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</si>
  <si>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</si>
  <si>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</si>
  <si>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</si>
  <si>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</si>
  <si>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</si>
  <si>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</si>
  <si>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</si>
  <si>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</si>
  <si>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</si>
  <si>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</si>
  <si>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</si>
  <si>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</si>
  <si>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</si>
  <si>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</si>
  <si>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</si>
  <si>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</si>
  <si>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</si>
  <si>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</si>
  <si>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</si>
  <si>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</si>
  <si>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</si>
  <si>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</si>
  <si>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</si>
  <si>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</si>
  <si>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</si>
  <si>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</si>
  <si>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</si>
  <si>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</si>
  <si>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</si>
  <si>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</si>
  <si>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</si>
  <si>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</si>
  <si>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</si>
  <si>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</si>
  <si>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</si>
  <si>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</si>
  <si>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</si>
  <si>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</si>
  <si>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</si>
  <si>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</si>
  <si>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</si>
  <si>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</si>
  <si>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</si>
  <si>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</si>
  <si>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</si>
  <si>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</si>
  <si>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</si>
  <si>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</si>
  <si>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</si>
  <si>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</si>
  <si>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</si>
  <si>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</si>
  <si>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</si>
  <si>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</si>
  <si>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</si>
  <si>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</si>
  <si>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</si>
  <si>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</si>
  <si>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</si>
  <si>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</si>
  <si>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</si>
  <si>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</si>
  <si>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</si>
  <si>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</si>
  <si>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</si>
  <si>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</si>
  <si>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</si>
  <si>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</si>
  <si>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</si>
  <si>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</si>
  <si>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</si>
  <si>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</si>
  <si>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</si>
  <si>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</si>
  <si>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</si>
  <si>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</si>
  <si>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</si>
  <si>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</si>
  <si>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</si>
  <si>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</si>
  <si>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</si>
  <si>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</si>
  <si>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</si>
  <si>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</si>
  <si>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</si>
  <si>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</si>
  <si>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</si>
  <si>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</si>
  <si>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</si>
  <si>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</si>
  <si>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</si>
  <si>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</si>
  <si>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</si>
  <si>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</si>
  <si>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</si>
  <si>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</si>
  <si>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</si>
  <si>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</si>
  <si>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</si>
  <si>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</si>
  <si>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</si>
  <si>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</si>
  <si>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</si>
  <si>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</si>
  <si>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</si>
  <si>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</si>
  <si>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</si>
  <si>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</si>
  <si>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</si>
  <si>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</si>
  <si>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</si>
  <si>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</si>
  <si>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</si>
  <si>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</si>
  <si>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</si>
  <si>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</si>
  <si>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</si>
  <si>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</si>
  <si>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</si>
  <si>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</si>
  <si>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</si>
  <si>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</si>
  <si>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</si>
  <si>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</si>
  <si>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</si>
  <si>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</si>
  <si>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</si>
  <si>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</si>
  <si>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</si>
  <si>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</si>
  <si>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</si>
  <si>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</si>
  <si>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</si>
  <si>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</si>
  <si>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</si>
  <si>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</si>
  <si>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</si>
  <si>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</si>
  <si>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</si>
  <si>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</si>
  <si>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</si>
  <si>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</si>
  <si>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</si>
  <si>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</si>
  <si>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</si>
  <si>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</si>
  <si>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</si>
  <si>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</si>
  <si>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</si>
  <si>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</si>
  <si>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</si>
  <si>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</si>
  <si>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</si>
  <si>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</si>
  <si>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</si>
  <si>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</si>
  <si>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</si>
  <si>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</si>
  <si>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</si>
  <si>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</si>
  <si>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</si>
  <si>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</si>
  <si>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</si>
  <si>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</si>
  <si>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</si>
  <si>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</si>
  <si>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</si>
  <si>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</si>
  <si>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</si>
  <si>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</si>
  <si>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</si>
  <si>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</si>
  <si>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</si>
  <si>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</si>
  <si>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</si>
  <si>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</si>
  <si>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</si>
  <si>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</si>
  <si>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</si>
  <si>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</si>
  <si>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</si>
  <si>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</si>
  <si>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</si>
  <si>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</si>
  <si>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</si>
  <si>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</si>
  <si>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</si>
  <si>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</si>
  <si>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</si>
  <si>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</si>
  <si>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</si>
  <si>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</si>
  <si>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</si>
  <si>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</si>
  <si>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</si>
  <si>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</si>
  <si>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</si>
  <si>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</si>
  <si>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</si>
  <si>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</si>
  <si>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</si>
  <si>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</si>
  <si>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</si>
  <si>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</si>
  <si>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</si>
  <si>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</si>
  <si>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</si>
  <si>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</si>
  <si>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</si>
  <si>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</si>
  <si>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</si>
  <si>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</si>
  <si>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</si>
  <si>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</si>
  <si>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</si>
  <si>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</si>
  <si>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</si>
  <si>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</si>
  <si>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</si>
  <si>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</si>
  <si>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</si>
  <si>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</si>
  <si>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</si>
  <si>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</si>
  <si>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</si>
  <si>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</si>
  <si>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</si>
  <si>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</si>
  <si>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</si>
  <si>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</si>
  <si>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</si>
  <si>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</si>
  <si>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</si>
  <si>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</si>
  <si>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</si>
  <si>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</si>
  <si>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</si>
  <si>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</si>
  <si>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</si>
  <si>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</si>
  <si>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</si>
  <si>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</si>
  <si>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</si>
  <si>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</si>
  <si>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</si>
  <si>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</si>
  <si>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</si>
  <si>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</si>
  <si>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</si>
  <si>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</si>
  <si>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</si>
  <si>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</si>
  <si>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</si>
  <si>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</si>
  <si>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</si>
  <si>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</si>
  <si>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</si>
  <si>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</si>
  <si>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</si>
  <si>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</si>
  <si>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</si>
  <si>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</si>
  <si>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</si>
  <si>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</si>
  <si>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</si>
  <si>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</si>
  <si>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</si>
  <si>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</si>
  <si>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</si>
  <si>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</si>
  <si>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</si>
  <si>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</si>
  <si>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</si>
  <si>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</si>
  <si>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</si>
  <si>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</si>
  <si>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</si>
  <si>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</si>
  <si>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</si>
  <si>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</si>
  <si>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</si>
  <si>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</si>
  <si>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</si>
  <si>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</si>
  <si>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</si>
  <si>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</si>
  <si>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</si>
  <si>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</si>
  <si>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</si>
  <si>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</si>
  <si>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</si>
  <si>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</si>
  <si>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</si>
  <si>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</si>
  <si>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</si>
  <si>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</si>
  <si>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</si>
  <si>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</si>
  <si>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</si>
  <si>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</si>
  <si>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</si>
  <si>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</si>
  <si>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</si>
  <si>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</si>
  <si>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</si>
  <si>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</si>
  <si>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</si>
  <si>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</si>
  <si>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</si>
  <si>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</si>
  <si>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</si>
  <si>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</si>
  <si>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</si>
  <si>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</si>
  <si>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</si>
  <si>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</si>
  <si>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</si>
  <si>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</si>
  <si>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</si>
  <si>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</si>
  <si>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</si>
  <si>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</si>
  <si>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</si>
  <si>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</si>
  <si>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</si>
  <si>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</si>
  <si>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</si>
  <si>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</si>
  <si>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</si>
  <si>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</si>
  <si>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</si>
  <si>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</si>
  <si>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</si>
  <si>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</si>
  <si>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</si>
  <si>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</si>
  <si>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</si>
  <si>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</si>
  <si>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</si>
  <si>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</si>
  <si>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</si>
  <si>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</si>
  <si>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</si>
  <si>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</si>
  <si>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</si>
  <si>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</si>
  <si>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</si>
  <si>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</si>
  <si>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</si>
  <si>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</si>
  <si>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</si>
  <si>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</si>
  <si>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</si>
  <si>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</si>
  <si>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</si>
  <si>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</si>
  <si>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</si>
  <si>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</si>
  <si>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</si>
  <si>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</si>
  <si>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</si>
  <si>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</si>
  <si>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</si>
  <si>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</si>
  <si>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</si>
  <si>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</si>
  <si>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</si>
  <si>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</si>
  <si>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</si>
  <si>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</si>
  <si>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</si>
  <si>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</si>
  <si>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</si>
  <si>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</si>
  <si>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</si>
  <si>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</si>
  <si>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</si>
  <si>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</si>
  <si>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</si>
  <si>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</si>
  <si>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</si>
  <si>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</si>
  <si>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</si>
  <si>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</si>
  <si>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</si>
  <si>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</si>
  <si>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</si>
  <si>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</si>
  <si>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</si>
  <si>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</si>
  <si>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</si>
  <si>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</si>
  <si>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</si>
  <si>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</si>
  <si>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</si>
  <si>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</si>
  <si>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</si>
  <si>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</si>
  <si>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</si>
  <si>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</si>
  <si>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</si>
  <si>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</si>
  <si>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</si>
  <si>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</si>
  <si>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</si>
  <si>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</si>
  <si>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</si>
  <si>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</si>
  <si>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</si>
  <si>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</si>
  <si>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</si>
  <si>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</si>
  <si>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</si>
  <si>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</si>
  <si>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</si>
  <si>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</si>
  <si>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</si>
  <si>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</si>
  <si>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</si>
  <si>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</si>
  <si>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</si>
  <si>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</si>
  <si>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</si>
  <si>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</si>
  <si>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</si>
  <si>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</si>
  <si>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</si>
  <si>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</si>
  <si>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</si>
  <si>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</si>
  <si>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</si>
  <si>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</si>
  <si>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</si>
  <si>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</si>
  <si>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</si>
  <si>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</si>
  <si>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</si>
  <si>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</si>
  <si>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</si>
  <si>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</si>
  <si>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</si>
  <si>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</si>
  <si>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</si>
  <si>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</si>
  <si>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</si>
  <si>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</si>
  <si>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</si>
  <si>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</si>
  <si>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</si>
  <si>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</si>
  <si>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</si>
  <si>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</si>
  <si>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</si>
  <si>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</si>
  <si>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</si>
  <si>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</si>
  <si>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</si>
  <si>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</si>
  <si>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</si>
  <si>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</si>
  <si>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</si>
  <si>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</si>
  <si>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</si>
  <si>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</si>
  <si>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</si>
  <si>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</si>
  <si>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</si>
  <si>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</si>
  <si>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</si>
  <si>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</si>
  <si>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</si>
  <si>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</si>
  <si>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</si>
  <si>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</si>
  <si>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</si>
  <si>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</si>
  <si>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</si>
  <si>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</si>
  <si>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</si>
  <si>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</si>
  <si>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</si>
  <si>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</si>
  <si>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</si>
  <si>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</si>
  <si>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</si>
  <si>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</si>
  <si>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</si>
  <si>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</si>
  <si>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</si>
  <si>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</si>
  <si>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</si>
  <si>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</si>
  <si>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</si>
  <si>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</si>
  <si>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</si>
  <si>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</si>
  <si>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</si>
  <si>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</si>
  <si>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</si>
  <si>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</si>
  <si>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</si>
  <si>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</si>
  <si>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</si>
  <si>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</si>
  <si>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</si>
  <si>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</si>
  <si>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</si>
  <si>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</si>
  <si>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</si>
  <si>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</si>
  <si>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</si>
  <si>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</si>
  <si>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</si>
  <si>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</si>
  <si>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</si>
  <si>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</si>
  <si>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</si>
  <si>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</si>
  <si>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</si>
  <si>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</si>
  <si>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</si>
  <si>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</si>
  <si>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</si>
  <si>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</si>
  <si>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</si>
  <si>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</si>
  <si>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</si>
  <si>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</si>
  <si>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</si>
  <si>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</si>
  <si>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</si>
  <si>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</si>
  <si>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</si>
  <si>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</si>
  <si>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</si>
  <si>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</si>
  <si>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</si>
  <si>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</si>
  <si>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</si>
  <si>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</si>
  <si>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</si>
  <si>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</si>
  <si>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</si>
  <si>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</si>
  <si>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</si>
  <si>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</si>
  <si>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</si>
  <si>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</si>
  <si>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</si>
  <si>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</si>
  <si>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</si>
  <si>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</si>
  <si>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</si>
  <si>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</si>
  <si>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</si>
  <si>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</si>
  <si>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</si>
  <si>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</si>
  <si>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</si>
  <si>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</si>
  <si>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</si>
  <si>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</si>
  <si>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</si>
  <si>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</si>
  <si>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</si>
  <si>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</si>
  <si>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</si>
  <si>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</si>
  <si>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</si>
  <si>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</si>
  <si>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</si>
  <si>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</si>
  <si>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</si>
  <si>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</si>
  <si>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</si>
  <si>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</si>
  <si>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</si>
  <si>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</si>
  <si>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</si>
  <si>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</si>
  <si>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</si>
  <si>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</si>
  <si>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</si>
  <si>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</si>
  <si>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</si>
  <si>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</si>
  <si>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</si>
  <si>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</si>
  <si>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</si>
  <si>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</si>
  <si>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</si>
  <si>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</si>
  <si>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</si>
  <si>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</si>
  <si>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</si>
  <si>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</si>
  <si>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</si>
  <si>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</si>
  <si>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</si>
  <si>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</si>
  <si>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</si>
  <si>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</si>
  <si>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</si>
  <si>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</si>
  <si>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</si>
  <si>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</si>
  <si>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</si>
  <si>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</si>
  <si>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</si>
  <si>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</si>
  <si>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</si>
  <si>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</si>
  <si>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</si>
  <si>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</si>
  <si>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</si>
  <si>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</si>
  <si>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</si>
  <si>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</si>
  <si>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</si>
  <si>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</si>
  <si>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</si>
  <si>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</si>
  <si>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</si>
  <si>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</si>
  <si>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</si>
  <si>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</si>
  <si>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</si>
  <si>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</si>
  <si>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</si>
  <si>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</si>
  <si>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</si>
  <si>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</si>
  <si>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</si>
  <si>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</si>
  <si>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</si>
  <si>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</si>
  <si>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</si>
  <si>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</si>
  <si>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</si>
  <si>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</si>
  <si>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</si>
  <si>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</si>
  <si>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</si>
  <si>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</si>
  <si>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</si>
  <si>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</si>
  <si>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</si>
  <si>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</si>
  <si>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</si>
  <si>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</si>
  <si>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</si>
  <si>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</si>
  <si>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</si>
  <si>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</si>
  <si>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</si>
  <si>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</si>
  <si>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</si>
  <si>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</si>
  <si>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</si>
  <si>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</si>
  <si>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</si>
  <si>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</si>
  <si>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</si>
  <si>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</si>
  <si>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</si>
  <si>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</si>
  <si>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</si>
  <si>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</si>
  <si>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</si>
  <si>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</si>
  <si>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</si>
  <si>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</si>
  <si>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</si>
  <si>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</si>
  <si>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</si>
  <si>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</si>
  <si>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</si>
  <si>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</si>
  <si>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</si>
  <si>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</si>
  <si>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</si>
  <si>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</si>
  <si>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</si>
  <si>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</si>
  <si>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</si>
  <si>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</si>
  <si>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</si>
  <si>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</si>
  <si>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</si>
  <si>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</si>
  <si>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</si>
  <si>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</si>
  <si>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</si>
  <si>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</si>
  <si>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</si>
  <si>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</si>
  <si>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</si>
  <si>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</si>
  <si>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</si>
  <si>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</si>
  <si>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</si>
  <si>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</si>
  <si>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</si>
  <si>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</si>
  <si>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</si>
  <si>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</si>
  <si>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</si>
  <si>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</si>
  <si>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</si>
  <si>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</si>
  <si>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</si>
  <si>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</si>
  <si>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</si>
  <si>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</si>
  <si>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</si>
  <si>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</si>
  <si>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</si>
  <si>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</si>
  <si>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</si>
  <si>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</si>
  <si>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</si>
  <si>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</si>
  <si>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</si>
  <si>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</si>
  <si>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</si>
  <si>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</si>
  <si>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</si>
  <si>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</si>
  <si>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</si>
  <si>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</si>
  <si>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</si>
  <si>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</si>
  <si>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</si>
  <si>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</si>
  <si>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</si>
  <si>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</si>
  <si>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</si>
  <si>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</si>
  <si>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</si>
  <si>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</si>
  <si>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</si>
  <si>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</si>
  <si>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</si>
  <si>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</si>
  <si>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</si>
  <si>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</si>
  <si>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</si>
  <si>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</si>
  <si>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</si>
  <si>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</si>
  <si>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</si>
  <si>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</si>
  <si>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</si>
  <si>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</si>
  <si>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</si>
  <si>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</si>
  <si>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</si>
  <si>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</si>
  <si>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</si>
  <si>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</si>
  <si>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</si>
  <si>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</si>
  <si>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</si>
  <si>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</si>
  <si>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</si>
  <si>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</si>
  <si>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</si>
  <si>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</si>
  <si>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</si>
  <si>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</si>
  <si>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</si>
  <si>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</si>
  <si>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</si>
  <si>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</si>
  <si>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</si>
  <si>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</si>
  <si>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</si>
  <si>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</si>
  <si>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</si>
  <si>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</si>
  <si>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</si>
  <si>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</si>
  <si>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</si>
  <si>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</si>
  <si>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</si>
  <si>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</si>
  <si>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</si>
  <si>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</si>
  <si>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</si>
  <si>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</si>
  <si>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</si>
  <si>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</si>
  <si>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</si>
  <si>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</si>
  <si>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</si>
  <si>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</si>
  <si>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</si>
  <si>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</si>
  <si>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</si>
  <si>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</si>
  <si>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</si>
  <si>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</si>
  <si>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</si>
  <si>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</si>
  <si>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</si>
  <si>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</si>
  <si>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</si>
  <si>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</si>
  <si>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</si>
  <si>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</si>
  <si>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</si>
  <si>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</si>
  <si>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</si>
  <si>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</si>
  <si>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</si>
  <si>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</si>
  <si>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</si>
  <si>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</si>
  <si>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</si>
  <si>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</si>
  <si>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</si>
  <si>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</si>
  <si>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</si>
  <si>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</si>
  <si>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</si>
  <si>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</si>
  <si>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</si>
  <si>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</si>
  <si>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</si>
  <si>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</si>
  <si>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</si>
  <si>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</si>
  <si>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</si>
  <si>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</si>
  <si>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</si>
  <si>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</si>
  <si>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</si>
  <si>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</si>
  <si>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</si>
  <si>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</si>
  <si>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</si>
  <si>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</si>
  <si>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</si>
  <si>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</si>
  <si>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</si>
  <si>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</si>
  <si>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</si>
  <si>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</si>
  <si>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</si>
  <si>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</si>
  <si>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</si>
  <si>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</si>
  <si>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</si>
  <si>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</si>
  <si>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</si>
  <si>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</si>
  <si>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</si>
  <si>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</si>
  <si>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</si>
  <si>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</si>
  <si>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</si>
  <si>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</si>
  <si>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</si>
  <si>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</si>
  <si>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</si>
  <si>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</si>
  <si>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</si>
  <si>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</si>
  <si>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</si>
  <si>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</si>
  <si>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</si>
  <si>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</si>
  <si>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</si>
  <si>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</si>
  <si>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</si>
  <si>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</si>
  <si>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</si>
  <si>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</si>
  <si>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</si>
  <si>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</si>
  <si>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</si>
  <si>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</si>
  <si>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</si>
  <si>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</si>
  <si>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</si>
  <si>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</si>
  <si>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</si>
  <si>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</si>
  <si>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</si>
  <si>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</si>
  <si>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</si>
  <si>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</si>
  <si>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</si>
  <si>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</si>
  <si>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</si>
  <si>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</si>
  <si>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</si>
  <si>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</si>
  <si>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</si>
  <si>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</si>
  <si>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</si>
  <si>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</si>
  <si>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</si>
  <si>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</si>
  <si>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</si>
  <si>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</si>
  <si>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</si>
  <si>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</si>
  <si>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</si>
  <si>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</si>
  <si>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</si>
  <si>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</si>
  <si>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</si>
  <si>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</si>
  <si>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</si>
  <si>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</si>
  <si>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</si>
  <si>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</si>
  <si>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</si>
  <si>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</si>
  <si>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</si>
  <si>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</si>
  <si>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</si>
  <si>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</si>
  <si>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</si>
  <si>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</si>
  <si>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</si>
  <si>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</si>
  <si>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</si>
  <si>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</si>
  <si>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</si>
  <si>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</si>
  <si>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</si>
  <si>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</si>
  <si>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</si>
  <si>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</si>
  <si>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</si>
  <si>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</si>
  <si>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</si>
  <si>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</si>
  <si>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</si>
  <si>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</si>
  <si>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</si>
  <si>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</si>
  <si>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</si>
  <si>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</si>
  <si>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</si>
  <si>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</si>
  <si>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</si>
  <si>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</si>
  <si>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</si>
  <si>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</si>
  <si>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</si>
  <si>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</si>
  <si>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</si>
  <si>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</si>
  <si>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</si>
  <si>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</si>
  <si>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</si>
  <si>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</si>
  <si>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</si>
  <si>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</si>
  <si>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</si>
  <si>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</si>
  <si>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</si>
  <si>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</si>
  <si>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</si>
  <si>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</si>
  <si>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</si>
  <si>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</si>
  <si>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</si>
  <si>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</si>
  <si>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</si>
  <si>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</si>
  <si>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</si>
  <si>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</si>
  <si>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</si>
  <si>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</si>
  <si>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</si>
  <si>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</si>
  <si>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</si>
  <si>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</si>
  <si>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</si>
  <si>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</si>
  <si>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</si>
  <si>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</si>
  <si>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</si>
  <si>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</si>
  <si>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</si>
  <si>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</si>
  <si>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</si>
  <si>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</si>
  <si>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</si>
  <si>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</si>
  <si>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</si>
  <si>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</si>
  <si>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</si>
  <si>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</si>
  <si>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</si>
  <si>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</si>
  <si>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</si>
  <si>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</si>
  <si>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</si>
  <si>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</si>
  <si>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</si>
  <si>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</si>
  <si>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</si>
  <si>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</si>
  <si>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</si>
  <si>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</si>
  <si>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</si>
  <si>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</si>
  <si>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</si>
  <si>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</si>
  <si>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</si>
  <si>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</si>
  <si>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</si>
  <si>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</si>
  <si>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</si>
  <si>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</si>
  <si>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</si>
  <si>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</si>
  <si>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</si>
  <si>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</si>
  <si>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</si>
  <si>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</si>
  <si>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</si>
  <si>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</si>
  <si>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</si>
  <si>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</si>
  <si>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</si>
  <si>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</si>
  <si>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</si>
  <si>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</si>
  <si>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</si>
  <si>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</si>
  <si>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</si>
  <si>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</si>
  <si>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</si>
  <si>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</si>
  <si>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</si>
  <si>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</si>
  <si>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</si>
  <si>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</si>
  <si>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</si>
  <si>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</si>
  <si>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</si>
  <si>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</si>
  <si>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</si>
  <si>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</si>
  <si>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</si>
  <si>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</si>
  <si>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</si>
  <si>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</si>
  <si>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</si>
  <si>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</si>
  <si>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</si>
  <si>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</si>
  <si>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</si>
  <si>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</si>
  <si>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</si>
  <si>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</si>
  <si>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</si>
  <si>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</si>
  <si>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</si>
  <si>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</si>
  <si>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</si>
  <si>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</si>
  <si>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</si>
  <si>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</si>
  <si>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</si>
  <si>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</si>
  <si>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</si>
  <si>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</si>
  <si>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</si>
  <si>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</si>
  <si>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</si>
  <si>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</si>
  <si>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</si>
  <si>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</si>
  <si>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</si>
  <si>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</si>
  <si>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</si>
  <si>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</si>
  <si>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</si>
  <si>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</si>
  <si>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</si>
  <si>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</si>
  <si>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</si>
  <si>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</si>
  <si>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</si>
  <si>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</si>
  <si>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</si>
  <si>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</si>
  <si>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</si>
  <si>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</si>
  <si>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</si>
  <si>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</si>
  <si>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</si>
  <si>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</si>
  <si>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</si>
  <si>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</si>
  <si>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</si>
  <si>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</si>
  <si>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</si>
  <si>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</si>
  <si>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</si>
  <si>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</si>
  <si>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</si>
  <si>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</si>
  <si>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</si>
  <si>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</si>
  <si>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</si>
  <si>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</si>
  <si>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</si>
  <si>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</si>
  <si>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</si>
  <si>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</si>
  <si>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</si>
  <si>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</si>
  <si>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</si>
  <si>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</si>
  <si>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</si>
  <si>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</si>
  <si>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</si>
  <si>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</si>
  <si>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</si>
  <si>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</si>
  <si>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</si>
  <si>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</si>
  <si>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</si>
  <si>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</si>
  <si>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</si>
  <si>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</si>
  <si>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</si>
  <si>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</si>
  <si>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</si>
  <si>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</si>
  <si>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</si>
  <si>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</si>
  <si>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</si>
  <si>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</si>
  <si>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</si>
  <si>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</si>
  <si>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</si>
  <si>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</si>
  <si>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</si>
  <si>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</si>
  <si>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</si>
  <si>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</si>
  <si>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</si>
  <si>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</si>
  <si>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</si>
  <si>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</si>
  <si>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</si>
  <si>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</si>
  <si>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</si>
  <si>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</si>
  <si>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</si>
  <si>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</si>
  <si>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</si>
  <si>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</si>
  <si>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</si>
  <si>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</si>
  <si>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</si>
  <si>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</si>
  <si>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</si>
  <si>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</si>
  <si>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</si>
  <si>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</si>
  <si>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</si>
  <si>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</si>
  <si>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</si>
  <si>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</si>
  <si>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</si>
  <si>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</si>
  <si>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</si>
  <si>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</si>
  <si>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</si>
  <si>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</si>
  <si>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</si>
  <si>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</si>
  <si>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</si>
  <si>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</si>
  <si>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</si>
  <si>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</si>
  <si>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</si>
  <si>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</si>
  <si>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</si>
  <si>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</si>
  <si>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</si>
  <si>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</si>
  <si>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</si>
  <si>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</si>
  <si>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</si>
  <si>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</si>
  <si>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</si>
  <si>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</si>
  <si>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</si>
  <si>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</si>
  <si>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</si>
  <si>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</si>
  <si>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</si>
  <si>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</si>
  <si>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</si>
  <si>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</si>
  <si>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</si>
  <si>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</si>
  <si>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</si>
  <si>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</si>
  <si>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</si>
  <si>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</si>
  <si>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</si>
  <si>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</si>
  <si>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</si>
  <si>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</si>
  <si>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</si>
  <si>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</si>
  <si>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</si>
  <si>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</si>
  <si>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</si>
  <si>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</si>
  <si>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</si>
  <si>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</si>
  <si>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</si>
  <si>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</si>
  <si>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</si>
  <si>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</si>
  <si>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</si>
  <si>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</si>
  <si>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</si>
  <si>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</si>
  <si>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</si>
  <si>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</si>
  <si>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</si>
  <si>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</si>
  <si>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</si>
  <si>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</si>
  <si>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</si>
  <si>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</si>
  <si>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</si>
  <si>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</si>
  <si>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</si>
  <si>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</si>
  <si>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</si>
  <si>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</si>
  <si>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</si>
  <si>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</si>
  <si>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</si>
  <si>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</si>
  <si>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</si>
  <si>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</si>
  <si>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</si>
  <si>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</si>
  <si>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</si>
  <si>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</si>
  <si>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</si>
  <si>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</si>
  <si>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</si>
  <si>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</si>
  <si>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</si>
  <si>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</si>
  <si>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</si>
  <si>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</si>
  <si>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</si>
  <si>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</si>
  <si>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</si>
  <si>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</si>
  <si>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</si>
  <si>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</si>
  <si>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</si>
  <si>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</si>
  <si>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</si>
  <si>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</si>
  <si>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</si>
  <si>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</si>
  <si>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</si>
  <si>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</si>
  <si>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</si>
  <si>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</si>
  <si>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</si>
  <si>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</si>
  <si>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</si>
  <si>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</si>
  <si>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</si>
  <si>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</si>
  <si>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</si>
  <si>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</si>
  <si>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</si>
  <si>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</si>
  <si>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</si>
  <si>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</si>
  <si>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</si>
  <si>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</si>
  <si>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</si>
  <si>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</si>
  <si>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</si>
  <si>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</si>
  <si>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</si>
  <si>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</si>
  <si>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</si>
  <si>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</si>
  <si>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</si>
  <si>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</si>
  <si>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</si>
  <si>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</si>
  <si>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</si>
  <si>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</si>
  <si>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</si>
  <si>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</si>
  <si>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</si>
  <si>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</si>
  <si>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</si>
  <si>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</si>
  <si>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</si>
  <si>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</si>
  <si>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</si>
  <si>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</si>
  <si>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</si>
  <si>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</si>
  <si>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</si>
  <si>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</si>
  <si>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</si>
  <si>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</si>
  <si>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</si>
  <si>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</si>
  <si>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</si>
  <si>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</si>
  <si>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</si>
  <si>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</si>
  <si>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</si>
  <si>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</si>
  <si>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</si>
  <si>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</si>
  <si>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</si>
  <si>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</si>
  <si>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</si>
  <si>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</si>
  <si>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</si>
  <si>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</si>
  <si>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</si>
  <si>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</si>
  <si>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</si>
  <si>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</si>
  <si>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</si>
  <si>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</si>
  <si>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</si>
  <si>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</si>
  <si>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</si>
  <si>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</si>
  <si>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</si>
  <si>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</si>
  <si>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</si>
  <si>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</si>
  <si>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</si>
  <si>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</si>
  <si>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</si>
  <si>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</si>
  <si>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</si>
  <si>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</si>
  <si>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</si>
  <si>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</si>
  <si>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</si>
  <si>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</si>
  <si>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</si>
  <si>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</si>
  <si>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</si>
  <si>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</si>
  <si>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</si>
  <si>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</si>
  <si>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</si>
  <si>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</si>
  <si>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</si>
  <si>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</si>
  <si>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</si>
  <si>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</si>
  <si>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</si>
  <si>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</si>
  <si>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</si>
  <si>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</si>
  <si>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</si>
  <si>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</si>
  <si>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</si>
  <si>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</si>
  <si>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</si>
  <si>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</si>
  <si>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</si>
  <si>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</si>
  <si>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</si>
  <si>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</si>
  <si>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</si>
  <si>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</si>
  <si>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</si>
  <si>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</si>
  <si>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</si>
  <si>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</si>
  <si>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</si>
  <si>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</si>
  <si>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</si>
  <si>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</si>
  <si>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</si>
  <si>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</si>
  <si>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</si>
  <si>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</si>
  <si>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</si>
  <si>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</si>
  <si>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</si>
  <si>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</si>
  <si>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</si>
  <si>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</si>
  <si>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</si>
  <si>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</si>
  <si>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</si>
  <si>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</si>
  <si>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</si>
  <si>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</si>
  <si>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</si>
  <si>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</si>
  <si>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</si>
  <si>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</si>
  <si>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</si>
  <si>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</si>
  <si>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</si>
  <si>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</si>
  <si>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</si>
  <si>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</si>
  <si>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</si>
  <si>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</si>
  <si>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</si>
  <si>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</si>
  <si>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</si>
  <si>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</si>
  <si>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</si>
  <si>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</si>
  <si>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</si>
  <si>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</si>
  <si>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</si>
  <si>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</si>
  <si>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</si>
  <si>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</si>
  <si>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</si>
  <si>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</si>
  <si>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</si>
  <si>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</si>
  <si>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</si>
  <si>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</si>
  <si>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</si>
  <si>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</si>
  <si>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</si>
  <si>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</si>
  <si>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</si>
  <si>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</si>
  <si>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</si>
  <si>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</si>
  <si>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</si>
  <si>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</si>
  <si>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</si>
  <si>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</si>
  <si>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</si>
  <si>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</si>
  <si>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</si>
  <si>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</si>
  <si>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</si>
  <si>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</si>
  <si>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</si>
  <si>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</si>
  <si>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</si>
  <si>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</si>
  <si>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</si>
  <si>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</si>
  <si>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</si>
  <si>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</si>
  <si>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</si>
  <si>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</si>
  <si>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</si>
  <si>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</si>
  <si>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</si>
  <si>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</si>
  <si>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</si>
  <si>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</si>
  <si>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</si>
  <si>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</si>
  <si>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</si>
  <si>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</si>
  <si>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</si>
  <si>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</si>
  <si>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</si>
  <si>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</si>
  <si>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</si>
  <si>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</si>
  <si>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</si>
  <si>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</si>
  <si>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</si>
  <si>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</si>
  <si>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</si>
  <si>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</si>
  <si>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</si>
  <si>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</si>
  <si>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</si>
  <si>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</si>
  <si>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</si>
  <si>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</si>
  <si>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</si>
  <si>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</si>
  <si>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</si>
  <si>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</si>
  <si>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</si>
  <si>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</si>
  <si>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</si>
  <si>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</si>
  <si>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</si>
  <si>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</si>
  <si>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</si>
  <si>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</si>
  <si>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</si>
  <si>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</si>
  <si>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</si>
  <si>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</si>
  <si>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</si>
  <si>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</si>
  <si>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</si>
  <si>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</si>
  <si>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</si>
  <si>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</si>
  <si>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</si>
  <si>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</si>
  <si>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</si>
  <si>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</si>
  <si>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</si>
  <si>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</si>
  <si>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</si>
  <si>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</si>
  <si>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</si>
  <si>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</si>
  <si>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</si>
  <si>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</si>
  <si>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</si>
  <si>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</si>
  <si>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</si>
  <si>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</si>
  <si>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</si>
  <si>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</si>
  <si>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</si>
  <si>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</si>
  <si>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</si>
  <si>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</si>
  <si>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</si>
  <si>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</si>
  <si>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</si>
  <si>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</si>
  <si>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</si>
  <si>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</si>
  <si>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</si>
  <si>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</si>
  <si>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</si>
  <si>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</si>
  <si>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</si>
  <si>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</si>
  <si>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</si>
  <si>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</si>
  <si>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</si>
  <si>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</si>
  <si>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</si>
  <si>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</si>
  <si>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</si>
  <si>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</si>
  <si>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</si>
  <si>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</si>
  <si>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</si>
  <si>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</si>
  <si>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</si>
  <si>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</si>
  <si>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</si>
  <si>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</si>
  <si>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</si>
  <si>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</si>
  <si>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</si>
  <si>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</si>
  <si>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</si>
  <si>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</si>
  <si>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</si>
  <si>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</si>
  <si>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</si>
  <si>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</si>
  <si>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</si>
  <si>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</si>
  <si>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</si>
  <si>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</si>
  <si>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</si>
  <si>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</si>
  <si>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</si>
  <si>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</si>
  <si>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</si>
  <si>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</si>
  <si>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</si>
  <si>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</si>
  <si>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</si>
  <si>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</si>
  <si>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</si>
  <si>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</si>
  <si>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</si>
  <si>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</si>
  <si>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</si>
  <si>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</si>
  <si>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</si>
  <si>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</si>
  <si>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</si>
  <si>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</si>
  <si>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</si>
  <si>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</si>
  <si>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</si>
  <si>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</si>
  <si>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</si>
  <si>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</si>
  <si>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</si>
  <si>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</si>
  <si>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</si>
  <si>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</si>
  <si>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</si>
  <si>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</si>
  <si>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</si>
  <si>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</si>
  <si>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</si>
  <si>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</si>
  <si>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</si>
  <si>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</si>
  <si>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</si>
  <si>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</si>
  <si>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</si>
  <si>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</si>
  <si>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</si>
  <si>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</si>
  <si>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</si>
  <si>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</si>
  <si>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</si>
  <si>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</si>
  <si>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</si>
  <si>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</si>
  <si>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</si>
  <si>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</si>
  <si>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</si>
  <si>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</si>
  <si>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</si>
  <si>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</si>
  <si>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</si>
  <si>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</si>
  <si>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</si>
  <si>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CATEGORY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</si>
  <si>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</si>
  <si>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</si>
  <si>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</si>
  <si>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</si>
  <si>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</si>
  <si>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</si>
  <si>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</si>
  <si>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</si>
  <si>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</si>
  <si>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</si>
  <si>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</si>
  <si>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</si>
  <si>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</si>
  <si>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</si>
  <si>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</si>
  <si>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</si>
  <si>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</si>
  <si>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</si>
  <si>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</si>
  <si>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</si>
  <si>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</si>
  <si>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</si>
  <si>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</si>
  <si>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</si>
  <si>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</si>
  <si>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</si>
  <si>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</si>
  <si>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</si>
  <si>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</si>
  <si>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</si>
  <si>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</si>
  <si>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</si>
  <si>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</si>
  <si>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</si>
  <si>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</si>
  <si>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less than 1000</t>
  </si>
  <si>
    <t>Successful</t>
  </si>
  <si>
    <t>Failed</t>
  </si>
  <si>
    <t># of hackers</t>
  </si>
  <si>
    <t>Mean</t>
  </si>
  <si>
    <t>Median</t>
  </si>
  <si>
    <t>Minimum</t>
  </si>
  <si>
    <t>Maximum</t>
  </si>
  <si>
    <t>Variance</t>
  </si>
  <si>
    <t>Standard Dev</t>
  </si>
  <si>
    <t>Count of name</t>
  </si>
  <si>
    <t>Success Rate</t>
  </si>
  <si>
    <t>FALSE</t>
  </si>
  <si>
    <t>TRUE</t>
  </si>
  <si>
    <t>Staff Pick</t>
  </si>
  <si>
    <t>Distribution Among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</si>
</sst>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 applyAlignment="1">
      <alignment horizontal="right"/>
    </xf>
    <xf numFmtId="1" fontId="0" fillId="0" borderId="0" xfId="1" applyNumberFormat="1" applyFont="1"/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25"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  <dxf>
      <numFmt numFmtId="19" formatCode="m/d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[StarterBook_Arthur_A.xlsx]PVT_cat_subcat!PivotTable2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PVT_cat_subcat!$Z$4:$Z$5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PVT_cat_subcat!$Z$6:$Z$15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2-4BA8-9AFA-62041F7277E8}"/>
            </c:ext>
          </c:extLst>
        </c:ser>
        <c:ser>
          <c:idx val="1"/>
          <c:order val="1"/>
          <c:tx>
            <c:strRef>
              <c:f>PVT_cat_subcat!$AA$4:$AA$5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PVT_cat_subcat!$AA$6:$AA$15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2-4BA8-9AFA-62041F7277E8}"/>
            </c:ext>
          </c:extLst>
        </c:ser>
        <c:ser>
          <c:idx val="2"/>
          <c:order val="2"/>
          <c:tx>
            <c:strRef>
              <c:f>PVT_cat_subcat!$AB$4:$AB$5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PVT_cat_subcat!$AB$6:$AB$15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2-4BA8-9AFA-62041F7277E8}"/>
            </c:ext>
          </c:extLst>
        </c:ser>
        <c:ser>
          <c:idx val="3"/>
          <c:order val="3"/>
          <c:tx>
            <c:strRef>
              <c:f>PVT_cat_subcat!$AC$4:$AC$5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PVT_cat_subcat!$AC$6:$AC$15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2-4BA8-9AFA-62041F72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806415"/>
        <c:axId val="1497808495"/>
      </c:barChart>
      <c:catAx>
        <c:axId val="14978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08495"/>
        <c:crosses val="autoZero"/>
        <c:auto val="1"/>
        <c:lblAlgn val="ctr"/>
        <c:lblOffset val="100"/>
        <c:noMultiLvlLbl val="0"/>
      </c:catAx>
      <c:valAx>
        <c:axId val="149780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0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81C7-4595-8CD8-41754162A7C1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81C7-4595-8CD8-41754162A7C1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81C7-4595-8CD8-41754162A7C1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81C7-4595-8CD8-41754162A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739215"/>
        <c:axId val="1505742127"/>
      </c:barChart>
      <c:catAx>
        <c:axId val="150573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742127"/>
        <c:crosses val="autoZero"/>
        <c:auto val="1"/>
        <c:lblAlgn val="ctr"/>
        <c:lblOffset val="100"/>
        <c:noMultiLvlLbl val="0"/>
      </c:catAx>
      <c:valAx>
        <c:axId val="15057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73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[StarterBook_Arthur_A.xlsx]PVT_date_created!PivotTable7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PVT_date_created!$B$5:$B$6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PVT_date_created!$A$7:$A$19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PVT_date_created!$B$7:$B$19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3-43EC-B98F-31CEA613A8D1}"/>
            </c:ext>
          </c:extLst>
        </c:ser>
        <c:ser>
          <c:idx val="1"/>
          <c:order val="1"/>
          <c:tx>
            <c:strRef>
              <c:f>PVT_date_created!$C$5:$C$6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PVT_date_created!$A$7:$A$19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PVT_date_created!$C$7:$C$19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2-4C05-A20D-20A4B78FD454}"/>
            </c:ext>
          </c:extLst>
        </c:ser>
        <c:ser>
          <c:idx val="2"/>
          <c:order val="2"/>
          <c:tx>
            <c:strRef>
              <c:f>PVT_date_created!$D$5:$D$6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PVT_date_created!$A$7:$A$19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PVT_date_created!$D$7:$D$19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2-4C05-A20D-20A4B78F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027151"/>
        <c:axId val="1597029231"/>
      </c:lineChart>
      <c:catAx>
        <c:axId val="15970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29231"/>
        <c:crosses val="autoZero"/>
        <c:auto val="1"/>
        <c:lblAlgn val="ctr"/>
        <c:lblOffset val="100"/>
        <c:noMultiLvlLbl val="0"/>
      </c:catAx>
      <c:valAx>
        <c:axId val="15970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OutcomeBasedOnGoal!$F$2:$F$13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3D-46E7-B0F7-CE17E96E1B26}"/>
            </c:ext>
          </c:extLst>
        </c:ser>
        <c:ser>
          <c:idx val="5"/>
          <c:order val="5"/>
          <c:tx>
            <c:strRef>
              <c:f>OutcomeBasedOnGoal!$G$1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OutcomeBasedOnGoal!$G$2:$G$13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3D-46E7-B0F7-CE17E96E1B26}"/>
            </c:ext>
          </c:extLst>
        </c:ser>
        <c:ser>
          <c:idx val="6"/>
          <c:order val="6"/>
          <c:tx>
            <c:strRef>
              <c:f>OutcomeBasedOnGoal!$H$1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OutcomeBasedOnGoal!$H$2:$H$13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3D-46E7-B0F7-CE17E96E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72255"/>
        <c:axId val="15088730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OutcomeBasedOnGoal!$B$1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OutcomeBasedOnGoal!$B$2:$B$13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3D-46E7-B0F7-CE17E96E1B2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3D-46E7-B0F7-CE17E96E1B2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3D-46E7-B0F7-CE17E96E1B2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3D-46E7-B0F7-CE17E96E1B26}"/>
                  </c:ext>
                </c:extLst>
              </c15:ser>
            </c15:filteredLineSeries>
          </c:ext>
        </c:extLst>
      </c:lineChart>
      <c:catAx>
        <c:axId val="15088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73087"/>
        <c:crosses val="autoZero"/>
        <c:auto val="1"/>
        <c:lblAlgn val="ctr"/>
        <c:lblOffset val="100"/>
        <c:noMultiLvlLbl val="0"/>
      </c:catAx>
      <c:valAx>
        <c:axId val="150887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7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566737</xdr:colOff>
      <xdr:row>18</xdr:row>
      <xdr:rowOff>95250</xdr:rowOff>
    </xdr:from>
    <xdr:to>
      <xdr:col>30</xdr:col>
      <xdr:colOff>0</xdr:colOff>
      <xdr:row>32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204786</xdr:colOff>
      <xdr:row>3</xdr:row>
      <xdr:rowOff>85725</xdr:rowOff>
    </xdr:from>
    <xdr:to>
      <xdr:col>22</xdr:col>
      <xdr:colOff>9525</xdr:colOff>
      <xdr:row>23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528637</xdr:colOff>
      <xdr:row>2</xdr:row>
      <xdr:rowOff>142875</xdr:rowOff>
    </xdr:from>
    <xdr:to>
      <xdr:col>16</xdr:col>
      <xdr:colOff>600075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1876424</xdr:colOff>
      <xdr:row>15</xdr:row>
      <xdr:rowOff>19049</xdr:rowOff>
    </xdr:from>
    <xdr:to>
      <xdr:col>7</xdr:col>
      <xdr:colOff>1295400</xdr:colOff>
      <xdr:row>36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aff" refreshedDate="44130.427419444444" createdVersion="6" refreshedVersion="6" minRefreshableVersion="3" recordCount="4114">
  <cacheSource type="worksheet">
    <worksheetSource name="Table8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aff" refreshedDate="44130.444340740738" createdVersion="6" refreshedVersion="6" minRefreshableVersion="3" recordCount="4114">
  <cacheSource type="worksheet">
    <worksheetSource name="Table8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.368588235294117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.4260827250608272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.0389999999999999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.2299154545454545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.0977744436109027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.064875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.012222222222222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.0004342857142856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.2599800000000001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.0049999999999999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.205000000000000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.6529333333333334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.5997142857142856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.0093333333333334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.0660000000000001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.0024166666666667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.0066666666666666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.0632110000000001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.4529411764705882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.002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.0913513513513513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.1714285714285715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.1850000000000001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.0880768571428572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.33333333333333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.552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.1172500000000001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.0035000000000001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.2333333333333334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.0129975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.0024604569420035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.0209523809523811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.3046153846153845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.665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.4215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.8344090909090909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.1004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.309800000000000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.01350000000000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.4185714285714286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.0865999999999998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.2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.0416666666666667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.0761100000000001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.0794999999999999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.2801818181818181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.1620999999999999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.0963333333333334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.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.2895348837209302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.0726249999999999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.0189999999999999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.0290999999999999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.0012570000000001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.0329622222222221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.4830000000000001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.5473333333333332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.1351849999999999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.7333333333333334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.0752857142857142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.185999999999999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.1625000000000001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.271666666666666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.109423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.272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.2394444444444443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.084090909090909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.1293199999999999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.1542857142857144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.5333333333333334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.9249999999999998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.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.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.0725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.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.0001249999999999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.0249999999999999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.2549999999999999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.0646666666666667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.046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.1506666666666667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.004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.2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.052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.106000000000000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.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.3142857142857143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.1466666666666667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.0625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.0625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.0601933333333333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.2775000000000001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.051538461538461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.074090909090909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.0049999999999999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.0246666666666666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.4666666666666668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.1949999999999998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.3076923076923077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.5457142857142858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.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.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.0333333333333334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.4044444444444444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.1365714285714286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.0049377777777779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.1303159999999999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.0455692307692308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2.7454545454545453E-3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0.14000000000000001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0000000000002E-2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E-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69999999999999E-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5E-2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0.1343333333333333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5E-2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0.10775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0.27600000000000002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5E-2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5.7499999999999999E-3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9.1999999999999998E-3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0.23163076923076922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7.1799999999999998E-3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68E-2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2E-5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0.1553571428571428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5.3333333333333332E-3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1E-4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000000000001E-2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00000000000001E-2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5E-2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0.4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0.33416666666666667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0.21092608822670172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x v="0"/>
    <n v="12"/>
    <b v="0"/>
    <s v="film &amp; video/drama"/>
    <n v="0.35855999999999999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2E-2"/>
    <n v="26"/>
    <x v="0"/>
    <x v="3"/>
  </r>
  <r>
    <n v="185"/>
    <x v="185"/>
    <s v="Love has no boundaries!"/>
    <n v="40000"/>
    <n v="2200"/>
    <x v="2"/>
    <x v="10"/>
    <s v="NOK"/>
    <n v="1471557139"/>
    <n v="1468965139"/>
    <x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x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0.0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7E-5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0.41857142857142859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0.1048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6E-2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0.26192500000000002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0.58461538461538465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0.2984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0.50721666666666665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0.16250000000000001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0.15214285714285714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0.25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0.44600000000000001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0.55698440000000005"/>
    <n v="332"/>
    <x v="0"/>
    <x v="3"/>
  </r>
  <r>
    <n v="217"/>
    <x v="217"/>
    <s v="A roadmovie by paw"/>
    <n v="100000"/>
    <n v="11943"/>
    <x v="2"/>
    <x v="11"/>
    <s v="SEK"/>
    <n v="1419780149"/>
    <n v="1417101749"/>
    <x v="0"/>
    <n v="38"/>
    <b v="0"/>
    <s v="film &amp; video/drama"/>
    <n v="0.11942999999999999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0.17630000000000001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E-2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0.40100000000000002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.0763413333333334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.1263736263736264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.1346153846153846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.0259199999999999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.1375714285714287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.0371999999999999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.0546000000000002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.341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.0133294117647058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.1292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.0558333333333334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.2557142857142858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.8455999999999999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.0073333333333334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.1694724999999999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.0673325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.391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.0672648571428571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.9114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.31937893333333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.0640000000000001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.0740000000000001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.4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.1808107999999999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.1819999999999999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.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.4550000000000001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.3162883248730965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.114000000000000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.472337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.5260869565217392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.0468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.774336666666666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.07775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.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.08395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.476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.1038153846153846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.5034814814814814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.5731829411764706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.5614399999999999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.2058763636363636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.0118888888888888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.142725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.046261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.2882507142857142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.0915333333333332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.7629999999999999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.0321061999999999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.0482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.0668444444444445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.2001999999999999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.0150693333333334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.0138461538461538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.3310911999999999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.187262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.0064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.089324126984127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.789525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.0172264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.187349999999999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.0045999999999999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.374666666666666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.3164705882352941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.3033333333333332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.9289999999999998"/>
    <n v="37"/>
    <x v="0"/>
    <x v="4"/>
  </r>
  <r>
    <n v="307"/>
    <x v="307"/>
    <s v="Why is grammar important?"/>
    <n v="22000"/>
    <n v="24490"/>
    <x v="0"/>
    <x v="0"/>
    <s v="USD"/>
    <n v="1360276801"/>
    <n v="1357684801"/>
    <x v="1"/>
    <n v="576"/>
    <b v="1"/>
    <s v="film &amp; video/documentary"/>
    <n v="1.1131818181818183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.0556666666666668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.1894444444444445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.04129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.0410165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.1187499999999999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.0473529411764706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.8515000000000001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.01248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.1377333333333333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.0080333333333333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.8332000000000002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.1268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.0658000000000001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.0266285714285714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.0791200000000001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.2307407407407407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.016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.04396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.1292973333333334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.3640000000000001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.03614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.0549999999999999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.018285714285714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.0660499999999999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.13015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.25227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.0119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.0276470588235294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.1683911999999999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.0116833333333335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.0808333333333333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.250228571428571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.0671428571428572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.0036639999999999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.0202863333333334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.0208358208955224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.2327586206896552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.7028880000000002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.1159049999999999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.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.0663570159857905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.1476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.2734117647058822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.1656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.0861819426615318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.039428571428571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.162571428571428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.0269239999999999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.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.03088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.0485537190082646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.0137499999999999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.1107699999999998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.2415933781686497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.0133333333333334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.1016142857142857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.039733333333333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.013157894736842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.033501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.04112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.1015569230769231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.220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.1416866666666667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.2533333333333334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.066666666666666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.3065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.2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.0595918367346939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.1439999999999999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.1176666666666666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.1608000000000001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.415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.0472999999999999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.5583333333333331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.0670670670670672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.1210500000000001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.05982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.0016666666666667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.1398947368421051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.2616000000000001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.8153547058823529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.006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.009027027027027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.10446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.118936170212766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.0804450000000001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.066666666666666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.0390027322404372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.2516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.0680499999999999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.1230249999999999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.0381199999999999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.4165000000000001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.0526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.0309142857142857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.0765957446808512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.0770464285714285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.0155000000000001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.0143766666666667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.3680000000000001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.2829999999999999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.0105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.2684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.0508593749999999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.0285405405405406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.0214714285714286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.2021700000000002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.0024761904761905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.0063392857142857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.004375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4.3939393939393936E-3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7E-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49999999999999E-2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7.6499999999999997E-3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5E-2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9E-2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E-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0.1383333333333333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000000000000001E-2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0.0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4E-2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x v="0"/>
    <n v="17"/>
    <b v="0"/>
    <s v="film &amp; video/animation"/>
    <n v="0.39358823529411763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49E-2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E-2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7.92E-3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8.2000000000000007E-3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6E-4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6.8631863186318634E-3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6E-2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2.9411764705882353E-3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8E-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0.26953125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7.6E-3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0.21575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00000000000001E-2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0.11892727272727273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0.17624999999999999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E-2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19E-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0.3256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0.1940999999999999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0999999999999999E-2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0.502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1.8625E-3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0.21906971229845085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2.8667813379201833E-3"/>
    <n v="72"/>
    <x v="0"/>
    <x v="5"/>
  </r>
  <r>
    <n v="490"/>
    <x v="490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1.5499999999999999E-3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x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1E-2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2E-2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8E-2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5E-2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7E-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4.3333333333333331E-3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8.0000000000000002E-3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1.3749999999999999E-3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0.1392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3E-2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0.25413402061855672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E-2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0.22881426547787684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.0209999999999999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.0464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.1466666666666667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.206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.0867285714285715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.1399999999999999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.0085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.1565217391304348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.3041666666666667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.0778267254038179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.2324999999999999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.002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.0466666666666666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.0249999999999999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.1825757575757576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.205000000000000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.024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.00644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0.2738399999999999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E-2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7.0000000000000001E-3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1E-2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4.9199999999999999E-3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0.36589147286821705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9.1066666666666674E-3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3.6666666666666666E-3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3.892538925389254E-3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4.3166666666666666E-3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5E-2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3E-2"/>
    <n v="151"/>
    <x v="2"/>
    <x v="7"/>
  </r>
  <r>
    <n v="589"/>
    <x v="589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00000000000001E-2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7E-4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0.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4.2599999999999999E-3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0.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4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E-2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E-2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00000000000001E-2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9.7400000000000004E-3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0.21363333333333334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3E-2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0.17380000000000001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1.75E-3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E-2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0.1245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x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.4428571428571428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.191624999999999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.604850000000001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.0580799999999999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.0011791999999997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.786999999999999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.3187625000000001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.0705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.3996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.1240000000000001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.00528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.0046666666666666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.414460000000000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.6729166666666666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.4688749999999999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.1356000000000002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.2569999999999999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.0446206037108834"/>
    <n v="109"/>
    <x v="2"/>
    <x v="8"/>
  </r>
  <r>
    <n v="659"/>
    <x v="659"/>
    <s v="Sync up your lifestyle"/>
    <n v="3000"/>
    <n v="3017"/>
    <x v="0"/>
    <x v="0"/>
    <s v="USD"/>
    <n v="1440339295"/>
    <n v="1437747295"/>
    <x v="0"/>
    <n v="21"/>
    <b v="1"/>
    <s v="technology/wearables"/>
    <n v="1.0056666666666667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8E-2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9.4999999999999998E-3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5E-2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0.18640000000000001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0.1002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2E-2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0.21507499999999999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0.39426666666666665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0.21628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2.0500000000000002E-3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2.9999999999999997E-4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0.14849999999999999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E-2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0.25584000000000001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6E-2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0.15485964912280703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0.25912000000000002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1.06E-3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8.5142857142857138E-3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1E-2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0.27650000000000002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499999999999997E-2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0.72989999999999999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0.57648750000000004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0.1234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7E-2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0.35338000000000003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3.933333333333333E-3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E-2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0.46379999999999999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0.15390000000000001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0.824221076923077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0.26600000000000001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0.30813400000000002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00000000000002E-2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8.7454545454545458E-3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9.7699999999999992E-3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0.78927352941176465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0.22092500000000001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4.0666666666666663E-3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0.33790999999999999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2.1649484536082476E-3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0.14993333333333334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6E-2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0.10214285714285715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3.0500000000000002E-3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7.4999999999999997E-3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3E-2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.4394736842105262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.2210975609756098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.3202400000000001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.0938000000000001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.0547157142857144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.0035000000000001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.014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.5551428571428572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.0556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.3065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.3219000000000001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.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.6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.2048000000000001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.2552941176470589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.1440638297872341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.151388888888889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.224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.0673333333333332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.5833333333333333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.0740000000000001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.0226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.1071428571428572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.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.0232000000000001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.790990990990990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.1108135252761968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.0004285714285714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.0024999999999999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.0556000000000001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.0258775877587758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.1850000000000001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.117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.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.0375000000000001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.0190760000000001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.177142857142857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.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.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.0192000000000001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E-2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0.36014285714285715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0.41399999999999998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0.5140000000000000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68E-2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.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.3315375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.4813333333333334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.0249999999999999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.8062799999999999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.4279999999999999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.1416666666666666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.03505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.0941176470588236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.443746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.0386666666666666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.0044440000000001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.0277927272727272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.0531250000000001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.1178571428571429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.01350000000000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.0753333333333333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.1488571428571428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.0002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.5213333333333334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.1152149999999998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.0133333333333334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.232608695652174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.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x v="0"/>
    <n v="71"/>
    <b v="1"/>
    <s v="music/rock"/>
    <n v="1.0443750000000001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.0512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.03775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.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.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.5183333333333333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.2729999999999999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.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.1512214285714286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.3711066666666665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.5571428571428572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.087499999999999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.3405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.1916666666666667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.7949999999999999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.3438124999999999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.0043200000000001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.0145454545454546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.0333333333333334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.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.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.0783333333333334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.0060706666666666"/>
    <n v="98"/>
    <x v="4"/>
    <x v="11"/>
  </r>
  <r>
    <n v="833"/>
    <x v="833"/>
    <s v="This is an American rock album."/>
    <n v="6000"/>
    <n v="6100"/>
    <x v="0"/>
    <x v="0"/>
    <s v="USD"/>
    <n v="1397941475"/>
    <n v="1395349475"/>
    <x v="0"/>
    <n v="41"/>
    <b v="1"/>
    <s v="music/rock"/>
    <n v="1.0166666666666666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.310181818181818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.1725000000000001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x v="0"/>
    <n v="46"/>
    <b v="1"/>
    <s v="music/rock"/>
    <n v="1.009304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.218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.454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.166166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.2041660000000001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.01320000000000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.0431999999999999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.6713333333333331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.941333333333333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.203802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.2200090909090908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x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.1990000000000001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.5517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.3045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.0497142857142858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.1822050359712231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.0344827586206897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.1800000000000002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.4400583333333332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.0467500000000001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0.18142857142857144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4E-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3.3999999999999998E-3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0.41538461538461541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E-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0.18285714285714286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0.2402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0.11818181818181818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3.0999999999999999E-3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69E-2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8.1250000000000003E-3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0.24333333333333335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x v="0"/>
    <n v="45"/>
    <b v="0"/>
    <s v="music/jazz"/>
    <n v="0.4079949238578680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0.67549999999999999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2999999999999999E-2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0.30666666666666664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E-2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0.20133333333333334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0.4002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0.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0.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5E-2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4E-2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00000000000001E-2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0.40749999999999997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0.3916999999999999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000000000001E-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0.4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4.1999999999999997E-3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3.0200000000000001E-3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E-2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0.22363636363636363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2E-2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6E-2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E-2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x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0.309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0.21037037037037037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0.109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0.1086206896551724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3E-2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0.14536842105263159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0.30399999999999999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0.17155555555555554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E-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9E-2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E-2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0.13325999999999999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0000000000001E-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6E-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0.2803999999999999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0.38390000000000002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0.39942857142857141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8.3999999999999995E-3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0.43406666666666666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5E-2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19999999999999E-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5E-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0.11328275684711328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0.3886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0.46100628930817611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0.42188421052631581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0.284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1E-2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7.9909090909090902E-3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2E-2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0.14799999999999999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0.17810000000000001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E-2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0.4666666666666666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2.2599999999999999E-3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0.3462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9E-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5.5999999999999999E-3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9E-2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E-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0.33666666666666667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0.5626326718299024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0.82817600000000002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0.14860000000000001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4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0.2950613611721471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E-2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27E-2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0.1275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0.13220000000000001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0.16769999999999999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E-2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4.6699999999999997E-3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0.25087142857142858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1E-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599999999999998E-2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2999999999999999E-2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0.58558333333333334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3E-2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0.29602960296029601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0.16055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0.82208000000000003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0.75051000000000001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3E-2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0.44319999999999998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.35021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0.34527999999999998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0.30599999999999999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E-2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0.22878799999999999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0000000000001E-2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0.47333333333333333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.0554838709677421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.5180366666666667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.149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.3715000000000002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.186377499999999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.099283142857143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.0000828571428571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.0309292094387414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.1727000000000001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.1175999999999999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.4209999999999998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.0740000000000001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.0849703703703704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.0286144578313252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.3000180000000001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.0765217391304347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.1236044444444444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.0209999999999999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.4533333333333334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.282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1E-2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9E-2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x v="0"/>
    <n v="4"/>
    <b v="0"/>
    <s v="journalism/audio"/>
    <n v="0.95477386934673369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6E-2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E-2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E-2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1.5E-3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0.38636363636363635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4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9E-2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0.62765333333333329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0.29376000000000002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7E-2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6E-2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5.5999999999999999E-3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39E-4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0.14182977777777778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5E-2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0.125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0.1408333333333333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E-2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0.17933333333333334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6999999999999999E-4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4E-2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0999999999999999E-4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4999999999999E-2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E-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67E-2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1.5900000000000001E-3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0.41249999999999998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E-2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5.1000000000000004E-3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0.35537409090909089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1.6666666666666668E-3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1.325E-3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4E-4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4E-2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E-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6E-4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2.2000000000000001E-3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4.7222222222222223E-3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E-2"/>
    <n v="25"/>
    <x v="6"/>
    <x v="18"/>
  </r>
  <r>
    <n v="1128"/>
    <x v="1128"/>
    <s v="#havingfunFTW"/>
    <n v="1000"/>
    <n v="1"/>
    <x v="2"/>
    <x v="1"/>
    <s v="GBP"/>
    <n v="1407425717"/>
    <n v="1404833717"/>
    <x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1.0499999999999999E-3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2.2000000000000001E-3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0.14380000000000001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0.39500000000000002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3.5714285714285713E-3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4.1333333333333335E-3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3E-2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4.8666666666666667E-3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1.5E-3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2E-2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000000000000002E-2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7.5199999999999998E-3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00000000000001E-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4.6666666666666671E-3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E-2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38E-4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0.2070500000000000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0.1913999999999999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7E-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1.6999999999999999E-3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E-2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0.11749999999999999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7E-5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000000000000003E-2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0.0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.0493636363636363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.0544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.0673333333333332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.0412571428571429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.6054999999999999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.0777777777777777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.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.0907407407407408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.9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.0395714285714286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.2223999999999999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.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.6991034482758622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.6059999999999999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.013167795334838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.2560416666666667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.0243783333333334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.99244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.0245398773006136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.0294615384615384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.0086153846153847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.1499999999999999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.0416766467065868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.5529999999999999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.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.5431499999999998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.0109999999999999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.2904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.0223076923076924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.3180000000000001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.8608020000000005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.4570000000000001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.026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.7227777777777777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.5916819571865444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.0376666666666667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.1140954545454547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.80375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.1210606060606061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69E-2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E-2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0.29299999999999998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0.11600000000000001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0.17799999999999999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9E-2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0.50739999999999996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0.14091666666666666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.038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.2024999999999999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.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.2214285714285715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.5164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.044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.0015333333333332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.018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.3765714285714286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.3319999999999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.9885074626865671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.0236666666666667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.1796376666666666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.9472727272727273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.1314633333333335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.042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.1366666666666667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.0125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.2541538461538462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.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.664615384615384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.191477142857142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.0047368421052632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.018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.166666666666666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.0864893617021276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.1472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.018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.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.0349999999999999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.5497535999999998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.6214066666666667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.0442100000000001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.0612433333333333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.5493846153846154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.107715723873442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.1091186666666666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.1071428571428572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.2361333333333333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.1105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.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.0165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.0833333333333333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.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.0044999999999999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.2506666666666666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.0857142857142856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.4570000000000001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.1000000000000001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.0223333333333333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.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.0196000000000001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.411764705882353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.0952500000000001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.046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.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.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.0275000000000001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x v="0"/>
    <n v="108"/>
    <b v="1"/>
    <s v="theater/plays"/>
    <n v="1.3026085714285716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0.39627499999999999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0.25976666666666665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0.65246363636363636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0.11514000000000001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0.1136000000000000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.1199130434782609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0.155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0.32028000000000001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0.31114999999999998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6E-2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0.40404000000000001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7E-2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0.1532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0.15103448275862069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5.0299999999999997E-3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8E-2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3.0285714285714286E-3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4E-2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00000000000001E-2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9E-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E-2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E-2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E-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8.1600000000000006E-3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0.22494285714285714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E-2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0.10754135338345865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0.1976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0.8494699999999999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0.49381999999999998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1E-2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6E-2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0.7036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.02298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.7773333333333334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.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.473265306122449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.02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.018723404255319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.0419999999999998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.0405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.01265000000000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.3613999999999999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.3360000000000001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.3025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.2267999999999999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.8281058823529412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.2529999999999999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.1166666666666667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.1575757575757575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.732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.2598333333333334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.091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.1864285714285714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.0026666666666666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x v="0"/>
    <n v="147"/>
    <b v="1"/>
    <s v="music/rock"/>
    <n v="1.2648920000000001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.1426000000000001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.107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.0534805315203954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.0366666666666666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.0708672667523933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x v="0"/>
    <n v="16"/>
    <b v="1"/>
    <s v="music/rock"/>
    <n v="1.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.0501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.8946666666666667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.7132499999999999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.5248648648648651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.16153846153846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x v="0"/>
    <n v="133"/>
    <b v="1"/>
    <s v="music/rock"/>
    <n v="2.0335000000000001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.1160000000000001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.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.071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.043625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.124090909090909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.2408571428571429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.10406125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.1875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.36625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.348074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.454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.0910714285714285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.1020000000000001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.1364000000000001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x v="0"/>
    <n v="52"/>
    <b v="1"/>
    <s v="music/rock"/>
    <n v="1.0235000000000001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.2213333333333334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x v="0"/>
    <n v="82"/>
    <b v="1"/>
    <s v="music/rock"/>
    <n v="1.1188571428571428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.073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.1385000000000001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.0968181818181819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.2614444444444444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.6742857142857144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.9652000000000003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.091599999999999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.0257499999999999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E-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4.1999999999999997E-3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5.0000000000000001E-3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2.3333333333333335E-3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4E-2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0.18181818181818182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E-2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4E-2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0.2036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799999999999999E-2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00000000000005E-2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0.3194705882352941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28E-2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1E-2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1E-3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7.7000000000000002E-3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0.26900000000000002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E-2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1E-2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.012446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.085175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.4766666666666666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.6319999999999999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.5641449999999999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.0787731249999999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.1508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.0236842105263158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.0842485875706214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.2513333333333334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.03840625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.3870400000000001"/>
    <n v="103"/>
    <x v="3"/>
    <x v="23"/>
  </r>
  <r>
    <n v="1473"/>
    <x v="1473"/>
    <s v="Public Radio Project"/>
    <n v="1500"/>
    <n v="1807.74"/>
    <x v="0"/>
    <x v="0"/>
    <s v="USD"/>
    <n v="1330644639"/>
    <n v="1328052639"/>
    <x v="1"/>
    <n v="47"/>
    <b v="1"/>
    <s v="publishing/radio &amp; podcasts"/>
    <n v="1.20516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.1226666666666667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.8866966666666667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.6155466666666669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.113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.816142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.37375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.170404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000000000000001E-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0.30862068965517242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8999999999999996E-2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0.25035714285714283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.6633076923076924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.0144545454545455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.0789146666666667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.7793846153846156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.0358125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.114000000000000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.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.1076216216216217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.236412571428571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.01035000000000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.1179285714285714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.5877142857142861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.5001875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.0647599999999999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.57189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.0865882352941176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.6197999999999999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.053666666666666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.033638888888889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.034722222222222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.0681333333333334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.3896574712643677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.24843243243243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.0699999999999998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.7400576923076922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.2032608695652174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.1044428571428573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.8156666666666665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.0067894736842105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.3482571428571428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.7595744680851064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.8402000000000003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.4514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.1773333333333333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.3242499999999999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.5030841666666666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.7989999999999999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.0262857142857142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.359861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.178666666666666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0.28899999999999998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0.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0.13466666666666666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0.49186046511627907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0.45133333333333331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69E-2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1E-2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6E-2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0.21249999999999999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4E-2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0.41399999999999998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0.0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7E-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9E-2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0.2291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5.4999999999999997E-3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0.10806536636794939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0.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0.29228571428571426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0.20499999999999999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E-2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.082492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.0016666666666667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.0003299999999999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.2210714285714286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.0069333333333335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.01004125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.4511000000000001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.0125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.1833333333333333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.7185000000000001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x v="0"/>
    <n v="27"/>
    <b v="1"/>
    <s v="music/rock"/>
    <n v="1.25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.0149999999999999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.0269999999999999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.1412500000000001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.042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.458571428571428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.0506666666666666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.33333333333333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.1299999999999999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.212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.017246376811594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.0106666666666666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.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.5533333333333332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.01187500000000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.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.00925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.0366666666666666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.6524999999999999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.5590999999999999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.0162500000000001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.0049999999999999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.2529999999999999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.0355555555555556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.038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.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.6986000000000001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.014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.2470000000000001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.095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.1020000000000001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.0471999999999999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.2526086956521738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.0058763157894737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.4155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.00750000000000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.0066666666666666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.7423040000000001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.199090909090909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.4286666666666668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.0033493333333334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.0493380000000001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.3223333333333334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.1279999999999999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.5375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.0250632911392406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.026375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.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.2240879999999998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.1945714285714286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.6088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.2685294117647059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.026375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.3975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.026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.0067349999999999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.129411764705882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.280952380952380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.0169999999999999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.37416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.1533333333333333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.1166666666666667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.1839999999999999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.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.0142212307692309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.0912500000000001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0.3125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0.443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0.254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0.334733333333333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0.4779999999999999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0.11708333333333333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0.20208000000000001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0.260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00000000000001E-2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0.65100000000000002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E-2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71E-2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E-2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2.2000000000000001E-3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0.42725880551301687"/>
    <n v="34"/>
    <x v="4"/>
    <x v="28"/>
  </r>
  <r>
    <n v="1718"/>
    <x v="1718"/>
    <s v="A melody for the galaxy."/>
    <n v="35000"/>
    <n v="75"/>
    <x v="2"/>
    <x v="0"/>
    <s v="USD"/>
    <n v="1463201940"/>
    <n v="1459435149"/>
    <x v="0"/>
    <n v="2"/>
    <b v="0"/>
    <s v="music/faith"/>
    <n v="2.142857142857143E-3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8.7500000000000008E-3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0000000000001E-2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000000000000002E-2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5.8333333333333336E-3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0.10181818181818182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0.33784615384615385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0.68400000000000005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0.21249999999999999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.1083333333333334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.087499999999999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.0041666666666667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.1845454545454546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.1401428571428571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.4810000000000001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.0495555555555556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.29948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.2348756218905472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.016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.0289999999999999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.6016666666666666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.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.1052941176470588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.2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.0282909090909091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.1599999999999999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.147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.0660000000000001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.6544000000000001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.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.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.0190833333333333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0.19600000000000001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0.59467839999999994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0.4572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00000000000003E-2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E-2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0.5651428571428571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0.21309523809523809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0.15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3E-2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0.4592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0.65101538461538466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000000000000004E-2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0.135625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1E-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0.36236363636363639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0.39743333333333336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0.2576363636363636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0.15491428571428573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0.236925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0.39760000000000001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0.20220833333333332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0.47631578947368419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0.15329999999999999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79E-2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6E-2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0.6112400000000000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0.11077777777777778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0.38735714285714284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0.22052631578947368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0.67549999999999999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0.136375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E-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0.20449632511889321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0.13852941176470587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0.4848571428571428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0.308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0.3517419354838709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0.36404444444444445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E-2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0.1106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0.41407142857142859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0.10857142857142857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3E-2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4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0.13307692307692306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0.49183333333333334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E-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0.52327777777777773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2E-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E-2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.3489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.1585714285714286"/>
    <n v="25"/>
    <x v="4"/>
    <x v="11"/>
  </r>
  <r>
    <n v="1824"/>
    <x v="1824"/>
    <s v="cd fund raiser"/>
    <n v="3000"/>
    <n v="3002"/>
    <x v="0"/>
    <x v="0"/>
    <s v="USD"/>
    <n v="1389146880"/>
    <n v="1387403967"/>
    <x v="0"/>
    <n v="40"/>
    <b v="1"/>
    <s v="music/rock"/>
    <n v="1.0006666666666666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.05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.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.00662500000000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.0016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.6668333333333334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.0153333333333334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.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.1805000000000001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.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.0034000000000001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.0683333333333334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.00149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.0529999999999999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.0888888888888888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.0175000000000001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.2524999999999999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.2400610000000001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.014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.3792666666666666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.208800000000000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.0736666666666668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.0033333333333334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.015222222222222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.0007692307692309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.1696666666666666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.01875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.0212366666666666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.5405897142857143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.0125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.0874800874800874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x v="0"/>
    <n v="56"/>
    <b v="1"/>
    <s v="music/rock"/>
    <n v="1.3183333333333334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.3346666666666667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6E-2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0.42892307692307691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5.0000000000000001E-3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1E-2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0.10314285714285715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0.7178461538461538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E-2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0.20080000000000001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.726845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.008955223880597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.0480480480480481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.351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.1632786885245903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.0208333333333333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.1116666666666666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.6608000000000001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.0660000000000001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.4458441666666668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.0555000000000001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.3660000000000001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.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.14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.017195767195767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.024566929133858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.4450000000000001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.33333333333333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.0936440000000001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7E-2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0.46600000000000003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1.6800000000000001E-3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0.42759999999999998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2.8333333333333335E-3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9E-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0.14111428571428572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0.39395294117647056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0.59299999999999997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E-2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0.52570512820512816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E-2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0.47399999999999998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0.43030000000000002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.1555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.4079999999999999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.1033333333333333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.9537933333333333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x v="0"/>
    <n v="11"/>
    <b v="1"/>
    <s v="music/indie rock"/>
    <n v="1.0333333333333334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.031372549019608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.003125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.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.2060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.0699047619047619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.7243333333333333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.2362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.0840000000000001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.1652013333333333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.8724499999999999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.1593333333333333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.107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.7092307692307693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.2611835600000001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.3844033333333334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.052499999999998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.8805550000000002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.480179999999999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.4974666666666667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.0021100000000001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.0600260000000001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.0051866666666669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.1244399999999999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.9847237142857144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.2594666666666665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.9894800000000004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.985952857142856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.9403333333333332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.6750470000000002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.355717142857143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.5673440000000001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.1790285714285715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.053811999999999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.9292499999999999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.268842105263158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.5957748878923765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.6227999999999998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.0674309000000002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.7012999999999998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.8496600000000001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.790799999999999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.318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.6302771750000002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.7447999999999997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.5683081313131315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.7549600000000001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.0870837499999997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.4660000000000002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.0232999999999999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.2684514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.1490115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.5482402000000004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799999999999998E-2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2999999999999997E-2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0.21146666666666666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000000000001E-2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0.42472727272727273"/>
    <n v="83"/>
    <x v="8"/>
    <x v="31"/>
  </r>
  <r>
    <n v="1988"/>
    <x v="1988"/>
    <s v="Expressing art in an image!"/>
    <n v="6000"/>
    <n v="25"/>
    <x v="2"/>
    <x v="0"/>
    <s v="USD"/>
    <n v="1440094742"/>
    <n v="1437502742"/>
    <x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0.16966666666666666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7E-2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0.26200000000000001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7.6129032258064515E-3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.8212909090909091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.1679422000000002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.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.3442048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.236801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.4784000000000002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.157092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.1707484768810599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.05158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.2005299999999997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.1956399999999991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.3490000000000002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.949137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.137822333333332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.1300013888888889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.215422000000000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.2510239999999999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.0224343076923077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.8490975000000001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.9233333333333333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.8109999999999999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.2513700000000001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.61459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.8535000000000004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.0114999999999998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.3348307999999998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.2024900000000001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.2616666666666667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.612000000000000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.26239013671875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.2035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.0418799999999999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.786759999999999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.868199871794872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.1103642500000004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.3166833333333334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.0047639999999998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.2051249999999998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.362168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.4817133333333334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.8186315789473684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.2353000000000001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.0620938628158845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.0821333333333334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.1918387755102042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.211000000000000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.029989795918367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.4833229411764706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.2019070000000001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.7327000000000004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.303625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.5304799999999998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.0102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.1359142857142857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.6741666666666666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.5345200000000001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.02232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.6828125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.4345666666666668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.0791999999999999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.14977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.4804999999999999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.9116676082790633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.99215125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.185999999999999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.2686868686868686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.0522388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.2840666000000001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.1732719999999999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.807300000000000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.1073146853146854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.5260429999999998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.783738373837384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.4334915642458101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.1550800000000001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.3120499999999999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.8816999999999999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.0780000000000003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.1457142857142857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.1073333333333333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.0833333333333333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.235333333333333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.0069999999999999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.035333333333333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.1551066666666667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.2040040000000001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.1504037499999999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.2046777777777777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.0128333333333333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.0246666666666666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.2054285714285715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.0166666666666666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.0033333333333334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x v="0"/>
    <n v="63"/>
    <b v="1"/>
    <s v="music/indie rock"/>
    <n v="1.3236666666666668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.366666666666666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.1325000000000001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.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.4612318374694613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.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.0704545454545455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.0773299999999999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.0731250000000001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.06525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.0035000000000001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.0649999999999999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.048571428571428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.0469999999999999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.2566666666666668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.0090416666666666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.4775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.3461099999999999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.00750000000000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.00880375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5.6800000000000002E-3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3.875E-3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1E-2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0.28842857142857142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0.11799999999999999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2.0238095238095236E-3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0.0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7E-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E-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3E-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00000000000004E-2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8E-4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0.2840599999999999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0.128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199999999999998E-2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1.1199999999999999E-3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41E-2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5E-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0.30433333333333334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x v="0"/>
    <n v="55"/>
    <b v="0"/>
    <s v="games/video games"/>
    <n v="6.9641025641025639E-3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x v="0"/>
    <n v="4"/>
    <b v="0"/>
    <s v="games/video games"/>
    <n v="8.0999999999999996E-3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2.6222222222222224E-3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1.6666666666666668E-3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57E-5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4E-2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0.28192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68E-2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8.5000000000000006E-3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.1575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.1226666666666667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.3220000000000001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.0263636363636364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.3864000000000001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.466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.2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.215816111111111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.8085714285714285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.0607500000000001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.2692857142857144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.0297499999999999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.5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.2602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.0012000000000001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.3864000000000001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.614000000000000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.071842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.5309999999999999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.2416666666666663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.892777777777777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.8473999999999999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.569700000000001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.0967499999999999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.146425000000001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.1217692027666546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.0324999999999998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.8461052631578947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.1973333333333334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.812401666666668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.5237333333333334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.3737000000000004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.2032608695652174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.1383571428571428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.5103109999999997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.3289249999999999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.4697777777777778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.4215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.8271818181818182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.0418124999999998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.0954999999999999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.3286666666666667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.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.027272727272727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.016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.508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.11425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.95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.1438333333333333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.9250166666666666"/>
    <n v="73"/>
    <x v="4"/>
    <x v="15"/>
  </r>
  <r>
    <n v="2215"/>
    <x v="2215"/>
    <s v="Ambient Electro Grind-fest!"/>
    <n v="550"/>
    <n v="860"/>
    <x v="0"/>
    <x v="0"/>
    <s v="USD"/>
    <n v="1331621940"/>
    <n v="1329671572"/>
    <x v="0"/>
    <n v="33"/>
    <b v="1"/>
    <s v="music/electronic music"/>
    <n v="1.5636363636363637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.056666666666666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.0119047619047619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.2283299999999999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.0149999999999999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.0114285714285713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.0811999999999999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.6259999999999999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.0580000000000001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.4315000000000002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.4483338095238096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.0846283333333333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.5737692307692308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.744899999999999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.7104755366949576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.2595294117647058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.121296000000001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.9580000000000002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.3203999999999998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.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.5331538461538461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.371071428571428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.5292777777777777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.3740000000000001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.2802667999999999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.7067999999999999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.0640000000000001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.600976000000001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.5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.47025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.0012000000000001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.0445405405405406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.0721428571428571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.6877142857142857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.7511200000000002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.3444929411764706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.722777777777778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.1268750000000001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.5979999999999999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.866582278481012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.227083333333333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.3613999999999997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.4650000000000001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.670999999999999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.2692000000000001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.7949999999999999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.5415151515151515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.155466666666666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.8003333333333333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.98499999999999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.2026666666666666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.80525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.026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.016400000000001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.2024800000000004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.8309000000000002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.566000000000001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.2035999999999998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.196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.0776923076923079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.0581826105905425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.4108235294117648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.7069999999999999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.538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.0357653061224488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.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.8533333333333333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.0085533333333332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.0622116666666668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.2136666666666667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.0006666666666666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.1997755555555556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.0009999999999999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.0740000000000001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.0406666666666666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.728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.072505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.0823529411764705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.4608079999999999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.2524999999999999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.4907142857142857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.006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.0507333333333333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.5016666666666665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.0125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.33604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.7065217391304348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.0935829457364341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.0070033333333335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.0122777777777778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.0675857142857144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.0665777537961894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.0130622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.0667450000000001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.288397837837838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.0411111111111111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.0786666666666667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.5697000000000001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.026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.0404266666666666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.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.2105999999999999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.077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.0866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0.39120962394619685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8E-2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0.20733333333333334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0.0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.2609431428571432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.5445000000000002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.0591999999999999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.0242285714285715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.4431375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.06308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.1216666666666666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.0195000000000001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.0227200000000001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.2073254999999996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.1065833333333333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.0114333333333334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.9420799999999998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.0577749999999999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5.7142857142857143E-3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6.875E-3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0.1052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E-2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3.2799999999999999E-3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0.10877666666666666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3.6666666666666666E-3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E-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000000000000001E-2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4E-2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3E-2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5.9999999999999995E-4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7.1785714285714283E-3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0.16833333333333333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0.22520000000000001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0.41384615384615386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0.25259090909090909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4E-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6.0400000000000002E-3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8.3333333333333332E-3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5E-2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5.5833333333333334E-3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x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0.148251333728512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E-2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E-2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7.0000000000000001E-3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2E-4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.078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.259416666666666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.0251494999999999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.0860000000000001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.728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.679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.2720000000000002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.075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.0153353333333335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.1545000000000001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.335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.5469999999999999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.0084571428571429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.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.8086666666666666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.0230434782608695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.1017999999999999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.0225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.0078823529411765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.038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.1070833333333334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x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.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.8014285714285714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.1850000000000001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.0721700000000001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.1366666666666667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.0316400000000001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.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.3576026666666667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.0000360000000001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.0471999999999999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.05022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.7133333333333334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.2749999999999999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.3344333333333334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.1291099999999998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.0009999999999999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.1372727272727272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.1931742857142855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.0325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.6566666666666667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.0005066666666667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.0669999999999999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.3367142857142857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.214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.032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.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.286999999999999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.0100533333333332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.2753666666666665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.127715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.05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.0262500000000001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.133333333333333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5E-2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1E-4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E-2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1.5E-3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E-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0.186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6E-2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1E-4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.0948792000000001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.5644444444444445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.016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.00325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.1294999999999999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.02125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.0724974999999999"/>
    <n v="53"/>
    <x v="4"/>
    <x v="35"/>
  </r>
  <r>
    <n v="2529"/>
    <x v="2528"/>
    <s v="Opera. Short. New."/>
    <n v="6000"/>
    <n v="6257"/>
    <x v="0"/>
    <x v="0"/>
    <s v="USD"/>
    <n v="1332636975"/>
    <n v="1328752575"/>
    <x v="0"/>
    <n v="76"/>
    <b v="1"/>
    <s v="music/classical music"/>
    <n v="1.0428333333333333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.004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.26125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.1066666666666667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x v="0"/>
    <n v="78"/>
    <b v="1"/>
    <s v="music/classical music"/>
    <n v="1.03775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.1599999999999999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.130176111111111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.0024999999999999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.034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.0702857142857143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.0357142857142858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.5640000000000001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.0082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.9530000000000001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.117142857142857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.1985454545454546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.0185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.0280254777070064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.0084615384615385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.0273469387755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.0649999999999999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.5553333333333332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.228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.0734999999999999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.0550335570469798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.1844444444444444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.0888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.1125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6E-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8.4285714285714294E-3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2.5000000000000001E-3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1.3849999999999999E-3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6.0000000000000001E-3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0.106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1E-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31E-2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0.12166666666666667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0.23588571428571428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4E-2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0.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7E-2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.6139999999999999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.2609166666666667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.0148571428571429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.0421799999999999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.0742157000000001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.1005454545454545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.077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.2392500000000002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.038011142857143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.4132510432681749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.906363636363636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.7176130000000001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.0101333333333333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.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.6976511744127936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.14534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.775999999999999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.0538666666666667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.8839999999999999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.436523076923077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.4588000000000001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.3118399999999999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.1399999999999999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.794206249999998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.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.4666666666666668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.1036948748510131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.2774000000000001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.579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.1466525000000001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.3700934579439252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.5461999999999998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.0602150537634409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.873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.6619999999999999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.0172910662824208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.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.056666666666666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0.33559730999999998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3E-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0.105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39999999999E-2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8.8333333333333337E-3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04E-4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5.966666666666667E-3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4E-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8.8500000000000002E-3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0.1152156862745098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4"/>
    <n v="9"/>
    <x v="2"/>
    <x v="36"/>
  </r>
  <r>
    <n v="2655"/>
    <x v="2654"/>
    <s v="Thank you for your support!"/>
    <n v="15000"/>
    <n v="3155"/>
    <x v="1"/>
    <x v="0"/>
    <s v="USD"/>
    <n v="1455048000"/>
    <n v="1452631647"/>
    <x v="0"/>
    <n v="43"/>
    <b v="0"/>
    <s v="technology/space exploration"/>
    <n v="0.21033333333333334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0.11436666666666667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0.18737933333333334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56E-4"/>
    <n v="23"/>
    <x v="2"/>
    <x v="36"/>
  </r>
  <r>
    <n v="2659"/>
    <x v="2658"/>
    <s v="test"/>
    <n v="49000"/>
    <n v="1333"/>
    <x v="1"/>
    <x v="0"/>
    <s v="USD"/>
    <n v="1429321210"/>
    <n v="1426729210"/>
    <x v="0"/>
    <n v="10"/>
    <b v="0"/>
    <s v="technology/space exploration"/>
    <n v="2.720408163265306E-2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E-4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.0289999999999999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.0459624999999999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.034285714285714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.2314285714285715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.592951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.1066666666666667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.707000000000000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2E-2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0.11344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0.33189999999999997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0.27579999999999999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0.62839999999999996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3E-2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0.50380952380952382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0.17512820512820512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x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6.875E-3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0.28299999999999997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1.48E-3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0.107325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4E-4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8.0000000000000002E-3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4.7333333333333333E-3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00000000000002E-2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0.26352173913043481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3.2512500000000002E-3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7.0007000700070005E-3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0.46176470588235297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0.34410000000000002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.0375000000000001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5E-2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0.10539393939393939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.1229714285714285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.50844625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.3321535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.01606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.5390035000000002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.007161125319693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.3138181818181818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.1635599999999999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.6462241666666664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.1998010000000001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.2010400000000001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.035833333333333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.0883333333333334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.1812400000000001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.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.5253999999999999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.4005000000000001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.9687520259319289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.44542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x v="0"/>
    <n v="404"/>
    <b v="1"/>
    <s v="technology/hardware"/>
    <n v="1.05745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.9321000000000002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.0182666666666669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.044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.7029262962962963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.0430333333333333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.1825000000000001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.0753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.7813466666666677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.2290000000000001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.4606080000000001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.4794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.8409090909090908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.0333333333333334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4.3750000000000004E-3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0.2923999999999999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499999999998E-2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0.21887499999999999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0.26700000000000002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E-2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0.11458333333333333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0.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0.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0.1048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0.105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E-2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8.5000000000000006E-3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0.14314285714285716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0.1041125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0.14249999999999999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5E-2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0.25545454545454543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.2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.14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.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.0468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.1783999999999999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.1970000000000001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.0249999999999999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.0116666666666667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.0533333333333332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.0249999999999999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.0760000000000001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.105675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.0428571428571429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.02645125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.014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.1663479999999999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.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.3320000000000001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.0183333333333333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.2795000000000001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.1000000000000001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.121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x v="0"/>
    <n v="93"/>
    <b v="1"/>
    <s v="theater/plays"/>
    <n v="1.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.0024444444444445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.024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.0820000000000001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.0026999999999999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.13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.27575714285714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.0773333333333333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.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.4156666666666666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.3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.0603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.048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.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.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.1692307692307693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.0333333333333334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.0774999999999999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.2024999999999999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.0037894736842106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.0651999999999999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.1066666666666667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.1471959999999999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x v="0"/>
    <n v="35"/>
    <b v="1"/>
    <s v="theater/plays"/>
    <n v="1.0825925925925926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.7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.8709899999999999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.0777777777777777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.2024999999999999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.1142857142857143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.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0.31546666666666667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2E-3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E-2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E-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0.41699999999999998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4E-2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00000000000004E-2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0.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4.3307086614173228E-3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x v="0"/>
    <n v="3"/>
    <b v="0"/>
    <s v="theater/plays"/>
    <n v="1.6E-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8.9999999999999993E-3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0.2016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0.42011733333333334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8.8500000000000002E-3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0.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699999999999998E-2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0.3811999999999999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199999999999998E-2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5E-4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0.10833333333333334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000000000000001E-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0.23333333333333334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0.1908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4.1111111111111114E-3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0.38066666666666665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00000000000001E-2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2E-2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x v="0"/>
    <n v="2"/>
    <b v="0"/>
    <s v="theater/plays"/>
    <n v="5.0000000000000001E-3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9E-2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0.20833333333333334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E-2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5E-2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0.61909090909090914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7.7999999999999996E-3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0.0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0.17771428571428571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2E-2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E-2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0.36499999999999999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0.1405817174515235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0.61099999999999999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3E-2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0.2185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0.27239999999999998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000000000000006E-2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0.26840000000000003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.032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.0244597777777777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.3083333333333333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.02069375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.00920000000000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.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.0509677419354839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.0276000000000001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.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.0088571428571429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.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.33333333333333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.0137499999999999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.0287500000000001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.0724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0.20424999999999999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1E-2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1E-5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000000000000001E-2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9E-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2E-2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1.5125E-3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0.16734177215189874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8E-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.0962000000000001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.218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.0685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.0071379999999999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.0900000000000001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.1363000000000001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.1392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.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.625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.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.0015624999999999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.0535000000000001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.748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.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.00125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.7142857142857142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.1356666666666666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.2946666666666666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.014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.0916666666666666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.28925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.0206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.465395775862069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.00352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.2164999999999999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.0549999999999999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.1040080000000001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x v="0"/>
    <n v="364"/>
    <b v="1"/>
    <s v="theater/spaces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.032941176470588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.0449999999999999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x v="0"/>
    <n v="22"/>
    <b v="1"/>
    <s v="theater/spaces"/>
    <n v="1.0029999999999999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.577466666666667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.0496000000000001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.7194285714285715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.0373000000000001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.0302899999999999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.188888888888888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.1869988910451896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.0850614285714286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.0116666666666667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.12815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.2049622641509434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.0774999999999999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.0116666666666667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.19756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.2366666666666666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.1712499999999999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.5696000000000001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.13104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.0317647058823529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.0261176470588236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.0584090909090909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.007142857142857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.2123333333333333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.0057142857142858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.1602222222222223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.0087999999999999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.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.4641999999999999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.0219999999999998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.433333333333333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.3144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.6801999999999999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.0967666666666667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.0668571428571429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.272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.4653333333333334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.1253599999999999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.0878684000000001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.26732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.1320000000000001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.0049999999999999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.087138999999999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.075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.1048192771084338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.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.1000666666666667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.0934166666666667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.3270650000000002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.9084810126582279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.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.6639999999999999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.066666666666666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.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0.23628571428571429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1.5E-3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4.0000000000000001E-3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1.5227272727272728E-3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0.66839999999999999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0.19566666666666666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0.11294666666666667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0.11985714285714286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9E-4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0.14099999999999999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399999999999999E-2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0.59775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5E-4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3E-4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00000000000005E-2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0.15060000000000001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4.7727272727272731E-3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1.1833333333333333E-3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8.4173998587352451E-3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9E-4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2.1029999999999998E-3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2.8E-3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0.11579206701157921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00000000000002E-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2.5000000000000001E-3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6.2500000000000003E-3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0.23416000000000001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9E-2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0.15920000000000001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1E-2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0.22750000000000001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E-2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0.17150000000000001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E-2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0.13900000000000001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0.1522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0.391125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2.6829268292682929E-3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0.4236099230111206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2E-2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0.197625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0.2503018867924528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0.26640000000000003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5E-2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51E-2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4E-5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x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0.68153600000000003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7E-5"/>
    <n v="7"/>
    <x v="1"/>
    <x v="38"/>
  </r>
  <r>
    <n v="3125"/>
    <x v="3124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599999999999998E-2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.0860666666666667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499999999999999E-2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0.15731707317073171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.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0.22500000000000001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0.20849420849420849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.27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0.51600000000000001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0.754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0.105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.1752499999999999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.3116666666666668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.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.004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.059545454545454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.3558333333333334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.1292857142857142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.885046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.0181818181818181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.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.1399999999999999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.3348133333333334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.0153333333333334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.0509999999999999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.2715000000000001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.1115384615384616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.0676000000000001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.6266666666666667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.6022808571428573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.161666666666666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.242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.030125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.1225000000000001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.0881428571428571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.1499999999999999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.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.0113333333333334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.0955999999999999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.148421052631579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.1739999999999999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.7173333333333334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.141623809523809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.1975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.0900000000000001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.0088571428571429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.0900000000000001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.0720930232558139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.0218750000000001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.1629333333333334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0.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0.12327272727272727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6E-2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00000000000001E-2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0.1174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0.59142857142857141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0.1145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3.6666666666666666E-3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0.52159999999999995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00000000000001E-2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0.54520000000000002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0.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3E-2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0.46363636363636362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.0349999999999999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.1932315789473684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.2576666666666667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.1974347826086957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.2625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.0011666666666668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.0213333333333334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.0035142857142858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.0004999999999999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.1602222222222223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.0209999999999999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.0011000000000001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.0084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.0342499999999999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.248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.0951612903225807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.0203333333333333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.0235000000000001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.0416666666666667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.0234285714285714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.0786500000000001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.0988461538461538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.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.312000000000000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.187999999999999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.0039275000000001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.0320666666666667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.006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.0078754285714286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.1232142857142857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.0591914022517912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.0056666666666667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.1530588235294117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.273042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.028375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.0293749999999999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.043047619047619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.112200000000000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.058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.0079166666666666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.0492727272727274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.0155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.1073333333333333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.2782222222222221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.0182500000000001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.012576923076923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.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.2806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.0629949999999999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.052142857142857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.0616782608695652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.0924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.0045454545454546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.0304098360655738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.121664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.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.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.3128333333333333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.0209999999999999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.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x v="1"/>
    <n v="51"/>
    <b v="1"/>
    <s v="theater/plays"/>
    <n v="1.3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.5443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.0740000000000001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.0132258064516129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.0027777777777778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.1684444444444444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.0860000000000001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.034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.1427586206896552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.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.216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.026467741935484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.0475000000000001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.016"/>
    <n v="203"/>
    <x v="1"/>
    <x v="6"/>
  </r>
  <r>
    <n v="3285"/>
    <x v="3284"/>
    <s v="A new play by Matthew Gasda"/>
    <n v="4999"/>
    <n v="5604"/>
    <x v="0"/>
    <x v="0"/>
    <s v="USD"/>
    <n v="1488258000"/>
    <n v="1485556626"/>
    <x v="0"/>
    <n v="81"/>
    <b v="1"/>
    <s v="theater/plays"/>
    <n v="1.121024204840968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.0176666666666667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.0026489999999999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.3304200000000002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.212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.1399999999999999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.8613861386138613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.7044444444444444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.1833333333333333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.0285857142857142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.4406666666666668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.0007272727272727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.0173000000000001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.1619999999999999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.361666666666666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.3346666666666667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x v="0"/>
    <n v="50"/>
    <b v="1"/>
    <s v="theater/plays"/>
    <n v="1.0339285714285715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.1588888888888889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.0451666666666666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.0202500000000001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.7533333333333334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.0668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.2228571428571429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.0007692307692309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.0984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.1605000000000001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.1074999999999999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.1000000000000001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.0008673425918038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.0619047619047619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.25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.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.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.0740000000000001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.0151515151515151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.2589999999999999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.0166666666666666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.0137499999999999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.0125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.4638888888888888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.1679999999999999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.062666666666666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.0451999999999999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.0457142857142858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.3862051149573753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.0032000000000001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.1020000000000001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.0218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.0435000000000001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.3816666666666666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.0166666666666666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.7142857142857142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.0144444444444445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.1000000000000001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.194499999999999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.002909090909091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.534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.0442857142857143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.0109999999999999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.0751999999999999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.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.0193333333333334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.2628571428571429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.014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.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.0299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.0625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.0137777777777779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.1346000000000001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.1800000000000002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.0141935483870967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.0593333333333332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.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.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.1866666666666668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.046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.0389999999999999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.1773333333333333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.385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.0349999999999999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.0024999999999999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.0657142857142856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.0001249999999999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.0105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.0763636363636364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.0365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.0443333333333333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.0225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.0074285714285713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.117142857142857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.0001100000000001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.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.168666666666666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.038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.14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.024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.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.0580000000000001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.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.0433333333333332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.1200000000000001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.1107499999999999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.0375000000000001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.0041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.0186206896551724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.0976666666666666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.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.3757142857142857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.0031000000000001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.071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.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.236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.085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.0356666666666667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.3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.0349999999999999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.196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.0000058823529412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.00875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.0654545454545454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.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.01150000000000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.091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.035833333333333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.0297033333333332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.0813333333333333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.0275000000000001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.3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.085494999999999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.0965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.0026315789473683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.0555000000000001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.1200000000000001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.0589999999999999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.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.042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.3467833333333334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.052184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.026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.855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.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.0820000000000001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.0976190476190477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.70625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.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.0123076923076924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.532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.2833333333333334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.007142857142857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.0065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.913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.4019999999999999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.2433537832310839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.262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.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.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.0338000000000001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.023236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.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.2714285714285714"/>
    <n v="73"/>
    <x v="1"/>
    <x v="6"/>
  </r>
  <r>
    <n v="3467"/>
    <x v="3465"/>
    <s v="Venus in Fur, By David Ives."/>
    <n v="3000"/>
    <n v="3030"/>
    <x v="0"/>
    <x v="0"/>
    <s v="USD"/>
    <n v="1426864032"/>
    <n v="1424275632"/>
    <x v="0"/>
    <n v="47"/>
    <b v="1"/>
    <s v="theater/plays"/>
    <n v="1.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.2178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.1339285714285714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.5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.1459999999999999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.0205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.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.1533333333333333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.1285000000000001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.2786666666666666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.4266666666666667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.187999999999999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.3833333333333333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.599402985074627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.1424000000000001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.006060606060606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.552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.2775000000000001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.212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.127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.2749999999999999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.5820000000000001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.0526894736842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.0686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.24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.0870406189555126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.024242424242424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.0549999999999999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.0629999999999999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.0066666666666666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.0755999999999999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.0376000000000001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.0633333333333332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.0055555555555555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.012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.1839285714285714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.0266666666666666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.10046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.01350000000000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.00750000000000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.6942857142857144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.1365000000000001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.0156000000000001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.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.169166666666666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.0115151515151515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.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x v="0"/>
    <n v="26"/>
    <b v="1"/>
    <s v="theater/plays"/>
    <n v="1.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.1895833333333334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.262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.5620000000000001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.0315000000000001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.5333333333333334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.8044444444444445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.2845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.1966666666666668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.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.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.0223636363636364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.0466666666666666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.004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.0227272727272727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.1440928571428572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.019047619047619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.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.048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.0183333333333333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.0627272727272727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.0045454545454546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.0003599999999999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.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.0349999999999999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.0843750000000001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.024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.488888888888888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.0549000000000002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.0049999999999999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.3055555555555556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.0475000000000001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.0880000000000001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.110000000000000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.0047999999999999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.1435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.2206666666666666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.028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.0612068965517241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.01330000000000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.3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.0001333333333333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.1388888888888888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.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.085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.155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.1911764705882353"/>
    <n v="176"/>
    <x v="1"/>
    <x v="6"/>
  </r>
  <r>
    <n v="3586"/>
    <x v="3584"/>
    <s v="See Theatre In A New Light"/>
    <n v="7500"/>
    <n v="8207"/>
    <x v="0"/>
    <x v="0"/>
    <s v="USD"/>
    <n v="1474649070"/>
    <n v="1469465070"/>
    <x v="0"/>
    <n v="54"/>
    <b v="1"/>
    <s v="theater/plays"/>
    <n v="1.0942666666666667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.266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.0049999999999999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.2749999999999999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.0005999999999999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.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.2725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.1063333333333334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.2593749999999999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.1850000000000001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.026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.101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.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.3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.0435000000000001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.0004999999999999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.7066666666666668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.1283333333333334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.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.3026666666666666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.5331632653061225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.623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.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.4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.008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.0680000000000001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.248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.1891891891891893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.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.1299999999999999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.0519047619047619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.0973333333333333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.00099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.2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.0493333333333332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.0266666666666666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.0182500000000001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0.51023391812865493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0.35239999999999999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66E-2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0.36457142857142855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0.30866666666666664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E-2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9E-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0.16420000000000001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7E-2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.003825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.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.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.5066666666666668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.0049999999999999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.74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.1626000000000001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.0582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.1074999999999999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.0066666666666666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.0203333333333333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.110000000000000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.01425000000000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.09375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.0317033333333334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.0349999999999999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.3819999999999999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.0954545454545455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.0085714285714287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.0153333333333334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.13625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.4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.2875000000000001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.0290416666666666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.0249999999999999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.101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.1276666666666666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.119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.391999999999999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.1085714285714285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.3906666666666667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.0569999999999999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.0142857142857142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.0024500000000001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.0916666666666666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.1833333333333333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.2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.2796000000000001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.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.2912912912912913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.0742857142857143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.00125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.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.1052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.212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.0033333333333334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.0916666666666666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.2342857142857142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.363366666666666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.0346657233816767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.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.0825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.4115384615384616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.1399999999999999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.537333333333333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.0149999999999999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.0235000000000001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.0257142857142858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.5575000000000001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.3940000000000001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.0451515151515152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.008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.112000000000000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.0204444444444445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.0254767441860466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.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.387058823529411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.00750000000000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00000000000002E-2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00000000000006E-2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0.11272727272727273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0.15411764705882353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0.21428571428571427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0.20125000000000001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0.17899999999999999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.0351999999999999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.0044999999999999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.3260000000000001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.1299999999999999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.0334000000000001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.2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.2963636363636364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.011111111111111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.0851428571428572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.0233333333333334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.1024425000000002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.010154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.0624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.1345714285714286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.0265010000000001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.1675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.0765274999999999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.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.1020000000000001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.0820000000000001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.0024999999999999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.0671250000000001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.4319999999999999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.0504166666666668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.0398000000000001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.0966666666666667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.0175000000000001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.2891666666666666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.507500000000000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.1096666666666666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.0028571428571429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2.8E-3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0.89666666666666661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2E-2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4E-2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199999999999998E-2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0.19650000000000001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.0000000000000002E-5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0.30333333333333334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.0125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.2173333333333334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.3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.0954999999999999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.0095190476190474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.4013333333333333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.19238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.0725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.0640000000000001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.433333333333333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.0454285714285714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.1002000000000001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.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.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.0542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.1916666666666667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.5266666666666666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.002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.0602199999999999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.0466666666666666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.0903333333333334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.125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.0209999999999999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.00824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.0125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E-2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0.21940000000000001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0.21299999999999999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0.41489795918367345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49999999999999E-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E-2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0.16161904761904761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0.16376923076923078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4E-2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7999999999999999E-2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0.34079999999999999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0.16254545454545455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0.17666666666666667"/>
    <n v="82"/>
    <x v="1"/>
    <x v="6"/>
  </r>
  <r>
    <n v="3861"/>
    <x v="3856"/>
    <s v="THE COMING OF THE LORD!"/>
    <n v="2000"/>
    <n v="100"/>
    <x v="2"/>
    <x v="0"/>
    <s v="USD"/>
    <n v="1415828820"/>
    <n v="1412258977"/>
    <x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0.26937422295897223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5.4999999999999997E-3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0.1255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x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E-2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68E-2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0.52794871794871789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7E-2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0.13066666666666665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E-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0.27100000000000002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E-2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0.16826666666666668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0.32500000000000001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0.2155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5E-2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0.10625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0.3256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00000000000001E-2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0.48833333333333334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2.9999999999999997E-4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0.11533333333333333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0.67333333333333334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0.153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E-2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2.2499999999999998E-3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4E-2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0.37412499999999999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0.1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0.36359999999999998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7E-2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0.1203478260869565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0.15266666666666667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0.0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E-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0.15742857142857142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0.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0.43833333333333335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0.86135181975736563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0.12196620583717357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2.2000000000000001E-3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0.35639999999999999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4E-2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0.15770000000000001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0.24285714285714285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0.32050000000000001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0.24333333333333335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4999999999999999E-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4.1999999999999997E-3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0.14249999999999999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6.0000000000000001E-3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0.10539999999999999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5E-2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4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9.7142857142857135E-3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0.21099999999999999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0.78100000000000003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0.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1E-2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0.107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E-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0.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0.3480251346499102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E-2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0.32050000000000001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00000000000006E-2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0.3775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00000000000002E-2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0.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0.16566666666666666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0.57199999999999995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0.16514285714285715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x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0.3775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4E-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0.10050000000000001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x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0.24194444444444443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5999999999999998E-2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00000000000001E-2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E-2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8.2857142857142851E-3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0.16666666666666666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8.3333333333333332E-3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0.69561111111111107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0.0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E-2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0.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0.25698702928870293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0.36849999999999999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0.4704999999999999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0.12039999999999999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4.1999999999999997E-3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0.375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42E-2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9E-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0.1765294117647058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0.37533333333333335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0.1762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0.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0.2214285714285714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3E-2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000000000000001E-2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1E-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0.1925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6.7499999999999999E-3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0.60899999999999999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0.0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0.34399999999999997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0.16500000000000001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E-2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0.28799999999999998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8999999999999996E-2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0.15737410071942445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0.0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0.21685714285714286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E-2"/>
    <n v="9"/>
    <x v="1"/>
    <x v="6"/>
  </r>
  <r>
    <n v="4087"/>
    <x v="4080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000000000000001E-2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0.1275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0.36499999999999999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0.27400000000000002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0.1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0.21366666666666667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2E-2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0.70599999999999996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1E-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0.28666666666666668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1E-2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Y4:AD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L9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8" name="Table8" displayName="Table8" ref="A1:T4115" totalsRowShown="0" headerRowDxfId="24">
  <autoFilter ref="A1:T4115">
    <filterColumn colId="5">
      <filters>
        <filter val="failed"/>
      </filters>
    </filterColumn>
  </autoFilter>
  <tableColumns count="20">
    <tableColumn id="1" name="id"/>
    <tableColumn id="2" name="name" dataDxfId="23"/>
    <tableColumn id="3" name="blurb" dataDxfId="22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21" dataCellStyle="Percent">
      <calculatedColumnFormula>(E2/D2)</calculatedColumnFormula>
    </tableColumn>
    <tableColumn id="16" name="Average Donation">
      <calculatedColumnFormula>ROUND(AVERAGE(E2/L2),0)</calculatedColumnFormula>
    </tableColumn>
    <tableColumn id="17" name="Category"/>
    <tableColumn id="18" name="Sub-Catergory"/>
    <tableColumn id="20" name="Date Created Conversion" dataDxfId="20">
      <calculatedColumnFormula>(((J2/60)/60)/24)+DATE(1970,1,1)</calculatedColumnFormula>
    </tableColumn>
    <tableColumn id="21" name="Date Ended Conversion" dataDxfId="19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A162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3.140625" customWidth="1"/>
    <col min="8" max="8" width="12.42578125" customWidth="1"/>
    <col min="9" max="9" width="15.140625" customWidth="1"/>
    <col min="10" max="10" width="17.85546875" customWidth="1"/>
    <col min="11" max="11" width="15.42578125" customWidth="1"/>
    <col min="12" max="12" width="19.7109375" customWidth="1"/>
    <col min="13" max="13" width="28.140625" customWidth="1"/>
    <col min="14" max="14" width="32.5703125" customWidth="1"/>
    <col min="15" max="15" width="16.85546875" customWidth="1"/>
    <col min="16" max="16" width="19" customWidth="1"/>
    <col min="17" max="17" width="12.28515625" bestFit="1" customWidth="1"/>
    <col min="18" max="18" width="15.710937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ROUND(AVERAGE(E2/L2),0)</f>
        <v>64</v>
      </c>
      <c r="Q2" t="s">
        <v>8310</v>
      </c>
      <c r="R2" t="s">
        <v>8311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(E3/D3)</f>
        <v>1.4260827250608272</v>
      </c>
      <c r="P3">
        <f t="shared" ref="P3:P66" si="3">ROUND(AVERAGE(E3/L3),0)</f>
        <v>185</v>
      </c>
      <c r="Q3" t="s">
        <v>8310</v>
      </c>
      <c r="R3" t="s">
        <v>8311</v>
      </c>
      <c r="S3" s="11">
        <f t="shared" si="0"/>
        <v>42766.600497685184</v>
      </c>
      <c r="T3" s="11">
        <f t="shared" si="1"/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>
        <f t="shared" si="3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>
        <f t="shared" si="3"/>
        <v>69</v>
      </c>
      <c r="Q5" t="s">
        <v>8310</v>
      </c>
      <c r="R5" t="s">
        <v>8311</v>
      </c>
      <c r="S5" s="11">
        <f t="shared" si="0"/>
        <v>41828.515127314815</v>
      </c>
      <c r="T5" s="11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>
        <f t="shared" si="3"/>
        <v>191</v>
      </c>
      <c r="Q6" t="s">
        <v>8310</v>
      </c>
      <c r="R6" t="s">
        <v>8311</v>
      </c>
      <c r="S6" s="11">
        <f t="shared" si="0"/>
        <v>42327.834247685183</v>
      </c>
      <c r="T6" s="11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>
        <f t="shared" si="3"/>
        <v>93</v>
      </c>
      <c r="Q7" t="s">
        <v>8310</v>
      </c>
      <c r="R7" t="s">
        <v>8311</v>
      </c>
      <c r="S7" s="11">
        <f t="shared" si="0"/>
        <v>42563.932951388888</v>
      </c>
      <c r="T7" s="11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>
        <f t="shared" si="3"/>
        <v>147</v>
      </c>
      <c r="Q8" t="s">
        <v>8310</v>
      </c>
      <c r="R8" t="s">
        <v>8311</v>
      </c>
      <c r="S8" s="11">
        <f t="shared" si="0"/>
        <v>41794.072337962964</v>
      </c>
      <c r="T8" s="11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>
        <f t="shared" si="3"/>
        <v>160</v>
      </c>
      <c r="Q9" t="s">
        <v>8310</v>
      </c>
      <c r="R9" t="s">
        <v>8311</v>
      </c>
      <c r="S9" s="11">
        <f t="shared" si="0"/>
        <v>42516.047071759262</v>
      </c>
      <c r="T9" s="11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>
        <f t="shared" si="3"/>
        <v>292</v>
      </c>
      <c r="Q10" t="s">
        <v>8310</v>
      </c>
      <c r="R10" t="s">
        <v>8311</v>
      </c>
      <c r="S10" s="11">
        <f t="shared" si="0"/>
        <v>42468.94458333333</v>
      </c>
      <c r="T10" s="11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>
        <f t="shared" si="3"/>
        <v>31</v>
      </c>
      <c r="Q11" t="s">
        <v>8310</v>
      </c>
      <c r="R11" t="s">
        <v>8311</v>
      </c>
      <c r="S11" s="11">
        <f t="shared" si="0"/>
        <v>42447.103518518517</v>
      </c>
      <c r="T11" s="11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>
        <f t="shared" si="3"/>
        <v>159</v>
      </c>
      <c r="Q12" t="s">
        <v>8310</v>
      </c>
      <c r="R12" t="s">
        <v>8311</v>
      </c>
      <c r="S12" s="11">
        <f t="shared" si="0"/>
        <v>41780.068043981482</v>
      </c>
      <c r="T12" s="11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>
        <f t="shared" si="3"/>
        <v>80</v>
      </c>
      <c r="Q13" t="s">
        <v>8310</v>
      </c>
      <c r="R13" t="s">
        <v>8311</v>
      </c>
      <c r="S13" s="11">
        <f t="shared" si="0"/>
        <v>42572.778495370367</v>
      </c>
      <c r="T13" s="11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>
        <f t="shared" si="3"/>
        <v>60</v>
      </c>
      <c r="Q14" t="s">
        <v>8310</v>
      </c>
      <c r="R14" t="s">
        <v>8311</v>
      </c>
      <c r="S14" s="11">
        <f t="shared" si="0"/>
        <v>41791.713252314818</v>
      </c>
      <c r="T14" s="11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>
        <f t="shared" si="3"/>
        <v>110</v>
      </c>
      <c r="Q15" t="s">
        <v>8310</v>
      </c>
      <c r="R15" t="s">
        <v>8311</v>
      </c>
      <c r="S15" s="11">
        <f t="shared" si="0"/>
        <v>42508.677187499998</v>
      </c>
      <c r="T15" s="11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>
        <f t="shared" si="3"/>
        <v>148</v>
      </c>
      <c r="Q16" t="s">
        <v>8310</v>
      </c>
      <c r="R16" t="s">
        <v>8311</v>
      </c>
      <c r="S16" s="11">
        <f t="shared" si="0"/>
        <v>41808.02648148148</v>
      </c>
      <c r="T16" s="11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>
        <f t="shared" si="3"/>
        <v>22</v>
      </c>
      <c r="Q17" t="s">
        <v>8310</v>
      </c>
      <c r="R17" t="s">
        <v>8311</v>
      </c>
      <c r="S17" s="11">
        <f t="shared" si="0"/>
        <v>42256.391875000001</v>
      </c>
      <c r="T17" s="11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>
        <f t="shared" si="3"/>
        <v>172</v>
      </c>
      <c r="Q18" t="s">
        <v>8310</v>
      </c>
      <c r="R18" t="s">
        <v>8311</v>
      </c>
      <c r="S18" s="11">
        <f t="shared" si="0"/>
        <v>41760.796423611115</v>
      </c>
      <c r="T18" s="11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>
        <f t="shared" si="3"/>
        <v>42</v>
      </c>
      <c r="Q19" t="s">
        <v>8310</v>
      </c>
      <c r="R19" t="s">
        <v>8311</v>
      </c>
      <c r="S19" s="11">
        <f t="shared" si="0"/>
        <v>41917.731736111113</v>
      </c>
      <c r="T19" s="11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>
        <f t="shared" si="3"/>
        <v>93</v>
      </c>
      <c r="Q20" t="s">
        <v>8310</v>
      </c>
      <c r="R20" t="s">
        <v>8311</v>
      </c>
      <c r="S20" s="11">
        <f t="shared" si="0"/>
        <v>41869.542314814818</v>
      </c>
      <c r="T20" s="11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>
        <f t="shared" si="3"/>
        <v>56</v>
      </c>
      <c r="Q21" t="s">
        <v>8310</v>
      </c>
      <c r="R21" t="s">
        <v>8311</v>
      </c>
      <c r="S21" s="11">
        <f t="shared" si="0"/>
        <v>42175.816365740742</v>
      </c>
      <c r="T21" s="11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>
        <f t="shared" si="3"/>
        <v>80</v>
      </c>
      <c r="Q22" t="s">
        <v>8310</v>
      </c>
      <c r="R22" t="s">
        <v>8311</v>
      </c>
      <c r="S22" s="11">
        <f t="shared" si="0"/>
        <v>42200.758240740746</v>
      </c>
      <c r="T22" s="11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>
        <f t="shared" si="3"/>
        <v>200</v>
      </c>
      <c r="Q23" t="s">
        <v>8310</v>
      </c>
      <c r="R23" t="s">
        <v>8311</v>
      </c>
      <c r="S23" s="11">
        <f t="shared" si="0"/>
        <v>41878.627187500002</v>
      </c>
      <c r="T23" s="11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>
        <f t="shared" si="3"/>
        <v>51</v>
      </c>
      <c r="Q24" t="s">
        <v>8310</v>
      </c>
      <c r="R24" t="s">
        <v>8311</v>
      </c>
      <c r="S24" s="11">
        <f t="shared" si="0"/>
        <v>41989.91134259259</v>
      </c>
      <c r="T24" s="11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>
        <f t="shared" si="3"/>
        <v>103</v>
      </c>
      <c r="Q25" t="s">
        <v>8310</v>
      </c>
      <c r="R25" t="s">
        <v>8311</v>
      </c>
      <c r="S25" s="11">
        <f t="shared" si="0"/>
        <v>42097.778946759259</v>
      </c>
      <c r="T25" s="11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>
        <f t="shared" si="3"/>
        <v>66</v>
      </c>
      <c r="Q26" t="s">
        <v>8310</v>
      </c>
      <c r="R26" t="s">
        <v>8311</v>
      </c>
      <c r="S26" s="11">
        <f t="shared" si="0"/>
        <v>42229.820173611108</v>
      </c>
      <c r="T26" s="11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>
        <f t="shared" si="3"/>
        <v>57</v>
      </c>
      <c r="Q27" t="s">
        <v>8310</v>
      </c>
      <c r="R27" t="s">
        <v>8311</v>
      </c>
      <c r="S27" s="11">
        <f t="shared" si="0"/>
        <v>42318.025011574078</v>
      </c>
      <c r="T27" s="11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>
        <f t="shared" si="3"/>
        <v>102</v>
      </c>
      <c r="Q28" t="s">
        <v>8310</v>
      </c>
      <c r="R28" t="s">
        <v>8311</v>
      </c>
      <c r="S28" s="11">
        <f t="shared" si="0"/>
        <v>41828.515555555554</v>
      </c>
      <c r="T28" s="11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>
        <f t="shared" si="3"/>
        <v>149</v>
      </c>
      <c r="Q29" t="s">
        <v>8310</v>
      </c>
      <c r="R29" t="s">
        <v>8311</v>
      </c>
      <c r="S29" s="11">
        <f t="shared" si="0"/>
        <v>41929.164733796293</v>
      </c>
      <c r="T29" s="11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>
        <f t="shared" si="3"/>
        <v>170</v>
      </c>
      <c r="Q30" t="s">
        <v>8310</v>
      </c>
      <c r="R30" t="s">
        <v>8311</v>
      </c>
      <c r="S30" s="11">
        <f t="shared" si="0"/>
        <v>42324.96393518518</v>
      </c>
      <c r="T30" s="11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>
        <f t="shared" si="3"/>
        <v>32</v>
      </c>
      <c r="Q31" t="s">
        <v>8310</v>
      </c>
      <c r="R31" t="s">
        <v>8311</v>
      </c>
      <c r="S31" s="11">
        <f t="shared" si="0"/>
        <v>41812.67324074074</v>
      </c>
      <c r="T31" s="11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>
        <f t="shared" si="3"/>
        <v>76</v>
      </c>
      <c r="Q32" t="s">
        <v>8310</v>
      </c>
      <c r="R32" t="s">
        <v>8311</v>
      </c>
      <c r="S32" s="11">
        <f t="shared" si="0"/>
        <v>41842.292997685188</v>
      </c>
      <c r="T32" s="11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 t="shared" si="3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>
        <f t="shared" si="3"/>
        <v>320</v>
      </c>
      <c r="Q34" t="s">
        <v>8310</v>
      </c>
      <c r="R34" t="s">
        <v>8311</v>
      </c>
      <c r="S34" s="11">
        <f t="shared" si="0"/>
        <v>42461.627511574072</v>
      </c>
      <c r="T34" s="11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>
        <f t="shared" si="3"/>
        <v>84</v>
      </c>
      <c r="Q35" t="s">
        <v>8310</v>
      </c>
      <c r="R35" t="s">
        <v>8311</v>
      </c>
      <c r="S35" s="11">
        <f t="shared" si="0"/>
        <v>42286.660891203705</v>
      </c>
      <c r="T35" s="11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>
        <f t="shared" si="3"/>
        <v>50</v>
      </c>
      <c r="Q36" t="s">
        <v>8310</v>
      </c>
      <c r="R36" t="s">
        <v>8311</v>
      </c>
      <c r="S36" s="11">
        <f t="shared" si="0"/>
        <v>41841.321770833332</v>
      </c>
      <c r="T36" s="11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>
        <f t="shared" si="3"/>
        <v>59</v>
      </c>
      <c r="Q37" t="s">
        <v>8310</v>
      </c>
      <c r="R37" t="s">
        <v>8311</v>
      </c>
      <c r="S37" s="11">
        <f t="shared" si="0"/>
        <v>42098.291828703703</v>
      </c>
      <c r="T37" s="11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>
        <f t="shared" si="3"/>
        <v>194</v>
      </c>
      <c r="Q38" t="s">
        <v>8310</v>
      </c>
      <c r="R38" t="s">
        <v>8311</v>
      </c>
      <c r="S38" s="11">
        <f t="shared" si="0"/>
        <v>42068.307002314818</v>
      </c>
      <c r="T38" s="11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>
        <f t="shared" si="3"/>
        <v>160</v>
      </c>
      <c r="Q39" t="s">
        <v>8310</v>
      </c>
      <c r="R39" t="s">
        <v>8311</v>
      </c>
      <c r="S39" s="11">
        <f t="shared" si="0"/>
        <v>42032.693043981482</v>
      </c>
      <c r="T39" s="11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>
        <f t="shared" si="3"/>
        <v>42</v>
      </c>
      <c r="Q40" t="s">
        <v>8310</v>
      </c>
      <c r="R40" t="s">
        <v>8311</v>
      </c>
      <c r="S40" s="11">
        <f t="shared" si="0"/>
        <v>41375.057222222218</v>
      </c>
      <c r="T40" s="11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>
        <f t="shared" si="3"/>
        <v>151</v>
      </c>
      <c r="Q41" t="s">
        <v>8310</v>
      </c>
      <c r="R41" t="s">
        <v>8311</v>
      </c>
      <c r="S41" s="11">
        <f t="shared" si="0"/>
        <v>41754.047083333331</v>
      </c>
      <c r="T41" s="11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>
        <f t="shared" si="3"/>
        <v>127</v>
      </c>
      <c r="Q42" t="s">
        <v>8310</v>
      </c>
      <c r="R42" t="s">
        <v>8311</v>
      </c>
      <c r="S42" s="11">
        <f t="shared" si="0"/>
        <v>41789.21398148148</v>
      </c>
      <c r="T42" s="11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 t="shared" si="3"/>
        <v>105</v>
      </c>
      <c r="Q43" t="s">
        <v>8310</v>
      </c>
      <c r="R43" t="s">
        <v>8311</v>
      </c>
      <c r="S43" s="11">
        <f t="shared" si="0"/>
        <v>41887.568912037037</v>
      </c>
      <c r="T43" s="11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>
        <f t="shared" si="3"/>
        <v>118</v>
      </c>
      <c r="Q44" t="s">
        <v>8310</v>
      </c>
      <c r="R44" t="s">
        <v>8311</v>
      </c>
      <c r="S44" s="11">
        <f t="shared" si="0"/>
        <v>41971.639189814814</v>
      </c>
      <c r="T44" s="11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>
        <f t="shared" si="3"/>
        <v>117</v>
      </c>
      <c r="Q45" t="s">
        <v>8310</v>
      </c>
      <c r="R45" t="s">
        <v>8311</v>
      </c>
      <c r="S45" s="11">
        <f t="shared" si="0"/>
        <v>41802.790347222224</v>
      </c>
      <c r="T45" s="11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 t="shared" si="3"/>
        <v>133</v>
      </c>
      <c r="Q46" t="s">
        <v>8310</v>
      </c>
      <c r="R46" t="s">
        <v>8311</v>
      </c>
      <c r="S46" s="11">
        <f t="shared" si="0"/>
        <v>41874.098807870374</v>
      </c>
      <c r="T46" s="11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 t="shared" si="3"/>
        <v>98</v>
      </c>
      <c r="Q47" t="s">
        <v>8310</v>
      </c>
      <c r="R47" t="s">
        <v>8311</v>
      </c>
      <c r="S47" s="11">
        <f t="shared" si="0"/>
        <v>42457.623923611114</v>
      </c>
      <c r="T47" s="11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>
        <f t="shared" si="3"/>
        <v>194</v>
      </c>
      <c r="Q48" t="s">
        <v>8310</v>
      </c>
      <c r="R48" t="s">
        <v>8311</v>
      </c>
      <c r="S48" s="11">
        <f t="shared" si="0"/>
        <v>42323.964976851858</v>
      </c>
      <c r="T48" s="11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>
        <f t="shared" si="3"/>
        <v>77</v>
      </c>
      <c r="Q49" t="s">
        <v>8310</v>
      </c>
      <c r="R49" t="s">
        <v>8311</v>
      </c>
      <c r="S49" s="11">
        <f t="shared" si="0"/>
        <v>41932.819525462961</v>
      </c>
      <c r="T49" s="11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>
        <f t="shared" si="3"/>
        <v>57</v>
      </c>
      <c r="Q50" t="s">
        <v>8310</v>
      </c>
      <c r="R50" t="s">
        <v>8311</v>
      </c>
      <c r="S50" s="11">
        <f t="shared" si="0"/>
        <v>42033.516898148147</v>
      </c>
      <c r="T50" s="11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 t="shared" si="3"/>
        <v>138</v>
      </c>
      <c r="Q51" t="s">
        <v>8310</v>
      </c>
      <c r="R51" t="s">
        <v>8311</v>
      </c>
      <c r="S51" s="11">
        <f t="shared" si="0"/>
        <v>42271.176446759258</v>
      </c>
      <c r="T51" s="11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 t="shared" si="3"/>
        <v>27</v>
      </c>
      <c r="Q52" t="s">
        <v>8310</v>
      </c>
      <c r="R52" t="s">
        <v>8311</v>
      </c>
      <c r="S52" s="11">
        <f t="shared" si="0"/>
        <v>41995.752986111111</v>
      </c>
      <c r="T52" s="11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>
        <f t="shared" si="3"/>
        <v>118</v>
      </c>
      <c r="Q53" t="s">
        <v>8310</v>
      </c>
      <c r="R53" t="s">
        <v>8311</v>
      </c>
      <c r="S53" s="11">
        <f t="shared" si="0"/>
        <v>42196.928668981483</v>
      </c>
      <c r="T53" s="11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>
        <f t="shared" si="3"/>
        <v>223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>
        <f t="shared" si="3"/>
        <v>28</v>
      </c>
      <c r="Q55" t="s">
        <v>8310</v>
      </c>
      <c r="R55" t="s">
        <v>8311</v>
      </c>
      <c r="S55" s="11">
        <f t="shared" si="0"/>
        <v>41719.549131944441</v>
      </c>
      <c r="T55" s="11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 t="shared" si="3"/>
        <v>194</v>
      </c>
      <c r="Q56" t="s">
        <v>8310</v>
      </c>
      <c r="R56" t="s">
        <v>8311</v>
      </c>
      <c r="S56" s="11">
        <f t="shared" si="0"/>
        <v>42333.713206018518</v>
      </c>
      <c r="T56" s="11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>
        <f t="shared" si="3"/>
        <v>129</v>
      </c>
      <c r="Q57" t="s">
        <v>8310</v>
      </c>
      <c r="R57" t="s">
        <v>8311</v>
      </c>
      <c r="S57" s="11">
        <f t="shared" si="0"/>
        <v>42496.968935185185</v>
      </c>
      <c r="T57" s="11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>
        <f t="shared" si="3"/>
        <v>49</v>
      </c>
      <c r="Q58" t="s">
        <v>8310</v>
      </c>
      <c r="R58" t="s">
        <v>8311</v>
      </c>
      <c r="S58" s="11">
        <f t="shared" si="0"/>
        <v>42149.548888888887</v>
      </c>
      <c r="T58" s="11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>
        <f t="shared" si="3"/>
        <v>222</v>
      </c>
      <c r="Q59" t="s">
        <v>8310</v>
      </c>
      <c r="R59" t="s">
        <v>8311</v>
      </c>
      <c r="S59" s="11">
        <f t="shared" si="0"/>
        <v>42089.83289351852</v>
      </c>
      <c r="T59" s="11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>
        <f t="shared" si="3"/>
        <v>137</v>
      </c>
      <c r="Q60" t="s">
        <v>8310</v>
      </c>
      <c r="R60" t="s">
        <v>8311</v>
      </c>
      <c r="S60" s="11">
        <f t="shared" si="0"/>
        <v>41932.745046296295</v>
      </c>
      <c r="T60" s="11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>
        <f t="shared" si="3"/>
        <v>607</v>
      </c>
      <c r="Q61" t="s">
        <v>8310</v>
      </c>
      <c r="R61" t="s">
        <v>8311</v>
      </c>
      <c r="S61" s="11">
        <f t="shared" si="0"/>
        <v>42230.23583333334</v>
      </c>
      <c r="T61" s="11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>
        <f t="shared" si="3"/>
        <v>43</v>
      </c>
      <c r="Q62" t="s">
        <v>8310</v>
      </c>
      <c r="R62" t="s">
        <v>8312</v>
      </c>
      <c r="S62" s="11">
        <f t="shared" si="0"/>
        <v>41701.901817129627</v>
      </c>
      <c r="T62" s="11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>
        <f t="shared" si="3"/>
        <v>322</v>
      </c>
      <c r="Q63" t="s">
        <v>8310</v>
      </c>
      <c r="R63" t="s">
        <v>8312</v>
      </c>
      <c r="S63" s="11">
        <f t="shared" si="0"/>
        <v>41409.814317129632</v>
      </c>
      <c r="T63" s="11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>
        <f t="shared" si="3"/>
        <v>97</v>
      </c>
      <c r="Q64" t="s">
        <v>8310</v>
      </c>
      <c r="R64" t="s">
        <v>8312</v>
      </c>
      <c r="S64" s="11">
        <f t="shared" si="0"/>
        <v>41311.799513888887</v>
      </c>
      <c r="T64" s="11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>
        <f t="shared" si="3"/>
        <v>35</v>
      </c>
      <c r="Q65" t="s">
        <v>8310</v>
      </c>
      <c r="R65" t="s">
        <v>8312</v>
      </c>
      <c r="S65" s="11">
        <f t="shared" si="0"/>
        <v>41612.912187499998</v>
      </c>
      <c r="T65" s="11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>
        <f t="shared" si="3"/>
        <v>87</v>
      </c>
      <c r="Q66" t="s">
        <v>8310</v>
      </c>
      <c r="R66" t="s">
        <v>8312</v>
      </c>
      <c r="S66" s="11">
        <f t="shared" ref="S66:S129" si="4">(((J66/60)/60)/24)+DATE(1970,1,1)</f>
        <v>41433.01829861111</v>
      </c>
      <c r="T66" s="11">
        <f t="shared" ref="T66:T129" si="5"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>
        <f t="shared" ref="P67:P130" si="7">ROUND(AVERAGE(E67/L67),0)</f>
        <v>132</v>
      </c>
      <c r="Q67" t="s">
        <v>8310</v>
      </c>
      <c r="R67" t="s">
        <v>8312</v>
      </c>
      <c r="S67" s="11">
        <f t="shared" si="4"/>
        <v>41835.821226851855</v>
      </c>
      <c r="T67" s="11">
        <f t="shared" si="5"/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</v>
      </c>
      <c r="Q68" t="s">
        <v>8310</v>
      </c>
      <c r="R68" t="s">
        <v>8312</v>
      </c>
      <c r="S68" s="11">
        <f t="shared" si="4"/>
        <v>42539.849768518514</v>
      </c>
      <c r="T68" s="11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</v>
      </c>
      <c r="Q69" t="s">
        <v>8310</v>
      </c>
      <c r="R69" t="s">
        <v>8312</v>
      </c>
      <c r="S69" s="11">
        <f t="shared" si="4"/>
        <v>41075.583379629628</v>
      </c>
      <c r="T69" s="11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</v>
      </c>
      <c r="Q70" t="s">
        <v>8310</v>
      </c>
      <c r="R70" t="s">
        <v>8312</v>
      </c>
      <c r="S70" s="11">
        <f t="shared" si="4"/>
        <v>41663.569340277776</v>
      </c>
      <c r="T70" s="11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</v>
      </c>
      <c r="Q71" t="s">
        <v>8310</v>
      </c>
      <c r="R71" t="s">
        <v>8312</v>
      </c>
      <c r="S71" s="11">
        <f t="shared" si="4"/>
        <v>40786.187789351854</v>
      </c>
      <c r="T71" s="11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</v>
      </c>
      <c r="Q72" t="s">
        <v>8310</v>
      </c>
      <c r="R72" t="s">
        <v>8312</v>
      </c>
      <c r="S72" s="11">
        <f t="shared" si="4"/>
        <v>40730.896354166667</v>
      </c>
      <c r="T72" s="11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70</v>
      </c>
      <c r="Q73" t="s">
        <v>8310</v>
      </c>
      <c r="R73" t="s">
        <v>8312</v>
      </c>
      <c r="S73" s="11">
        <f t="shared" si="4"/>
        <v>40997.271493055552</v>
      </c>
      <c r="T73" s="11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</v>
      </c>
      <c r="Q74" t="s">
        <v>8310</v>
      </c>
      <c r="R74" t="s">
        <v>8312</v>
      </c>
      <c r="S74" s="11">
        <f t="shared" si="4"/>
        <v>41208.010196759256</v>
      </c>
      <c r="T74" s="11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8310</v>
      </c>
      <c r="R75" t="s">
        <v>8312</v>
      </c>
      <c r="S75" s="11">
        <f t="shared" si="4"/>
        <v>40587.75675925926</v>
      </c>
      <c r="T75" s="11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</v>
      </c>
      <c r="Q76" t="s">
        <v>8310</v>
      </c>
      <c r="R76" t="s">
        <v>8312</v>
      </c>
      <c r="S76" s="11">
        <f t="shared" si="4"/>
        <v>42360.487210648149</v>
      </c>
      <c r="T76" s="11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86</v>
      </c>
      <c r="Q77" t="s">
        <v>8310</v>
      </c>
      <c r="R77" t="s">
        <v>8312</v>
      </c>
      <c r="S77" s="11">
        <f t="shared" si="4"/>
        <v>41357.209166666667</v>
      </c>
      <c r="T77" s="11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31</v>
      </c>
      <c r="Q78" t="s">
        <v>8310</v>
      </c>
      <c r="R78" t="s">
        <v>8312</v>
      </c>
      <c r="S78" s="11">
        <f t="shared" si="4"/>
        <v>40844.691643518519</v>
      </c>
      <c r="T78" s="11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</v>
      </c>
      <c r="Q79" t="s">
        <v>8310</v>
      </c>
      <c r="R79" t="s">
        <v>8312</v>
      </c>
      <c r="S79" s="11">
        <f t="shared" si="4"/>
        <v>40997.144872685189</v>
      </c>
      <c r="T79" s="11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39</v>
      </c>
      <c r="Q80" t="s">
        <v>8310</v>
      </c>
      <c r="R80" t="s">
        <v>8312</v>
      </c>
      <c r="S80" s="11">
        <f t="shared" si="4"/>
        <v>42604.730567129634</v>
      </c>
      <c r="T80" s="11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</v>
      </c>
      <c r="Q81" t="s">
        <v>8310</v>
      </c>
      <c r="R81" t="s">
        <v>8312</v>
      </c>
      <c r="S81" s="11">
        <f t="shared" si="4"/>
        <v>41724.776539351849</v>
      </c>
      <c r="T81" s="11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274</v>
      </c>
      <c r="Q82" t="s">
        <v>8310</v>
      </c>
      <c r="R82" t="s">
        <v>8312</v>
      </c>
      <c r="S82" s="11">
        <f t="shared" si="4"/>
        <v>41583.083981481483</v>
      </c>
      <c r="T82" s="11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</v>
      </c>
      <c r="Q83" t="s">
        <v>8310</v>
      </c>
      <c r="R83" t="s">
        <v>8312</v>
      </c>
      <c r="S83" s="11">
        <f t="shared" si="4"/>
        <v>41100.158877314818</v>
      </c>
      <c r="T83" s="11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</v>
      </c>
      <c r="Q84" t="s">
        <v>8310</v>
      </c>
      <c r="R84" t="s">
        <v>8312</v>
      </c>
      <c r="S84" s="11">
        <f t="shared" si="4"/>
        <v>40795.820150462961</v>
      </c>
      <c r="T84" s="11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16</v>
      </c>
      <c r="Q85" t="s">
        <v>8310</v>
      </c>
      <c r="R85" t="s">
        <v>8312</v>
      </c>
      <c r="S85" s="11">
        <f t="shared" si="4"/>
        <v>42042.615613425922</v>
      </c>
      <c r="T85" s="11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</v>
      </c>
      <c r="Q86" t="s">
        <v>8310</v>
      </c>
      <c r="R86" t="s">
        <v>8312</v>
      </c>
      <c r="S86" s="11">
        <f t="shared" si="4"/>
        <v>40648.757939814815</v>
      </c>
      <c r="T86" s="11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72</v>
      </c>
      <c r="Q87" t="s">
        <v>8310</v>
      </c>
      <c r="R87" t="s">
        <v>8312</v>
      </c>
      <c r="S87" s="11">
        <f t="shared" si="4"/>
        <v>40779.125428240739</v>
      </c>
      <c r="T87" s="11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376</v>
      </c>
      <c r="Q88" t="s">
        <v>8310</v>
      </c>
      <c r="R88" t="s">
        <v>8312</v>
      </c>
      <c r="S88" s="11">
        <f t="shared" si="4"/>
        <v>42291.556076388893</v>
      </c>
      <c r="T88" s="11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105</v>
      </c>
      <c r="Q89" t="s">
        <v>8310</v>
      </c>
      <c r="R89" t="s">
        <v>8312</v>
      </c>
      <c r="S89" s="11">
        <f t="shared" si="4"/>
        <v>40322.53938657407</v>
      </c>
      <c r="T89" s="11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11">
        <f t="shared" si="4"/>
        <v>41786.65892361111</v>
      </c>
      <c r="T90" s="11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</v>
      </c>
      <c r="Q91" t="s">
        <v>8310</v>
      </c>
      <c r="R91" t="s">
        <v>8312</v>
      </c>
      <c r="S91" s="11">
        <f t="shared" si="4"/>
        <v>41402.752222222225</v>
      </c>
      <c r="T91" s="11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</v>
      </c>
      <c r="Q92" t="s">
        <v>8310</v>
      </c>
      <c r="R92" t="s">
        <v>8312</v>
      </c>
      <c r="S92" s="11">
        <f t="shared" si="4"/>
        <v>40706.297442129631</v>
      </c>
      <c r="T92" s="11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</v>
      </c>
      <c r="Q93" t="s">
        <v>8310</v>
      </c>
      <c r="R93" t="s">
        <v>8312</v>
      </c>
      <c r="S93" s="11">
        <f t="shared" si="4"/>
        <v>40619.402361111112</v>
      </c>
      <c r="T93" s="11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</v>
      </c>
      <c r="Q94" t="s">
        <v>8310</v>
      </c>
      <c r="R94" t="s">
        <v>8312</v>
      </c>
      <c r="S94" s="11">
        <f t="shared" si="4"/>
        <v>42721.198877314819</v>
      </c>
      <c r="T94" s="11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74</v>
      </c>
      <c r="Q95" t="s">
        <v>8310</v>
      </c>
      <c r="R95" t="s">
        <v>8312</v>
      </c>
      <c r="S95" s="11">
        <f t="shared" si="4"/>
        <v>41065.858067129629</v>
      </c>
      <c r="T95" s="11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22</v>
      </c>
      <c r="Q96" t="s">
        <v>8310</v>
      </c>
      <c r="R96" t="s">
        <v>8312</v>
      </c>
      <c r="S96" s="11">
        <f t="shared" si="4"/>
        <v>41716.717847222222</v>
      </c>
      <c r="T96" s="11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22</v>
      </c>
      <c r="Q97" t="s">
        <v>8310</v>
      </c>
      <c r="R97" t="s">
        <v>8312</v>
      </c>
      <c r="S97" s="11">
        <f t="shared" si="4"/>
        <v>40935.005104166667</v>
      </c>
      <c r="T97" s="11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51</v>
      </c>
      <c r="Q98" t="s">
        <v>8310</v>
      </c>
      <c r="R98" t="s">
        <v>8312</v>
      </c>
      <c r="S98" s="11">
        <f t="shared" si="4"/>
        <v>40324.662511574075</v>
      </c>
      <c r="T98" s="11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</v>
      </c>
      <c r="Q99" t="s">
        <v>8310</v>
      </c>
      <c r="R99" t="s">
        <v>8312</v>
      </c>
      <c r="S99" s="11">
        <f t="shared" si="4"/>
        <v>40706.135208333333</v>
      </c>
      <c r="T99" s="11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57</v>
      </c>
      <c r="Q100" t="s">
        <v>8310</v>
      </c>
      <c r="R100" t="s">
        <v>8312</v>
      </c>
      <c r="S100" s="11">
        <f t="shared" si="4"/>
        <v>41214.79483796296</v>
      </c>
      <c r="T100" s="11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41</v>
      </c>
      <c r="Q101" t="s">
        <v>8310</v>
      </c>
      <c r="R101" t="s">
        <v>8312</v>
      </c>
      <c r="S101" s="11">
        <f t="shared" si="4"/>
        <v>41631.902766203704</v>
      </c>
      <c r="T101" s="11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</v>
      </c>
      <c r="Q102" t="s">
        <v>8310</v>
      </c>
      <c r="R102" t="s">
        <v>8312</v>
      </c>
      <c r="S102" s="11">
        <f t="shared" si="4"/>
        <v>41197.753310185188</v>
      </c>
      <c r="T102" s="11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8310</v>
      </c>
      <c r="R103" t="s">
        <v>8312</v>
      </c>
      <c r="S103" s="11">
        <f t="shared" si="4"/>
        <v>41274.776736111111</v>
      </c>
      <c r="T103" s="11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118</v>
      </c>
      <c r="Q104" t="s">
        <v>8310</v>
      </c>
      <c r="R104" t="s">
        <v>8312</v>
      </c>
      <c r="S104" s="11">
        <f t="shared" si="4"/>
        <v>40505.131168981483</v>
      </c>
      <c r="T104" s="11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28</v>
      </c>
      <c r="Q105" t="s">
        <v>8310</v>
      </c>
      <c r="R105" t="s">
        <v>8312</v>
      </c>
      <c r="S105" s="11">
        <f t="shared" si="4"/>
        <v>41682.805902777778</v>
      </c>
      <c r="T105" s="11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8310</v>
      </c>
      <c r="R106" t="s">
        <v>8312</v>
      </c>
      <c r="S106" s="11">
        <f t="shared" si="4"/>
        <v>40612.695208333331</v>
      </c>
      <c r="T106" s="11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</v>
      </c>
      <c r="Q107" t="s">
        <v>8310</v>
      </c>
      <c r="R107" t="s">
        <v>8312</v>
      </c>
      <c r="S107" s="11">
        <f t="shared" si="4"/>
        <v>42485.724768518514</v>
      </c>
      <c r="T107" s="11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</v>
      </c>
      <c r="Q108" t="s">
        <v>8310</v>
      </c>
      <c r="R108" t="s">
        <v>8312</v>
      </c>
      <c r="S108" s="11">
        <f t="shared" si="4"/>
        <v>40987.776631944449</v>
      </c>
      <c r="T108" s="11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</v>
      </c>
      <c r="Q109" t="s">
        <v>8310</v>
      </c>
      <c r="R109" t="s">
        <v>8312</v>
      </c>
      <c r="S109" s="11">
        <f t="shared" si="4"/>
        <v>40635.982488425929</v>
      </c>
      <c r="T109" s="11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79</v>
      </c>
      <c r="Q110" t="s">
        <v>8310</v>
      </c>
      <c r="R110" t="s">
        <v>8312</v>
      </c>
      <c r="S110" s="11">
        <f t="shared" si="4"/>
        <v>41365.613078703704</v>
      </c>
      <c r="T110" s="11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47</v>
      </c>
      <c r="Q111" t="s">
        <v>8310</v>
      </c>
      <c r="R111" t="s">
        <v>8312</v>
      </c>
      <c r="S111" s="11">
        <f t="shared" si="4"/>
        <v>40570.025810185187</v>
      </c>
      <c r="T111" s="11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</v>
      </c>
      <c r="Q112" t="s">
        <v>8310</v>
      </c>
      <c r="R112" t="s">
        <v>8312</v>
      </c>
      <c r="S112" s="11">
        <f t="shared" si="4"/>
        <v>41557.949687500004</v>
      </c>
      <c r="T112" s="11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</v>
      </c>
      <c r="Q113" t="s">
        <v>8310</v>
      </c>
      <c r="R113" t="s">
        <v>8312</v>
      </c>
      <c r="S113" s="11">
        <f t="shared" si="4"/>
        <v>42125.333182870367</v>
      </c>
      <c r="T113" s="11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</v>
      </c>
      <c r="Q114" t="s">
        <v>8310</v>
      </c>
      <c r="R114" t="s">
        <v>8312</v>
      </c>
      <c r="S114" s="11">
        <f t="shared" si="4"/>
        <v>41718.043032407404</v>
      </c>
      <c r="T114" s="11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</v>
      </c>
      <c r="Q115" t="s">
        <v>8310</v>
      </c>
      <c r="R115" t="s">
        <v>8312</v>
      </c>
      <c r="S115" s="11">
        <f t="shared" si="4"/>
        <v>40753.758425925924</v>
      </c>
      <c r="T115" s="11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89</v>
      </c>
      <c r="Q116" t="s">
        <v>8310</v>
      </c>
      <c r="R116" t="s">
        <v>8312</v>
      </c>
      <c r="S116" s="11">
        <f t="shared" si="4"/>
        <v>40861.27416666667</v>
      </c>
      <c r="T116" s="11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29</v>
      </c>
      <c r="Q117" t="s">
        <v>8310</v>
      </c>
      <c r="R117" t="s">
        <v>8312</v>
      </c>
      <c r="S117" s="11">
        <f t="shared" si="4"/>
        <v>40918.738935185182</v>
      </c>
      <c r="T117" s="11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70</v>
      </c>
      <c r="Q118" t="s">
        <v>8310</v>
      </c>
      <c r="R118" t="s">
        <v>8312</v>
      </c>
      <c r="S118" s="11">
        <f t="shared" si="4"/>
        <v>40595.497164351851</v>
      </c>
      <c r="T118" s="11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</v>
      </c>
      <c r="Q119" t="s">
        <v>8310</v>
      </c>
      <c r="R119" t="s">
        <v>8312</v>
      </c>
      <c r="S119" s="11">
        <f t="shared" si="4"/>
        <v>40248.834999999999</v>
      </c>
      <c r="T119" s="11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145</v>
      </c>
      <c r="Q120" t="s">
        <v>8310</v>
      </c>
      <c r="R120" t="s">
        <v>8312</v>
      </c>
      <c r="S120" s="11">
        <f t="shared" si="4"/>
        <v>40723.053657407407</v>
      </c>
      <c r="T120" s="11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92</v>
      </c>
      <c r="Q121" t="s">
        <v>8310</v>
      </c>
      <c r="R121" t="s">
        <v>8312</v>
      </c>
      <c r="S121" s="11">
        <f t="shared" si="4"/>
        <v>40739.069282407407</v>
      </c>
      <c r="T121" s="11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11">
        <f t="shared" si="4"/>
        <v>42616.049849537041</v>
      </c>
      <c r="T122" s="11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11">
        <f t="shared" si="4"/>
        <v>42096.704976851848</v>
      </c>
      <c r="T123" s="11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11">
        <f t="shared" si="4"/>
        <v>42593.431793981479</v>
      </c>
      <c r="T124" s="11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</v>
      </c>
      <c r="Q125" t="s">
        <v>8310</v>
      </c>
      <c r="R125" t="s">
        <v>8313</v>
      </c>
      <c r="S125" s="11">
        <f t="shared" si="4"/>
        <v>41904.781990740739</v>
      </c>
      <c r="T125" s="11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11">
        <f t="shared" si="4"/>
        <v>42114.928726851853</v>
      </c>
      <c r="T126" s="11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12</v>
      </c>
      <c r="Q127" t="s">
        <v>8310</v>
      </c>
      <c r="R127" t="s">
        <v>8313</v>
      </c>
      <c r="S127" s="11">
        <f t="shared" si="4"/>
        <v>42709.993981481486</v>
      </c>
      <c r="T127" s="11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107</v>
      </c>
      <c r="Q128" t="s">
        <v>8310</v>
      </c>
      <c r="R128" t="s">
        <v>8313</v>
      </c>
      <c r="S128" s="11">
        <f t="shared" si="4"/>
        <v>42135.589548611111</v>
      </c>
      <c r="T128" s="11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48</v>
      </c>
      <c r="Q129" t="s">
        <v>8310</v>
      </c>
      <c r="R129" t="s">
        <v>8313</v>
      </c>
      <c r="S129" s="11">
        <f t="shared" si="4"/>
        <v>42067.62431712963</v>
      </c>
      <c r="T129" s="11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</v>
      </c>
      <c r="Q130" t="s">
        <v>8310</v>
      </c>
      <c r="R130" t="s">
        <v>8313</v>
      </c>
      <c r="S130" s="11">
        <f t="shared" ref="S130:S193" si="8">(((J130/60)/60)/24)+DATE(1970,1,1)</f>
        <v>42628.22792824074</v>
      </c>
      <c r="T130" s="11">
        <f t="shared" ref="T130:T193" si="9"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(E131/D131)</f>
        <v>0</v>
      </c>
      <c r="P131" t="e">
        <f t="shared" ref="P131:P194" si="11">ROUND(AVERAGE(E131/L131),0)</f>
        <v>#DIV/0!</v>
      </c>
      <c r="Q131" t="s">
        <v>8310</v>
      </c>
      <c r="R131" t="s">
        <v>8313</v>
      </c>
      <c r="S131" s="11">
        <f t="shared" si="8"/>
        <v>41882.937303240738</v>
      </c>
      <c r="T131" s="11">
        <f t="shared" si="9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1">
        <f t="shared" si="8"/>
        <v>41778.915416666663</v>
      </c>
      <c r="T132" s="11">
        <f t="shared" si="9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1">
        <f t="shared" si="8"/>
        <v>42541.837511574078</v>
      </c>
      <c r="T133" s="11">
        <f t="shared" si="9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95</v>
      </c>
      <c r="Q134" t="s">
        <v>8310</v>
      </c>
      <c r="R134" t="s">
        <v>8313</v>
      </c>
      <c r="S134" s="11">
        <f t="shared" si="8"/>
        <v>41905.812581018516</v>
      </c>
      <c r="T134" s="11">
        <f t="shared" si="9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1">
        <f t="shared" si="8"/>
        <v>42491.80768518518</v>
      </c>
      <c r="T135" s="11">
        <f t="shared" si="9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1">
        <f t="shared" si="8"/>
        <v>42221.909930555557</v>
      </c>
      <c r="T136" s="11">
        <f t="shared" si="9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81</v>
      </c>
      <c r="Q137" t="s">
        <v>8310</v>
      </c>
      <c r="R137" t="s">
        <v>8313</v>
      </c>
      <c r="S137" s="11">
        <f t="shared" si="8"/>
        <v>41788.381909722222</v>
      </c>
      <c r="T137" s="11">
        <f t="shared" si="9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1">
        <f t="shared" si="8"/>
        <v>42096.410115740742</v>
      </c>
      <c r="T138" s="11">
        <f t="shared" si="9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1">
        <f t="shared" si="8"/>
        <v>42239.573993055557</v>
      </c>
      <c r="T139" s="11">
        <f t="shared" si="9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</v>
      </c>
      <c r="Q140" t="s">
        <v>8310</v>
      </c>
      <c r="R140" t="s">
        <v>8313</v>
      </c>
      <c r="S140" s="11">
        <f t="shared" si="8"/>
        <v>42186.257418981477</v>
      </c>
      <c r="T140" s="11">
        <f t="shared" si="9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11">
        <f t="shared" si="8"/>
        <v>42187.920972222222</v>
      </c>
      <c r="T141" s="11">
        <f t="shared" si="9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1">
        <f t="shared" si="8"/>
        <v>42053.198287037041</v>
      </c>
      <c r="T142" s="11">
        <f t="shared" si="9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</v>
      </c>
      <c r="Q143" t="s">
        <v>8310</v>
      </c>
      <c r="R143" t="s">
        <v>8313</v>
      </c>
      <c r="S143" s="11">
        <f t="shared" si="8"/>
        <v>42110.153043981481</v>
      </c>
      <c r="T143" s="11">
        <f t="shared" si="9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11">
        <f t="shared" si="8"/>
        <v>41938.893263888887</v>
      </c>
      <c r="T144" s="11">
        <f t="shared" si="9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1">
        <f t="shared" si="8"/>
        <v>42559.064143518524</v>
      </c>
      <c r="T145" s="11">
        <f t="shared" si="9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56</v>
      </c>
      <c r="Q146" t="s">
        <v>8310</v>
      </c>
      <c r="R146" t="s">
        <v>8313</v>
      </c>
      <c r="S146" s="11">
        <f t="shared" si="8"/>
        <v>42047.762407407412</v>
      </c>
      <c r="T146" s="11">
        <f t="shared" si="9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38</v>
      </c>
      <c r="Q147" t="s">
        <v>8310</v>
      </c>
      <c r="R147" t="s">
        <v>8313</v>
      </c>
      <c r="S147" s="11">
        <f t="shared" si="8"/>
        <v>42200.542268518519</v>
      </c>
      <c r="T147" s="11">
        <f t="shared" si="9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</v>
      </c>
      <c r="Q148" t="s">
        <v>8310</v>
      </c>
      <c r="R148" t="s">
        <v>8313</v>
      </c>
      <c r="S148" s="11">
        <f t="shared" si="8"/>
        <v>42693.016180555554</v>
      </c>
      <c r="T148" s="11">
        <f t="shared" si="9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1">
        <f t="shared" si="8"/>
        <v>41969.767824074079</v>
      </c>
      <c r="T149" s="11">
        <f t="shared" si="9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11">
        <f t="shared" si="8"/>
        <v>42397.281666666662</v>
      </c>
      <c r="T150" s="11">
        <f t="shared" si="9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</v>
      </c>
      <c r="Q151" t="s">
        <v>8310</v>
      </c>
      <c r="R151" t="s">
        <v>8313</v>
      </c>
      <c r="S151" s="11">
        <f t="shared" si="8"/>
        <v>41968.172106481477</v>
      </c>
      <c r="T151" s="11">
        <f t="shared" si="9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</v>
      </c>
      <c r="Q152" t="s">
        <v>8310</v>
      </c>
      <c r="R152" t="s">
        <v>8313</v>
      </c>
      <c r="S152" s="11">
        <f t="shared" si="8"/>
        <v>42090.161828703705</v>
      </c>
      <c r="T152" s="11">
        <f t="shared" si="9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11">
        <f t="shared" si="8"/>
        <v>42113.550821759258</v>
      </c>
      <c r="T153" s="11">
        <f t="shared" si="9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11">
        <f t="shared" si="8"/>
        <v>41875.077546296299</v>
      </c>
      <c r="T154" s="11">
        <f t="shared" si="9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36</v>
      </c>
      <c r="Q155" t="s">
        <v>8310</v>
      </c>
      <c r="R155" t="s">
        <v>8313</v>
      </c>
      <c r="S155" s="11">
        <f t="shared" si="8"/>
        <v>41933.586157407408</v>
      </c>
      <c r="T155" s="11">
        <f t="shared" si="9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</v>
      </c>
      <c r="Q156" t="s">
        <v>8310</v>
      </c>
      <c r="R156" t="s">
        <v>8313</v>
      </c>
      <c r="S156" s="11">
        <f t="shared" si="8"/>
        <v>42115.547395833331</v>
      </c>
      <c r="T156" s="11">
        <f t="shared" si="9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</v>
      </c>
      <c r="Q157" t="s">
        <v>8310</v>
      </c>
      <c r="R157" t="s">
        <v>8313</v>
      </c>
      <c r="S157" s="11">
        <f t="shared" si="8"/>
        <v>42168.559432870374</v>
      </c>
      <c r="T157" s="11">
        <f t="shared" si="9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11">
        <f t="shared" si="8"/>
        <v>41794.124953703707</v>
      </c>
      <c r="T158" s="11">
        <f t="shared" si="9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11">
        <f t="shared" si="8"/>
        <v>42396.911712962959</v>
      </c>
      <c r="T159" s="11">
        <f t="shared" si="9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1">
        <f t="shared" si="8"/>
        <v>41904.07671296296</v>
      </c>
      <c r="T160" s="11">
        <f t="shared" si="9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11">
        <f t="shared" si="8"/>
        <v>42514.434548611112</v>
      </c>
      <c r="T161" s="11">
        <f t="shared" si="9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1">
        <f t="shared" si="8"/>
        <v>42171.913090277783</v>
      </c>
      <c r="T162" s="11">
        <f t="shared" si="9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11">
        <f t="shared" si="8"/>
        <v>41792.687442129631</v>
      </c>
      <c r="T163" s="11">
        <f t="shared" si="9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44</v>
      </c>
      <c r="Q164" t="s">
        <v>8310</v>
      </c>
      <c r="R164" t="s">
        <v>8314</v>
      </c>
      <c r="S164" s="11">
        <f t="shared" si="8"/>
        <v>41835.126805555556</v>
      </c>
      <c r="T164" s="11">
        <f t="shared" si="9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1">
        <f t="shared" si="8"/>
        <v>42243.961273148147</v>
      </c>
      <c r="T165" s="11">
        <f t="shared" si="9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</v>
      </c>
      <c r="Q166" t="s">
        <v>8310</v>
      </c>
      <c r="R166" t="s">
        <v>8314</v>
      </c>
      <c r="S166" s="11">
        <f t="shared" si="8"/>
        <v>41841.762743055559</v>
      </c>
      <c r="T166" s="11">
        <f t="shared" si="9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1">
        <f t="shared" si="8"/>
        <v>42351.658842592587</v>
      </c>
      <c r="T167" s="11">
        <f t="shared" si="9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11">
        <f t="shared" si="8"/>
        <v>42721.075949074075</v>
      </c>
      <c r="T168" s="11">
        <f t="shared" si="9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6</v>
      </c>
      <c r="Q169" t="s">
        <v>8310</v>
      </c>
      <c r="R169" t="s">
        <v>8314</v>
      </c>
      <c r="S169" s="11">
        <f t="shared" si="8"/>
        <v>42160.927488425921</v>
      </c>
      <c r="T169" s="11">
        <f t="shared" si="9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</v>
      </c>
      <c r="Q170" t="s">
        <v>8310</v>
      </c>
      <c r="R170" t="s">
        <v>8314</v>
      </c>
      <c r="S170" s="11">
        <f t="shared" si="8"/>
        <v>42052.83530092593</v>
      </c>
      <c r="T170" s="11">
        <f t="shared" si="9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11">
        <f t="shared" si="8"/>
        <v>41900.505312499998</v>
      </c>
      <c r="T171" s="11">
        <f t="shared" si="9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33</v>
      </c>
      <c r="Q172" t="s">
        <v>8310</v>
      </c>
      <c r="R172" t="s">
        <v>8314</v>
      </c>
      <c r="S172" s="11">
        <f t="shared" si="8"/>
        <v>42216.977812500001</v>
      </c>
      <c r="T172" s="11">
        <f t="shared" si="9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11">
        <f t="shared" si="8"/>
        <v>42534.180717592593</v>
      </c>
      <c r="T173" s="11">
        <f t="shared" si="9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1">
        <f t="shared" si="8"/>
        <v>42047.394942129627</v>
      </c>
      <c r="T174" s="11">
        <f t="shared" si="9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1">
        <f t="shared" si="8"/>
        <v>42033.573009259257</v>
      </c>
      <c r="T175" s="11">
        <f t="shared" si="9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1">
        <f t="shared" si="8"/>
        <v>42072.758981481486</v>
      </c>
      <c r="T176" s="11">
        <f t="shared" si="9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50</v>
      </c>
      <c r="Q177" t="s">
        <v>8310</v>
      </c>
      <c r="R177" t="s">
        <v>8314</v>
      </c>
      <c r="S177" s="11">
        <f t="shared" si="8"/>
        <v>41855.777905092589</v>
      </c>
      <c r="T177" s="11">
        <f t="shared" si="9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1">
        <f t="shared" si="8"/>
        <v>42191.824062500003</v>
      </c>
      <c r="T178" s="11">
        <f t="shared" si="9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26</v>
      </c>
      <c r="Q179" t="s">
        <v>8310</v>
      </c>
      <c r="R179" t="s">
        <v>8314</v>
      </c>
      <c r="S179" s="11">
        <f t="shared" si="8"/>
        <v>42070.047754629632</v>
      </c>
      <c r="T179" s="11">
        <f t="shared" si="9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1">
        <f t="shared" si="8"/>
        <v>42304.955381944441</v>
      </c>
      <c r="T180" s="11">
        <f t="shared" si="9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11">
        <f t="shared" si="8"/>
        <v>42403.080497685187</v>
      </c>
      <c r="T181" s="11">
        <f t="shared" si="9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31</v>
      </c>
      <c r="Q182" t="s">
        <v>8310</v>
      </c>
      <c r="R182" t="s">
        <v>8314</v>
      </c>
      <c r="S182" s="11">
        <f t="shared" si="8"/>
        <v>42067.991238425922</v>
      </c>
      <c r="T182" s="11">
        <f t="shared" si="9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181</v>
      </c>
      <c r="Q183" t="s">
        <v>8310</v>
      </c>
      <c r="R183" t="s">
        <v>8314</v>
      </c>
      <c r="S183" s="11">
        <f t="shared" si="8"/>
        <v>42147.741840277777</v>
      </c>
      <c r="T183" s="11">
        <f t="shared" si="9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1">
        <f t="shared" si="8"/>
        <v>42712.011944444443</v>
      </c>
      <c r="T184" s="11">
        <f t="shared" si="9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374</v>
      </c>
      <c r="Q185" t="s">
        <v>8310</v>
      </c>
      <c r="R185" t="s">
        <v>8314</v>
      </c>
      <c r="S185" s="11">
        <f t="shared" si="8"/>
        <v>41939.810300925928</v>
      </c>
      <c r="T185" s="11">
        <f t="shared" si="9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26</v>
      </c>
      <c r="Q186" t="s">
        <v>8310</v>
      </c>
      <c r="R186" t="s">
        <v>8314</v>
      </c>
      <c r="S186" s="11">
        <f t="shared" si="8"/>
        <v>41825.791226851856</v>
      </c>
      <c r="T186" s="11">
        <f t="shared" si="9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11">
        <f t="shared" si="8"/>
        <v>42570.91133101852</v>
      </c>
      <c r="T187" s="11">
        <f t="shared" si="9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1">
        <f t="shared" si="8"/>
        <v>42767.812893518523</v>
      </c>
      <c r="T188" s="11">
        <f t="shared" si="9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11">
        <f t="shared" si="8"/>
        <v>42182.234456018516</v>
      </c>
      <c r="T189" s="11">
        <f t="shared" si="9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1">
        <f t="shared" si="8"/>
        <v>41857.18304398148</v>
      </c>
      <c r="T190" s="11">
        <f t="shared" si="9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11">
        <f t="shared" si="8"/>
        <v>42556.690706018519</v>
      </c>
      <c r="T191" s="11">
        <f t="shared" si="9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11">
        <f t="shared" si="8"/>
        <v>42527.650995370372</v>
      </c>
      <c r="T192" s="11">
        <f t="shared" si="9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</v>
      </c>
      <c r="Q193" t="s">
        <v>8310</v>
      </c>
      <c r="R193" t="s">
        <v>8314</v>
      </c>
      <c r="S193" s="11">
        <f t="shared" si="8"/>
        <v>42239.441412037035</v>
      </c>
      <c r="T193" s="11">
        <f t="shared" si="9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6</v>
      </c>
      <c r="Q194" t="s">
        <v>8310</v>
      </c>
      <c r="R194" t="s">
        <v>8314</v>
      </c>
      <c r="S194" s="11">
        <f t="shared" ref="S194:S257" si="12">(((J194/60)/60)/24)+DATE(1970,1,1)</f>
        <v>41899.792037037041</v>
      </c>
      <c r="T194" s="11">
        <f t="shared" ref="T194:T257" si="1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(E195/D195)</f>
        <v>0</v>
      </c>
      <c r="P195" t="e">
        <f t="shared" ref="P195:P258" si="15">ROUND(AVERAGE(E195/L195),0)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t="e">
        <f t="shared" si="15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33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47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t="e">
        <f t="shared" si="15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t="e">
        <f t="shared" si="15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118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t="e">
        <f t="shared" si="15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164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t="e">
        <f t="shared" si="15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t="e">
        <f t="shared" si="15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92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186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332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116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t="e">
        <f t="shared" si="15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t="e">
        <f t="shared" si="15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t="e">
        <f t="shared" si="15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t="e">
        <f t="shared" si="15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t="e">
        <f t="shared" si="15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t="e">
        <f t="shared" si="15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t="e">
        <f t="shared" si="15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t="e">
        <f t="shared" si="15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16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t="e">
        <f t="shared" si="15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80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t="e">
        <f t="shared" si="15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t="e">
        <f t="shared" si="15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t="e">
        <f t="shared" si="15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118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109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73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78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47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54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68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108</v>
      </c>
      <c r="Q249" t="s">
        <v>8310</v>
      </c>
      <c r="R249" t="s">
        <v>8315</v>
      </c>
      <c r="S249" s="11">
        <f t="shared" si="12"/>
        <v>40430.604328703703</v>
      </c>
      <c r="T249" s="11">
        <f t="shared" si="1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590</v>
      </c>
      <c r="Q250" t="s">
        <v>8310</v>
      </c>
      <c r="R250" t="s">
        <v>8315</v>
      </c>
      <c r="S250" s="11">
        <f t="shared" si="12"/>
        <v>40870.774409722224</v>
      </c>
      <c r="T250" s="11">
        <f t="shared" si="1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48</v>
      </c>
      <c r="Q251" t="s">
        <v>8310</v>
      </c>
      <c r="R251" t="s">
        <v>8315</v>
      </c>
      <c r="S251" s="11">
        <f t="shared" si="12"/>
        <v>40332.923842592594</v>
      </c>
      <c r="T251" s="11">
        <f t="shared" si="1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72</v>
      </c>
      <c r="Q252" t="s">
        <v>8310</v>
      </c>
      <c r="R252" t="s">
        <v>8315</v>
      </c>
      <c r="S252" s="11">
        <f t="shared" si="12"/>
        <v>41401.565868055557</v>
      </c>
      <c r="T252" s="11">
        <f t="shared" si="1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57</v>
      </c>
      <c r="Q253" t="s">
        <v>8310</v>
      </c>
      <c r="R253" t="s">
        <v>8315</v>
      </c>
      <c r="S253" s="11">
        <f t="shared" si="12"/>
        <v>41013.787569444445</v>
      </c>
      <c r="T253" s="11">
        <f t="shared" si="1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85</v>
      </c>
      <c r="Q254" t="s">
        <v>8310</v>
      </c>
      <c r="R254" t="s">
        <v>8315</v>
      </c>
      <c r="S254" s="11">
        <f t="shared" si="12"/>
        <v>40266.662708333337</v>
      </c>
      <c r="T254" s="11">
        <f t="shared" si="1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216</v>
      </c>
      <c r="Q255" t="s">
        <v>8310</v>
      </c>
      <c r="R255" t="s">
        <v>8315</v>
      </c>
      <c r="S255" s="11">
        <f t="shared" si="12"/>
        <v>40924.650868055556</v>
      </c>
      <c r="T255" s="11">
        <f t="shared" si="1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89</v>
      </c>
      <c r="Q256" t="s">
        <v>8310</v>
      </c>
      <c r="R256" t="s">
        <v>8315</v>
      </c>
      <c r="S256" s="11">
        <f t="shared" si="12"/>
        <v>42263.952662037031</v>
      </c>
      <c r="T256" s="11">
        <f t="shared" si="1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45</v>
      </c>
      <c r="Q257" t="s">
        <v>8310</v>
      </c>
      <c r="R257" t="s">
        <v>8315</v>
      </c>
      <c r="S257" s="11">
        <f t="shared" si="12"/>
        <v>40588.526412037041</v>
      </c>
      <c r="T257" s="11">
        <f t="shared" si="1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5"/>
        <v>66</v>
      </c>
      <c r="Q258" t="s">
        <v>8310</v>
      </c>
      <c r="R258" t="s">
        <v>8315</v>
      </c>
      <c r="S258" s="11">
        <f t="shared" ref="S258:S321" si="16">(((J258/60)/60)/24)+DATE(1970,1,1)</f>
        <v>41319.769293981481</v>
      </c>
      <c r="T258" s="11">
        <f t="shared" ref="T258:T321" si="17"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(E259/D259)</f>
        <v>1.0672648571428571</v>
      </c>
      <c r="P259">
        <f t="shared" ref="P259:P322" si="19">ROUND(AVERAGE(E259/L259),0)</f>
        <v>67</v>
      </c>
      <c r="Q259" t="s">
        <v>8310</v>
      </c>
      <c r="R259" t="s">
        <v>8315</v>
      </c>
      <c r="S259" s="11">
        <f t="shared" si="16"/>
        <v>42479.626875000002</v>
      </c>
      <c r="T259" s="11">
        <f t="shared" si="17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>
        <f t="shared" si="19"/>
        <v>83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7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>
        <f t="shared" si="19"/>
        <v>105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7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>
        <f t="shared" si="19"/>
        <v>121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7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>
        <f t="shared" si="19"/>
        <v>98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7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>
        <f t="shared" si="19"/>
        <v>41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7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>
        <f t="shared" si="19"/>
        <v>31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7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>
        <f t="shared" si="19"/>
        <v>65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7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>
        <f t="shared" si="19"/>
        <v>96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7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>
        <f t="shared" si="19"/>
        <v>40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7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>
        <f t="shared" si="19"/>
        <v>79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7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>
        <f t="shared" si="19"/>
        <v>50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7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>
        <f t="shared" si="19"/>
        <v>92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7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>
        <f t="shared" si="19"/>
        <v>58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7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>
        <f t="shared" si="19"/>
        <v>109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7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>
        <f t="shared" si="19"/>
        <v>82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7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>
        <f t="shared" si="19"/>
        <v>46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7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>
        <f t="shared" si="19"/>
        <v>55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7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>
        <f t="shared" si="19"/>
        <v>65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7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>
        <f t="shared" si="19"/>
        <v>95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7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>
        <f t="shared" si="19"/>
        <v>75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7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>
        <f t="shared" si="19"/>
        <v>98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7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>
        <f t="shared" si="19"/>
        <v>88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7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>
        <f t="shared" si="19"/>
        <v>55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7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>
        <f t="shared" si="19"/>
        <v>84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7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>
        <f t="shared" si="19"/>
        <v>254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7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>
        <f t="shared" si="19"/>
        <v>102</v>
      </c>
      <c r="Q285" t="s">
        <v>8310</v>
      </c>
      <c r="R285" t="s">
        <v>8315</v>
      </c>
      <c r="S285" s="11">
        <f t="shared" si="16"/>
        <v>40675.71</v>
      </c>
      <c r="T285" s="11">
        <f t="shared" si="17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>
        <f t="shared" si="19"/>
        <v>55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7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>
        <f t="shared" si="19"/>
        <v>57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7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>
        <f t="shared" si="19"/>
        <v>121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7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>
        <f t="shared" si="19"/>
        <v>91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7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>
        <f t="shared" si="19"/>
        <v>115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7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>
        <f t="shared" si="19"/>
        <v>68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7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>
        <f t="shared" si="19"/>
        <v>29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7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>
        <f t="shared" si="19"/>
        <v>47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7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>
        <f t="shared" si="19"/>
        <v>154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7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>
        <f t="shared" si="19"/>
        <v>201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7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>
        <f t="shared" si="19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7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>
        <f t="shared" si="19"/>
        <v>100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7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>
        <f t="shared" si="19"/>
        <v>230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7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>
        <f t="shared" si="19"/>
        <v>142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7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>
        <f t="shared" si="19"/>
        <v>56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7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>
        <f t="shared" si="19"/>
        <v>73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7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>
        <f t="shared" si="19"/>
        <v>85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7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>
        <f t="shared" si="19"/>
        <v>61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7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>
        <f t="shared" si="19"/>
        <v>93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7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>
        <f t="shared" si="19"/>
        <v>50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7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>
        <f t="shared" si="19"/>
        <v>106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7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>
        <f t="shared" si="19"/>
        <v>52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7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>
        <f t="shared" si="19"/>
        <v>37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7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>
        <f t="shared" si="19"/>
        <v>43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7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>
        <f t="shared" si="19"/>
        <v>63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7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>
        <f t="shared" si="19"/>
        <v>90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7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>
        <f t="shared" si="19"/>
        <v>29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7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>
        <f t="shared" si="19"/>
        <v>139</v>
      </c>
      <c r="Q313" t="s">
        <v>8310</v>
      </c>
      <c r="R313" t="s">
        <v>8315</v>
      </c>
      <c r="S313" s="11">
        <f t="shared" si="16"/>
        <v>40868.219814814816</v>
      </c>
      <c r="T313" s="11">
        <f t="shared" si="17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>
        <f t="shared" si="19"/>
        <v>61</v>
      </c>
      <c r="Q314" t="s">
        <v>8310</v>
      </c>
      <c r="R314" t="s">
        <v>8315</v>
      </c>
      <c r="S314" s="11">
        <f t="shared" si="16"/>
        <v>41348.877685185187</v>
      </c>
      <c r="T314" s="11">
        <f t="shared" si="17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>
        <f t="shared" si="19"/>
        <v>80</v>
      </c>
      <c r="Q315" t="s">
        <v>8310</v>
      </c>
      <c r="R315" t="s">
        <v>8315</v>
      </c>
      <c r="S315" s="11">
        <f t="shared" si="16"/>
        <v>40357.227939814817</v>
      </c>
      <c r="T315" s="11">
        <f t="shared" si="17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>
        <f t="shared" si="19"/>
        <v>32</v>
      </c>
      <c r="Q316" t="s">
        <v>8310</v>
      </c>
      <c r="R316" t="s">
        <v>8315</v>
      </c>
      <c r="S316" s="11">
        <f t="shared" si="16"/>
        <v>41304.833194444444</v>
      </c>
      <c r="T316" s="11">
        <f t="shared" si="17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>
        <f t="shared" si="19"/>
        <v>201</v>
      </c>
      <c r="Q317" t="s">
        <v>8310</v>
      </c>
      <c r="R317" t="s">
        <v>8315</v>
      </c>
      <c r="S317" s="11">
        <f t="shared" si="16"/>
        <v>41113.77238425926</v>
      </c>
      <c r="T317" s="11">
        <f t="shared" si="17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>
        <f t="shared" si="19"/>
        <v>108</v>
      </c>
      <c r="Q318" t="s">
        <v>8310</v>
      </c>
      <c r="R318" t="s">
        <v>8315</v>
      </c>
      <c r="S318" s="11">
        <f t="shared" si="16"/>
        <v>41950.923576388886</v>
      </c>
      <c r="T318" s="11">
        <f t="shared" si="17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>
        <f t="shared" si="19"/>
        <v>96</v>
      </c>
      <c r="Q319" t="s">
        <v>8310</v>
      </c>
      <c r="R319" t="s">
        <v>8315</v>
      </c>
      <c r="S319" s="11">
        <f t="shared" si="16"/>
        <v>41589.676886574074</v>
      </c>
      <c r="T319" s="11">
        <f t="shared" si="17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>
        <f t="shared" si="19"/>
        <v>50</v>
      </c>
      <c r="Q320" t="s">
        <v>8310</v>
      </c>
      <c r="R320" t="s">
        <v>8315</v>
      </c>
      <c r="S320" s="11">
        <f t="shared" si="16"/>
        <v>41330.038784722223</v>
      </c>
      <c r="T320" s="11">
        <f t="shared" si="17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>
        <f t="shared" si="19"/>
        <v>110</v>
      </c>
      <c r="Q321" t="s">
        <v>8310</v>
      </c>
      <c r="R321" t="s">
        <v>8315</v>
      </c>
      <c r="S321" s="11">
        <f t="shared" si="16"/>
        <v>40123.83829861111</v>
      </c>
      <c r="T321" s="11">
        <f t="shared" si="17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>
        <f t="shared" si="19"/>
        <v>135</v>
      </c>
      <c r="Q322" t="s">
        <v>8310</v>
      </c>
      <c r="R322" t="s">
        <v>8315</v>
      </c>
      <c r="S322" s="11">
        <f t="shared" ref="S322:S385" si="20">(((J322/60)/60)/24)+DATE(1970,1,1)</f>
        <v>42331.551307870366</v>
      </c>
      <c r="T322" s="11">
        <f t="shared" ref="T322:T385" si="21"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(E323/D323)</f>
        <v>1.0266285714285714</v>
      </c>
      <c r="P323">
        <f t="shared" ref="P323:P386" si="23">ROUND(AVERAGE(E323/L323),0)</f>
        <v>107</v>
      </c>
      <c r="Q323" t="s">
        <v>8310</v>
      </c>
      <c r="R323" t="s">
        <v>8315</v>
      </c>
      <c r="S323" s="11">
        <f t="shared" si="20"/>
        <v>42647.446597222224</v>
      </c>
      <c r="T323" s="11">
        <f t="shared" si="21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>
        <f t="shared" si="23"/>
        <v>145</v>
      </c>
      <c r="Q324" t="s">
        <v>8310</v>
      </c>
      <c r="R324" t="s">
        <v>8315</v>
      </c>
      <c r="S324" s="11">
        <f t="shared" si="20"/>
        <v>42473.57</v>
      </c>
      <c r="T324" s="11">
        <f t="shared" si="2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>
        <f t="shared" si="23"/>
        <v>115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>
        <f t="shared" si="23"/>
        <v>105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>
        <f t="shared" si="23"/>
        <v>71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>
        <f t="shared" si="23"/>
        <v>147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>
        <f t="shared" si="23"/>
        <v>160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>
        <f t="shared" si="23"/>
        <v>156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>
        <f t="shared" si="23"/>
        <v>63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>
        <f t="shared" si="23"/>
        <v>105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>
        <f t="shared" si="23"/>
        <v>97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>
        <f t="shared" si="23"/>
        <v>204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>
        <f t="shared" si="23"/>
        <v>188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>
        <f t="shared" si="23"/>
        <v>147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>
        <f t="shared" si="23"/>
        <v>109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>
        <f t="shared" si="23"/>
        <v>59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>
        <f t="shared" si="23"/>
        <v>98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>
        <f t="shared" si="23"/>
        <v>70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>
        <f t="shared" si="23"/>
        <v>73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>
        <f t="shared" si="23"/>
        <v>146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>
        <f t="shared" si="23"/>
        <v>68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>
        <f t="shared" si="23"/>
        <v>170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>
        <f t="shared" si="23"/>
        <v>58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>
        <f t="shared" si="23"/>
        <v>120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>
        <f t="shared" si="23"/>
        <v>100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>
        <f t="shared" si="23"/>
        <v>91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>
        <f t="shared" si="23"/>
        <v>118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>
        <f t="shared" si="23"/>
        <v>87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>
        <f t="shared" si="23"/>
        <v>72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>
        <f t="shared" si="23"/>
        <v>130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>
        <f t="shared" si="23"/>
        <v>45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>
        <f t="shared" si="23"/>
        <v>41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>
        <f t="shared" si="23"/>
        <v>104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>
        <f t="shared" si="23"/>
        <v>125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>
        <f t="shared" si="23"/>
        <v>247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>
        <f t="shared" si="23"/>
        <v>79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>
        <f t="shared" si="23"/>
        <v>86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>
        <f t="shared" si="23"/>
        <v>193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>
        <f t="shared" si="23"/>
        <v>84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>
        <f t="shared" si="23"/>
        <v>140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>
        <f t="shared" si="23"/>
        <v>110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>
        <f t="shared" si="23"/>
        <v>140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>
        <f t="shared" si="23"/>
        <v>348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>
        <f t="shared" si="23"/>
        <v>68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>
        <f t="shared" si="23"/>
        <v>240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>
        <f t="shared" si="23"/>
        <v>287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>
        <f t="shared" si="23"/>
        <v>87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>
        <f t="shared" si="23"/>
        <v>82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>
        <f t="shared" si="23"/>
        <v>43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>
        <f t="shared" si="23"/>
        <v>709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>
        <f t="shared" si="23"/>
        <v>161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>
        <f t="shared" si="23"/>
        <v>42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>
        <f t="shared" si="23"/>
        <v>90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>
        <f t="shared" si="23"/>
        <v>45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>
        <f t="shared" si="23"/>
        <v>43</v>
      </c>
      <c r="Q377" t="s">
        <v>8310</v>
      </c>
      <c r="R377" t="s">
        <v>8315</v>
      </c>
      <c r="S377" s="11">
        <f t="shared" si="20"/>
        <v>41657.985081018516</v>
      </c>
      <c r="T377" s="11">
        <f t="shared" si="2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>
        <f t="shared" si="23"/>
        <v>54</v>
      </c>
      <c r="Q378" t="s">
        <v>8310</v>
      </c>
      <c r="R378" t="s">
        <v>8315</v>
      </c>
      <c r="S378" s="11">
        <f t="shared" si="20"/>
        <v>42576.452731481477</v>
      </c>
      <c r="T378" s="11">
        <f t="shared" si="2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>
        <f t="shared" si="23"/>
        <v>103</v>
      </c>
      <c r="Q379" t="s">
        <v>8310</v>
      </c>
      <c r="R379" t="s">
        <v>8315</v>
      </c>
      <c r="S379" s="11">
        <f t="shared" si="20"/>
        <v>42292.250787037032</v>
      </c>
      <c r="T379" s="11">
        <f t="shared" si="2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>
        <f t="shared" si="23"/>
        <v>40</v>
      </c>
      <c r="Q380" t="s">
        <v>8310</v>
      </c>
      <c r="R380" t="s">
        <v>8315</v>
      </c>
      <c r="S380" s="11">
        <f t="shared" si="20"/>
        <v>42370.571851851855</v>
      </c>
      <c r="T380" s="11">
        <f t="shared" si="2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>
        <f t="shared" si="23"/>
        <v>117</v>
      </c>
      <c r="Q381" t="s">
        <v>8310</v>
      </c>
      <c r="R381" t="s">
        <v>8315</v>
      </c>
      <c r="S381" s="11">
        <f t="shared" si="20"/>
        <v>40987.688333333332</v>
      </c>
      <c r="T381" s="11">
        <f t="shared" si="2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>
        <f t="shared" si="23"/>
        <v>116</v>
      </c>
      <c r="Q382" t="s">
        <v>8310</v>
      </c>
      <c r="R382" t="s">
        <v>8315</v>
      </c>
      <c r="S382" s="11">
        <f t="shared" si="20"/>
        <v>42367.719814814816</v>
      </c>
      <c r="T382" s="11">
        <f t="shared" si="2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>
        <f t="shared" si="23"/>
        <v>104</v>
      </c>
      <c r="Q383" t="s">
        <v>8310</v>
      </c>
      <c r="R383" t="s">
        <v>8315</v>
      </c>
      <c r="S383" s="11">
        <f t="shared" si="20"/>
        <v>41085.698113425926</v>
      </c>
      <c r="T383" s="11">
        <f t="shared" si="2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>
        <f t="shared" si="23"/>
        <v>70</v>
      </c>
      <c r="Q384" t="s">
        <v>8310</v>
      </c>
      <c r="R384" t="s">
        <v>8315</v>
      </c>
      <c r="S384" s="11">
        <f t="shared" si="20"/>
        <v>41144.709490740745</v>
      </c>
      <c r="T384" s="11">
        <f t="shared" si="2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>
        <f t="shared" si="23"/>
        <v>43</v>
      </c>
      <c r="Q385" t="s">
        <v>8310</v>
      </c>
      <c r="R385" t="s">
        <v>8315</v>
      </c>
      <c r="S385" s="11">
        <f t="shared" si="20"/>
        <v>41755.117581018516</v>
      </c>
      <c r="T385" s="11">
        <f t="shared" si="2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>
        <f t="shared" si="23"/>
        <v>59</v>
      </c>
      <c r="Q386" t="s">
        <v>8310</v>
      </c>
      <c r="R386" t="s">
        <v>8315</v>
      </c>
      <c r="S386" s="11">
        <f t="shared" ref="S386:S449" si="24">(((J386/60)/60)/24)+DATE(1970,1,1)</f>
        <v>41980.781793981485</v>
      </c>
      <c r="T386" s="11">
        <f t="shared" ref="T386:T449" si="25"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(E387/D387)</f>
        <v>1.05982</v>
      </c>
      <c r="P387">
        <f t="shared" ref="P387:P450" si="27">ROUND(AVERAGE(E387/L387),0)</f>
        <v>112</v>
      </c>
      <c r="Q387" t="s">
        <v>8310</v>
      </c>
      <c r="R387" t="s">
        <v>8315</v>
      </c>
      <c r="S387" s="11">
        <f t="shared" si="24"/>
        <v>41934.584502314814</v>
      </c>
      <c r="T387" s="11">
        <f t="shared" si="25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>
        <f t="shared" si="27"/>
        <v>46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5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>
        <f t="shared" si="27"/>
        <v>145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5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>
        <f t="shared" si="27"/>
        <v>89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5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>
        <f t="shared" si="27"/>
        <v>82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5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>
        <f t="shared" si="27"/>
        <v>71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5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>
        <f t="shared" si="27"/>
        <v>104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5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>
        <f t="shared" si="27"/>
        <v>91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5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>
        <f t="shared" si="27"/>
        <v>157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5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>
        <f t="shared" si="27"/>
        <v>105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5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>
        <f t="shared" si="27"/>
        <v>59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5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>
        <f t="shared" si="27"/>
        <v>82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5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>
        <f t="shared" si="27"/>
        <v>56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5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>
        <f t="shared" si="27"/>
        <v>140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5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>
        <f t="shared" si="27"/>
        <v>225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5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>
        <f t="shared" si="27"/>
        <v>181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5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>
        <f t="shared" si="27"/>
        <v>711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5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>
        <f t="shared" si="27"/>
        <v>66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5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>
        <f t="shared" si="27"/>
        <v>75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5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>
        <f t="shared" si="27"/>
        <v>133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5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>
        <f t="shared" si="27"/>
        <v>55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5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>
        <f t="shared" si="27"/>
        <v>86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5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>
        <f t="shared" si="27"/>
        <v>92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5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>
        <f t="shared" si="27"/>
        <v>160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5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>
        <f t="shared" si="27"/>
        <v>46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5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>
        <f t="shared" si="27"/>
        <v>183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5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>
        <f t="shared" si="27"/>
        <v>126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5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>
        <f t="shared" si="27"/>
        <v>58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5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>
        <f t="shared" si="27"/>
        <v>79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5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>
        <f t="shared" si="27"/>
        <v>91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5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>
        <f t="shared" si="27"/>
        <v>68</v>
      </c>
      <c r="Q417" t="s">
        <v>8310</v>
      </c>
      <c r="R417" t="s">
        <v>8315</v>
      </c>
      <c r="S417" s="11">
        <f t="shared" si="24"/>
        <v>41904.851875</v>
      </c>
      <c r="T417" s="11">
        <f t="shared" si="25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>
        <f t="shared" si="27"/>
        <v>48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5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>
        <f t="shared" si="27"/>
        <v>202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5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>
        <f t="shared" si="27"/>
        <v>217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5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>
        <f t="shared" si="27"/>
        <v>110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5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>
        <f t="shared" si="27"/>
        <v>5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5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>
        <f t="shared" si="27"/>
        <v>50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5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>
        <f t="shared" si="27"/>
        <v>36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5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>
        <f t="shared" si="27"/>
        <v>12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5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>
        <f t="shared" si="27"/>
        <v>41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5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>
        <f t="shared" si="27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5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>
        <f t="shared" si="27"/>
        <v>17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5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t="e">
        <f t="shared" si="27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5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>
        <f t="shared" si="27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5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t="e">
        <f t="shared" si="27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5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>
        <f t="shared" si="27"/>
        <v>5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5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>
        <f t="shared" si="27"/>
        <v>52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5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>
        <f t="shared" si="27"/>
        <v>71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5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t="e">
        <f t="shared" si="27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5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>
        <f t="shared" si="27"/>
        <v>63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5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>
        <f t="shared" si="27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5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t="e">
        <f t="shared" si="27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5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t="e">
        <f t="shared" si="27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5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>
        <f t="shared" si="27"/>
        <v>171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5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t="e">
        <f t="shared" si="27"/>
        <v>#DIV/0!</v>
      </c>
      <c r="Q441" t="s">
        <v>8310</v>
      </c>
      <c r="R441" t="s">
        <v>8316</v>
      </c>
      <c r="S441" s="11">
        <f t="shared" si="24"/>
        <v>41919.761782407404</v>
      </c>
      <c r="T441" s="11">
        <f t="shared" si="25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>
        <f t="shared" si="27"/>
        <v>5</v>
      </c>
      <c r="Q442" t="s">
        <v>8310</v>
      </c>
      <c r="R442" t="s">
        <v>8316</v>
      </c>
      <c r="S442" s="11">
        <f t="shared" si="24"/>
        <v>42423.985567129625</v>
      </c>
      <c r="T442" s="11">
        <f t="shared" si="25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t="e">
        <f t="shared" si="27"/>
        <v>#DIV/0!</v>
      </c>
      <c r="Q443" t="s">
        <v>8310</v>
      </c>
      <c r="R443" t="s">
        <v>8316</v>
      </c>
      <c r="S443" s="11">
        <f t="shared" si="24"/>
        <v>41550.793935185182</v>
      </c>
      <c r="T443" s="11">
        <f t="shared" si="25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>
        <f t="shared" si="27"/>
        <v>394</v>
      </c>
      <c r="Q444" t="s">
        <v>8310</v>
      </c>
      <c r="R444" t="s">
        <v>8316</v>
      </c>
      <c r="S444" s="11">
        <f t="shared" si="24"/>
        <v>42024.888692129629</v>
      </c>
      <c r="T444" s="11">
        <f t="shared" si="25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>
        <f t="shared" si="27"/>
        <v>5</v>
      </c>
      <c r="Q445" t="s">
        <v>8310</v>
      </c>
      <c r="R445" t="s">
        <v>8316</v>
      </c>
      <c r="S445" s="11">
        <f t="shared" si="24"/>
        <v>41650.015057870369</v>
      </c>
      <c r="T445" s="11">
        <f t="shared" si="25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>
        <f t="shared" si="27"/>
        <v>50</v>
      </c>
      <c r="Q446" t="s">
        <v>8310</v>
      </c>
      <c r="R446" t="s">
        <v>8316</v>
      </c>
      <c r="S446" s="11">
        <f t="shared" si="24"/>
        <v>40894.906956018516</v>
      </c>
      <c r="T446" s="11">
        <f t="shared" si="25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>
        <f t="shared" si="27"/>
        <v>1</v>
      </c>
      <c r="Q447" t="s">
        <v>8310</v>
      </c>
      <c r="R447" t="s">
        <v>8316</v>
      </c>
      <c r="S447" s="11">
        <f t="shared" si="24"/>
        <v>42130.335358796292</v>
      </c>
      <c r="T447" s="11">
        <f t="shared" si="25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>
        <f t="shared" si="27"/>
        <v>48</v>
      </c>
      <c r="Q448" t="s">
        <v>8310</v>
      </c>
      <c r="R448" t="s">
        <v>8316</v>
      </c>
      <c r="S448" s="11">
        <f t="shared" si="24"/>
        <v>42037.083564814813</v>
      </c>
      <c r="T448" s="11">
        <f t="shared" si="25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>
        <f t="shared" si="27"/>
        <v>5</v>
      </c>
      <c r="Q449" t="s">
        <v>8310</v>
      </c>
      <c r="R449" t="s">
        <v>8316</v>
      </c>
      <c r="S449" s="11">
        <f t="shared" si="24"/>
        <v>41331.555127314816</v>
      </c>
      <c r="T449" s="11">
        <f t="shared" si="25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>
        <f t="shared" si="27"/>
        <v>21</v>
      </c>
      <c r="Q450" t="s">
        <v>8310</v>
      </c>
      <c r="R450" t="s">
        <v>8316</v>
      </c>
      <c r="S450" s="11">
        <f t="shared" ref="S450:S513" si="28">(((J450/60)/60)/24)+DATE(1970,1,1)</f>
        <v>41753.758043981477</v>
      </c>
      <c r="T450" s="11">
        <f t="shared" ref="T450:T513" si="29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(E451/D451)</f>
        <v>2.2499999999999999E-2</v>
      </c>
      <c r="P451">
        <f t="shared" ref="P451:P514" si="31">ROUND(AVERAGE(E451/L451),0)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>
        <f t="shared" si="31"/>
        <v>57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t="e">
        <f t="shared" si="31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>
        <f t="shared" si="31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>
        <f t="shared" si="31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>
        <f t="shared" si="31"/>
        <v>16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>
        <f t="shared" si="31"/>
        <v>23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2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>
        <f t="shared" si="31"/>
        <v>20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2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t="e">
        <f t="shared" si="31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2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>
        <f t="shared" si="31"/>
        <v>17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2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>
        <f t="shared" si="31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2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>
        <f t="shared" si="31"/>
        <v>13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2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t="e">
        <f t="shared" si="31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2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t="e">
        <f t="shared" si="31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2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>
        <f t="shared" si="31"/>
        <v>114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2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>
        <f t="shared" si="31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2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>
        <f t="shared" si="31"/>
        <v>17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2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>
        <f t="shared" si="31"/>
        <v>15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2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>
        <f t="shared" si="31"/>
        <v>111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2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t="e">
        <f t="shared" si="31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2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t="e">
        <f t="shared" si="31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2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>
        <f t="shared" si="31"/>
        <v>26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2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>
        <f t="shared" si="31"/>
        <v>38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2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>
        <f t="shared" si="31"/>
        <v>28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2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>
        <f t="shared" si="31"/>
        <v>62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2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>
        <f t="shared" si="31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2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t="e">
        <f t="shared" si="31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2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>
        <f t="shared" si="31"/>
        <v>40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2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t="e">
        <f t="shared" si="31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2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t="e">
        <f t="shared" si="31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2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>
        <f t="shared" si="31"/>
        <v>89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2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>
        <f t="shared" si="31"/>
        <v>55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2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>
        <f t="shared" si="31"/>
        <v>87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2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>
        <f t="shared" si="31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2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>
        <f t="shared" si="31"/>
        <v>51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2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>
        <f t="shared" si="31"/>
        <v>14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2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>
        <f t="shared" si="31"/>
        <v>67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2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>
        <f t="shared" si="31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2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t="e">
        <f t="shared" si="31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2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t="e">
        <f t="shared" si="31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2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>
        <f t="shared" si="31"/>
        <v>72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2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t="e">
        <f t="shared" si="31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2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t="e">
        <f t="shared" si="31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2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t="e">
        <f t="shared" si="31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2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t="e">
        <f t="shared" si="31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2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>
        <f t="shared" si="31"/>
        <v>10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2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t="e">
        <f t="shared" si="31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2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>
        <f t="shared" si="31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2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>
        <f t="shared" si="31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2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>
        <f t="shared" si="31"/>
        <v>136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2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>
        <f t="shared" si="31"/>
        <v>73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2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>
        <f t="shared" si="31"/>
        <v>54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2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t="e">
        <f t="shared" si="31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2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>
        <f t="shared" si="31"/>
        <v>58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2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>
        <f t="shared" si="31"/>
        <v>13</v>
      </c>
      <c r="Q505" t="s">
        <v>8310</v>
      </c>
      <c r="R505" t="s">
        <v>8316</v>
      </c>
      <c r="S505" s="11">
        <f t="shared" si="28"/>
        <v>41991.526655092588</v>
      </c>
      <c r="T505" s="11">
        <f t="shared" si="2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>
        <f t="shared" si="31"/>
        <v>67</v>
      </c>
      <c r="Q506" t="s">
        <v>8310</v>
      </c>
      <c r="R506" t="s">
        <v>8316</v>
      </c>
      <c r="S506" s="11">
        <f t="shared" si="28"/>
        <v>40949.98364583333</v>
      </c>
      <c r="T506" s="11">
        <f t="shared" si="2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>
        <f t="shared" si="31"/>
        <v>4</v>
      </c>
      <c r="Q507" t="s">
        <v>8310</v>
      </c>
      <c r="R507" t="s">
        <v>8316</v>
      </c>
      <c r="S507" s="11">
        <f t="shared" si="28"/>
        <v>42318.098217592589</v>
      </c>
      <c r="T507" s="11">
        <f t="shared" si="2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>
        <f t="shared" si="31"/>
        <v>250</v>
      </c>
      <c r="Q508" t="s">
        <v>8310</v>
      </c>
      <c r="R508" t="s">
        <v>8316</v>
      </c>
      <c r="S508" s="11">
        <f t="shared" si="28"/>
        <v>41466.552314814813</v>
      </c>
      <c r="T508" s="11">
        <f t="shared" si="2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>
        <f t="shared" si="31"/>
        <v>64</v>
      </c>
      <c r="Q509" t="s">
        <v>8310</v>
      </c>
      <c r="R509" t="s">
        <v>8316</v>
      </c>
      <c r="S509" s="11">
        <f t="shared" si="28"/>
        <v>41156.958993055552</v>
      </c>
      <c r="T509" s="11">
        <f t="shared" si="2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>
        <f t="shared" si="31"/>
        <v>133</v>
      </c>
      <c r="Q510" t="s">
        <v>8310</v>
      </c>
      <c r="R510" t="s">
        <v>8316</v>
      </c>
      <c r="S510" s="11">
        <f t="shared" si="28"/>
        <v>40995.024317129632</v>
      </c>
      <c r="T510" s="11">
        <f t="shared" si="2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>
        <f t="shared" si="31"/>
        <v>10</v>
      </c>
      <c r="Q511" t="s">
        <v>8310</v>
      </c>
      <c r="R511" t="s">
        <v>8316</v>
      </c>
      <c r="S511" s="11">
        <f t="shared" si="28"/>
        <v>42153.631597222222</v>
      </c>
      <c r="T511" s="11">
        <f t="shared" si="2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t="e">
        <f t="shared" si="31"/>
        <v>#DIV/0!</v>
      </c>
      <c r="Q512" t="s">
        <v>8310</v>
      </c>
      <c r="R512" t="s">
        <v>8316</v>
      </c>
      <c r="S512" s="11">
        <f t="shared" si="28"/>
        <v>42400.176377314812</v>
      </c>
      <c r="T512" s="11">
        <f t="shared" si="2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>
        <f t="shared" si="31"/>
        <v>30</v>
      </c>
      <c r="Q513" t="s">
        <v>8310</v>
      </c>
      <c r="R513" t="s">
        <v>8316</v>
      </c>
      <c r="S513" s="11">
        <f t="shared" si="28"/>
        <v>41340.303032407406</v>
      </c>
      <c r="T513" s="11">
        <f t="shared" si="2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>
        <f t="shared" si="31"/>
        <v>6</v>
      </c>
      <c r="Q514" t="s">
        <v>8310</v>
      </c>
      <c r="R514" t="s">
        <v>8316</v>
      </c>
      <c r="S514" s="11">
        <f t="shared" ref="S514:S577" si="32">(((J514/60)/60)/24)+DATE(1970,1,1)</f>
        <v>42649.742210648154</v>
      </c>
      <c r="T514" s="11">
        <f t="shared" ref="T514:T577" si="3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(E515/D515)</f>
        <v>0.13924</v>
      </c>
      <c r="P515">
        <f t="shared" ref="P515:P578" si="35">ROUND(AVERAGE(E515/L515),0)</f>
        <v>102</v>
      </c>
      <c r="Q515" t="s">
        <v>8310</v>
      </c>
      <c r="R515" t="s">
        <v>8316</v>
      </c>
      <c r="S515" s="11">
        <f t="shared" si="32"/>
        <v>42552.653993055559</v>
      </c>
      <c r="T515" s="11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>
        <f t="shared" si="35"/>
        <v>17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>
        <f t="shared" si="35"/>
        <v>725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t="e">
        <f t="shared" si="35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>
        <f t="shared" si="35"/>
        <v>68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t="e">
        <f t="shared" si="35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>
        <f t="shared" si="35"/>
        <v>39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>
        <f t="shared" si="35"/>
        <v>150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>
        <f t="shared" si="35"/>
        <v>93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>
        <f t="shared" si="35"/>
        <v>111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>
        <f t="shared" si="35"/>
        <v>72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>
        <f t="shared" si="35"/>
        <v>29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>
        <f t="shared" si="35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>
        <f t="shared" si="35"/>
        <v>74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>
        <f t="shared" si="35"/>
        <v>64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>
        <f t="shared" si="35"/>
        <v>44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>
        <f t="shared" si="35"/>
        <v>87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>
        <f t="shared" si="35"/>
        <v>127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>
        <f t="shared" si="35"/>
        <v>129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>
        <f t="shared" si="35"/>
        <v>71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>
        <f t="shared" si="35"/>
        <v>118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>
        <f t="shared" si="35"/>
        <v>327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>
        <f t="shared" si="35"/>
        <v>35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>
        <f t="shared" si="35"/>
        <v>100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>
        <f t="shared" si="35"/>
        <v>41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>
        <f t="shared" si="35"/>
        <v>252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>
        <f t="shared" si="35"/>
        <v>25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>
        <f t="shared" si="35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>
        <f t="shared" si="35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>
        <f t="shared" si="35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>
        <f t="shared" si="35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>
        <f t="shared" si="35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>
        <f t="shared" si="35"/>
        <v>403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>
        <f t="shared" si="35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t="e">
        <f t="shared" si="35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>
        <f t="shared" si="35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>
        <f t="shared" si="35"/>
        <v>9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>
        <f t="shared" si="35"/>
        <v>9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>
        <f t="shared" si="35"/>
        <v>135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t="e">
        <f t="shared" si="35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>
        <f t="shared" si="35"/>
        <v>21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>
        <f t="shared" si="35"/>
        <v>64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t="e">
        <f t="shared" si="35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>
        <f t="shared" si="35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>
        <f t="shared" si="35"/>
        <v>68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t="e">
        <f t="shared" si="35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>
        <f t="shared" si="35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>
        <f t="shared" si="35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>
        <f t="shared" si="35"/>
        <v>28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t="e">
        <f t="shared" si="35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>
        <f t="shared" si="35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>
        <f t="shared" si="35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t="e">
        <f t="shared" si="35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>
        <f t="shared" si="35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t="e">
        <f t="shared" si="35"/>
        <v>#DIV/0!</v>
      </c>
      <c r="Q569" t="s">
        <v>8319</v>
      </c>
      <c r="R569" t="s">
        <v>8320</v>
      </c>
      <c r="S569" s="11">
        <f t="shared" si="32"/>
        <v>41975.842523148152</v>
      </c>
      <c r="T569" s="11">
        <f t="shared" si="3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>
        <f t="shared" si="35"/>
        <v>49</v>
      </c>
      <c r="Q570" t="s">
        <v>8319</v>
      </c>
      <c r="R570" t="s">
        <v>8320</v>
      </c>
      <c r="S570" s="11">
        <f t="shared" si="32"/>
        <v>42348.9215625</v>
      </c>
      <c r="T570" s="11">
        <f t="shared" si="3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>
        <f t="shared" si="35"/>
        <v>20</v>
      </c>
      <c r="Q571" t="s">
        <v>8319</v>
      </c>
      <c r="R571" t="s">
        <v>8320</v>
      </c>
      <c r="S571" s="11">
        <f t="shared" si="32"/>
        <v>42340.847361111111</v>
      </c>
      <c r="T571" s="11">
        <f t="shared" si="3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>
        <f t="shared" si="35"/>
        <v>142</v>
      </c>
      <c r="Q572" t="s">
        <v>8319</v>
      </c>
      <c r="R572" t="s">
        <v>8320</v>
      </c>
      <c r="S572" s="11">
        <f t="shared" si="32"/>
        <v>42388.798252314817</v>
      </c>
      <c r="T572" s="11">
        <f t="shared" si="3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>
        <f t="shared" si="35"/>
        <v>53</v>
      </c>
      <c r="Q573" t="s">
        <v>8319</v>
      </c>
      <c r="R573" t="s">
        <v>8320</v>
      </c>
      <c r="S573" s="11">
        <f t="shared" si="32"/>
        <v>42192.816238425927</v>
      </c>
      <c r="T573" s="11">
        <f t="shared" si="3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t="e">
        <f t="shared" si="35"/>
        <v>#DIV/0!</v>
      </c>
      <c r="Q574" t="s">
        <v>8319</v>
      </c>
      <c r="R574" t="s">
        <v>8320</v>
      </c>
      <c r="S574" s="11">
        <f t="shared" si="32"/>
        <v>42282.71629629629</v>
      </c>
      <c r="T574" s="11">
        <f t="shared" si="3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>
        <f t="shared" si="35"/>
        <v>38</v>
      </c>
      <c r="Q575" t="s">
        <v>8319</v>
      </c>
      <c r="R575" t="s">
        <v>8320</v>
      </c>
      <c r="S575" s="11">
        <f t="shared" si="32"/>
        <v>41963.050127314811</v>
      </c>
      <c r="T575" s="11">
        <f t="shared" si="3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>
        <f t="shared" si="35"/>
        <v>20</v>
      </c>
      <c r="Q576" t="s">
        <v>8319</v>
      </c>
      <c r="R576" t="s">
        <v>8320</v>
      </c>
      <c r="S576" s="11">
        <f t="shared" si="32"/>
        <v>42632.443368055552</v>
      </c>
      <c r="T576" s="11">
        <f t="shared" si="3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>
        <f t="shared" si="35"/>
        <v>65</v>
      </c>
      <c r="Q577" t="s">
        <v>8319</v>
      </c>
      <c r="R577" t="s">
        <v>8320</v>
      </c>
      <c r="S577" s="11">
        <f t="shared" si="32"/>
        <v>42138.692627314813</v>
      </c>
      <c r="T577" s="11">
        <f t="shared" si="3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>
        <f t="shared" si="35"/>
        <v>1</v>
      </c>
      <c r="Q578" t="s">
        <v>8319</v>
      </c>
      <c r="R578" t="s">
        <v>8320</v>
      </c>
      <c r="S578" s="11">
        <f t="shared" ref="S578:S641" si="36">(((J578/60)/60)/24)+DATE(1970,1,1)</f>
        <v>42031.471666666665</v>
      </c>
      <c r="T578" s="11">
        <f t="shared" ref="T578:T641" si="37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(E579/D579)</f>
        <v>2E-3</v>
      </c>
      <c r="P579">
        <f t="shared" ref="P579:P642" si="39">ROUND(AVERAGE(E579/L579),0)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>
        <f t="shared" si="39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>
        <f t="shared" si="39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>
        <f t="shared" si="39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t="e">
        <f t="shared" si="39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t="e">
        <f t="shared" si="39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>
        <f t="shared" si="39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>
        <f t="shared" si="39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t="e">
        <f t="shared" si="39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>
        <f t="shared" si="39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>
        <f t="shared" si="39"/>
        <v>389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>
        <f t="shared" si="39"/>
        <v>151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>
        <f t="shared" si="39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>
        <f t="shared" si="39"/>
        <v>25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>
        <f t="shared" si="39"/>
        <v>31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>
        <f t="shared" si="39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>
        <f t="shared" si="39"/>
        <v>16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>
        <f t="shared" si="39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>
        <f t="shared" si="39"/>
        <v>53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>
        <f t="shared" si="39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>
        <f t="shared" si="39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>
        <f t="shared" si="39"/>
        <v>121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>
        <f t="shared" si="39"/>
        <v>16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7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>
        <f t="shared" si="39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7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>
        <f t="shared" si="39"/>
        <v>23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7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t="e">
        <f t="shared" si="39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7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>
        <f t="shared" si="39"/>
        <v>45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7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t="e">
        <f t="shared" si="39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7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>
        <f t="shared" si="39"/>
        <v>16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7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>
        <f t="shared" si="39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7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t="e">
        <f t="shared" si="39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7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>
        <f t="shared" si="39"/>
        <v>292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7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>
        <f t="shared" si="39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7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t="e">
        <f t="shared" si="39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7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t="e">
        <f t="shared" si="39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7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t="e">
        <f t="shared" si="39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7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>
        <f t="shared" si="39"/>
        <v>106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7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t="e">
        <f t="shared" si="39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7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t="e">
        <f t="shared" si="39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7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t="e">
        <f t="shared" si="39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7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>
        <f t="shared" si="39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7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t="e">
        <f t="shared" si="39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7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>
        <f t="shared" si="39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7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>
        <f t="shared" si="39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7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>
        <f t="shared" si="39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7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>
        <f t="shared" si="39"/>
        <v>38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7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t="e">
        <f t="shared" si="39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7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t="e">
        <f t="shared" si="39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7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t="e">
        <f t="shared" si="39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7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>
        <f t="shared" si="39"/>
        <v>111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7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>
        <f t="shared" si="39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7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t="e">
        <f t="shared" si="39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7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>
        <f t="shared" si="39"/>
        <v>117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7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>
        <f t="shared" si="39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7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>
        <f t="shared" si="39"/>
        <v>77</v>
      </c>
      <c r="Q633" t="s">
        <v>8319</v>
      </c>
      <c r="R633" t="s">
        <v>8320</v>
      </c>
      <c r="S633" s="11">
        <f t="shared" si="36"/>
        <v>42489.772326388891</v>
      </c>
      <c r="T633" s="11">
        <f t="shared" si="37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t="e">
        <f t="shared" si="39"/>
        <v>#DIV/0!</v>
      </c>
      <c r="Q634" t="s">
        <v>8319</v>
      </c>
      <c r="R634" t="s">
        <v>8320</v>
      </c>
      <c r="S634" s="11">
        <f t="shared" si="36"/>
        <v>42303.659317129626</v>
      </c>
      <c r="T634" s="11">
        <f t="shared" si="37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>
        <f t="shared" si="39"/>
        <v>50</v>
      </c>
      <c r="Q635" t="s">
        <v>8319</v>
      </c>
      <c r="R635" t="s">
        <v>8320</v>
      </c>
      <c r="S635" s="11">
        <f t="shared" si="36"/>
        <v>42507.29932870371</v>
      </c>
      <c r="T635" s="11">
        <f t="shared" si="37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>
        <f t="shared" si="39"/>
        <v>1</v>
      </c>
      <c r="Q636" t="s">
        <v>8319</v>
      </c>
      <c r="R636" t="s">
        <v>8320</v>
      </c>
      <c r="S636" s="11">
        <f t="shared" si="36"/>
        <v>42031.928576388891</v>
      </c>
      <c r="T636" s="11">
        <f t="shared" si="37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>
        <f t="shared" si="39"/>
        <v>2</v>
      </c>
      <c r="Q637" t="s">
        <v>8319</v>
      </c>
      <c r="R637" t="s">
        <v>8320</v>
      </c>
      <c r="S637" s="11">
        <f t="shared" si="36"/>
        <v>42076.092152777783</v>
      </c>
      <c r="T637" s="11">
        <f t="shared" si="37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>
        <f t="shared" si="39"/>
        <v>4</v>
      </c>
      <c r="Q638" t="s">
        <v>8319</v>
      </c>
      <c r="R638" t="s">
        <v>8320</v>
      </c>
      <c r="S638" s="11">
        <f t="shared" si="36"/>
        <v>42131.455439814818</v>
      </c>
      <c r="T638" s="11">
        <f t="shared" si="37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t="e">
        <f t="shared" si="39"/>
        <v>#DIV/0!</v>
      </c>
      <c r="Q639" t="s">
        <v>8319</v>
      </c>
      <c r="R639" t="s">
        <v>8320</v>
      </c>
      <c r="S639" s="11">
        <f t="shared" si="36"/>
        <v>42762.962013888886</v>
      </c>
      <c r="T639" s="11">
        <f t="shared" si="37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>
        <f t="shared" si="39"/>
        <v>3</v>
      </c>
      <c r="Q640" t="s">
        <v>8319</v>
      </c>
      <c r="R640" t="s">
        <v>8320</v>
      </c>
      <c r="S640" s="11">
        <f t="shared" si="36"/>
        <v>42759.593310185184</v>
      </c>
      <c r="T640" s="11">
        <f t="shared" si="37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>
        <f t="shared" si="39"/>
        <v>1</v>
      </c>
      <c r="Q641" t="s">
        <v>8319</v>
      </c>
      <c r="R641" t="s">
        <v>8320</v>
      </c>
      <c r="S641" s="11">
        <f t="shared" si="36"/>
        <v>41865.583275462966</v>
      </c>
      <c r="T641" s="11">
        <f t="shared" si="37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>
        <f t="shared" si="39"/>
        <v>51</v>
      </c>
      <c r="Q642" t="s">
        <v>8319</v>
      </c>
      <c r="R642" t="s">
        <v>8321</v>
      </c>
      <c r="S642" s="11">
        <f t="shared" ref="S642:S705" si="40">(((J642/60)/60)/24)+DATE(1970,1,1)</f>
        <v>42683.420312500006</v>
      </c>
      <c r="T642" s="11">
        <f t="shared" ref="T642:T705" si="41"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(E643/D643)</f>
        <v>1.1916249999999999</v>
      </c>
      <c r="P643">
        <f t="shared" ref="P643:P706" si="43">ROUND(AVERAGE(E643/L643),0)</f>
        <v>151</v>
      </c>
      <c r="Q643" t="s">
        <v>8319</v>
      </c>
      <c r="R643" t="s">
        <v>8321</v>
      </c>
      <c r="S643" s="11">
        <f t="shared" si="40"/>
        <v>42199.57</v>
      </c>
      <c r="T643" s="11">
        <f t="shared" si="41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>
        <f t="shared" si="43"/>
        <v>134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>
        <f t="shared" si="43"/>
        <v>174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>
        <f t="shared" si="43"/>
        <v>73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>
        <f t="shared" si="43"/>
        <v>24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>
        <f t="shared" si="43"/>
        <v>39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>
        <f t="shared" si="43"/>
        <v>126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>
        <f t="shared" si="43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>
        <f t="shared" si="43"/>
        <v>43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>
        <f t="shared" si="43"/>
        <v>35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>
        <f t="shared" si="43"/>
        <v>239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>
        <f t="shared" si="43"/>
        <v>108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>
        <f t="shared" si="43"/>
        <v>96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>
        <f t="shared" si="43"/>
        <v>32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>
        <f t="shared" si="43"/>
        <v>43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>
        <f t="shared" si="43"/>
        <v>123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>
        <f t="shared" si="43"/>
        <v>190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>
        <f t="shared" si="43"/>
        <v>109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>
        <f t="shared" si="43"/>
        <v>144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>
        <f t="shared" si="43"/>
        <v>85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>
        <f t="shared" si="43"/>
        <v>11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>
        <f t="shared" si="43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>
        <f t="shared" si="43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>
        <f t="shared" si="43"/>
        <v>31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>
        <f t="shared" si="43"/>
        <v>155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>
        <f t="shared" si="43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>
        <f t="shared" si="43"/>
        <v>179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>
        <f t="shared" si="43"/>
        <v>27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>
        <f t="shared" si="43"/>
        <v>1536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>
        <f t="shared" si="43"/>
        <v>85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>
        <f t="shared" si="43"/>
        <v>789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>
        <f t="shared" si="43"/>
        <v>50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>
        <f t="shared" si="43"/>
        <v>68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>
        <f t="shared" si="43"/>
        <v>8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>
        <f t="shared" si="43"/>
        <v>34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>
        <f t="shared" si="43"/>
        <v>61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>
        <f t="shared" si="43"/>
        <v>133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>
        <f t="shared" si="43"/>
        <v>65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>
        <f t="shared" si="43"/>
        <v>94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>
        <f t="shared" si="43"/>
        <v>151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>
        <f t="shared" si="43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>
        <f t="shared" si="43"/>
        <v>13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>
        <f t="shared" si="43"/>
        <v>99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>
        <f t="shared" si="43"/>
        <v>177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>
        <f t="shared" si="43"/>
        <v>55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t="e">
        <f t="shared" si="43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>
        <f t="shared" si="43"/>
        <v>592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>
        <f t="shared" si="43"/>
        <v>406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>
        <f t="shared" si="43"/>
        <v>343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>
        <f t="shared" si="43"/>
        <v>73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>
        <f t="shared" si="43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>
        <f t="shared" si="43"/>
        <v>6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>
        <f t="shared" si="43"/>
        <v>119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>
        <f t="shared" si="43"/>
        <v>84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>
        <f t="shared" si="43"/>
        <v>91</v>
      </c>
      <c r="Q697" t="s">
        <v>8319</v>
      </c>
      <c r="R697" t="s">
        <v>8321</v>
      </c>
      <c r="S697" s="11">
        <f t="shared" si="40"/>
        <v>41913.521064814813</v>
      </c>
      <c r="T697" s="11">
        <f t="shared" si="4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>
        <f t="shared" si="43"/>
        <v>1</v>
      </c>
      <c r="Q698" t="s">
        <v>8319</v>
      </c>
      <c r="R698" t="s">
        <v>8321</v>
      </c>
      <c r="S698" s="11">
        <f t="shared" si="40"/>
        <v>41815.927106481482</v>
      </c>
      <c r="T698" s="11">
        <f t="shared" si="4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>
        <f t="shared" si="43"/>
        <v>20</v>
      </c>
      <c r="Q699" t="s">
        <v>8319</v>
      </c>
      <c r="R699" t="s">
        <v>8321</v>
      </c>
      <c r="S699" s="11">
        <f t="shared" si="40"/>
        <v>42388.523020833338</v>
      </c>
      <c r="T699" s="11">
        <f t="shared" si="4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>
        <f t="shared" si="43"/>
        <v>531</v>
      </c>
      <c r="Q700" t="s">
        <v>8319</v>
      </c>
      <c r="R700" t="s">
        <v>8321</v>
      </c>
      <c r="S700" s="11">
        <f t="shared" si="40"/>
        <v>41866.931076388886</v>
      </c>
      <c r="T700" s="11">
        <f t="shared" si="4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>
        <f t="shared" si="43"/>
        <v>120</v>
      </c>
      <c r="Q701" t="s">
        <v>8319</v>
      </c>
      <c r="R701" t="s">
        <v>8321</v>
      </c>
      <c r="S701" s="11">
        <f t="shared" si="40"/>
        <v>41563.485509259262</v>
      </c>
      <c r="T701" s="11">
        <f t="shared" si="4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>
        <f t="shared" si="43"/>
        <v>13</v>
      </c>
      <c r="Q702" t="s">
        <v>8319</v>
      </c>
      <c r="R702" t="s">
        <v>8321</v>
      </c>
      <c r="S702" s="11">
        <f t="shared" si="40"/>
        <v>42715.688437500001</v>
      </c>
      <c r="T702" s="11">
        <f t="shared" si="4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>
        <f t="shared" si="43"/>
        <v>291</v>
      </c>
      <c r="Q703" t="s">
        <v>8319</v>
      </c>
      <c r="R703" t="s">
        <v>8321</v>
      </c>
      <c r="S703" s="11">
        <f t="shared" si="40"/>
        <v>41813.662962962961</v>
      </c>
      <c r="T703" s="11">
        <f t="shared" si="4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>
        <f t="shared" si="43"/>
        <v>125</v>
      </c>
      <c r="Q704" t="s">
        <v>8319</v>
      </c>
      <c r="R704" t="s">
        <v>8321</v>
      </c>
      <c r="S704" s="11">
        <f t="shared" si="40"/>
        <v>42668.726701388892</v>
      </c>
      <c r="T704" s="11">
        <f t="shared" si="4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>
        <f t="shared" si="43"/>
        <v>120</v>
      </c>
      <c r="Q705" t="s">
        <v>8319</v>
      </c>
      <c r="R705" t="s">
        <v>8321</v>
      </c>
      <c r="S705" s="11">
        <f t="shared" si="40"/>
        <v>42711.950798611113</v>
      </c>
      <c r="T705" s="11">
        <f t="shared" si="4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>
        <f t="shared" si="43"/>
        <v>120</v>
      </c>
      <c r="Q706" t="s">
        <v>8319</v>
      </c>
      <c r="R706" t="s">
        <v>8321</v>
      </c>
      <c r="S706" s="11">
        <f t="shared" ref="S706:S769" si="44">(((J706/60)/60)/24)+DATE(1970,1,1)</f>
        <v>42726.192916666667</v>
      </c>
      <c r="T706" s="11">
        <f t="shared" ref="T706:T769" si="45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(E707/D707)</f>
        <v>9.7699999999999992E-3</v>
      </c>
      <c r="P707">
        <f t="shared" ref="P707:P770" si="47">ROUND(AVERAGE(E707/L707),0)</f>
        <v>195</v>
      </c>
      <c r="Q707" t="s">
        <v>8319</v>
      </c>
      <c r="R707" t="s">
        <v>8321</v>
      </c>
      <c r="S707" s="11">
        <f t="shared" si="44"/>
        <v>42726.491643518515</v>
      </c>
      <c r="T707" s="11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t="e">
        <f t="shared" si="47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>
        <f t="shared" si="47"/>
        <v>118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>
        <f t="shared" si="47"/>
        <v>24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>
        <f t="shared" si="47"/>
        <v>31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t="e">
        <f t="shared" si="47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>
        <f t="shared" si="47"/>
        <v>100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>
        <f t="shared" si="47"/>
        <v>26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>
        <f t="shared" si="47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>
        <f t="shared" si="47"/>
        <v>80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>
        <f t="shared" si="47"/>
        <v>116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>
        <f t="shared" si="47"/>
        <v>45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>
        <f t="shared" si="47"/>
        <v>76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>
        <f t="shared" si="47"/>
        <v>23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>
        <f t="shared" si="47"/>
        <v>19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>
        <f t="shared" si="47"/>
        <v>67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>
        <f t="shared" si="47"/>
        <v>84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>
        <f t="shared" si="47"/>
        <v>216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>
        <f t="shared" si="47"/>
        <v>55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>
        <f t="shared" si="47"/>
        <v>52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>
        <f t="shared" si="47"/>
        <v>143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>
        <f t="shared" si="47"/>
        <v>72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>
        <f t="shared" si="47"/>
        <v>37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>
        <f t="shared" si="47"/>
        <v>61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>
        <f t="shared" si="47"/>
        <v>44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>
        <f t="shared" si="47"/>
        <v>100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>
        <f t="shared" si="47"/>
        <v>89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>
        <f t="shared" si="47"/>
        <v>5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>
        <f t="shared" si="47"/>
        <v>18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>
        <f t="shared" si="47"/>
        <v>187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>
        <f t="shared" si="47"/>
        <v>235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>
        <f t="shared" si="47"/>
        <v>105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>
        <f t="shared" si="47"/>
        <v>57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>
        <f t="shared" si="47"/>
        <v>39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>
        <f t="shared" si="47"/>
        <v>68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>
        <f t="shared" si="47"/>
        <v>170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>
        <f t="shared" si="47"/>
        <v>141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>
        <f t="shared" si="47"/>
        <v>67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>
        <f t="shared" si="47"/>
        <v>54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>
        <f t="shared" si="47"/>
        <v>83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>
        <f t="shared" si="47"/>
        <v>54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>
        <f t="shared" si="47"/>
        <v>34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>
        <f t="shared" si="47"/>
        <v>127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>
        <f t="shared" si="47"/>
        <v>46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>
        <f t="shared" si="47"/>
        <v>96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>
        <f t="shared" si="47"/>
        <v>77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>
        <f t="shared" si="47"/>
        <v>57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>
        <f t="shared" si="47"/>
        <v>53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>
        <f t="shared" si="47"/>
        <v>492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>
        <f t="shared" si="47"/>
        <v>42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>
        <f t="shared" si="47"/>
        <v>37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>
        <f t="shared" si="47"/>
        <v>37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>
        <f t="shared" si="47"/>
        <v>33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>
        <f t="shared" si="47"/>
        <v>134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>
        <f t="shared" si="47"/>
        <v>51</v>
      </c>
      <c r="Q761" t="s">
        <v>8322</v>
      </c>
      <c r="R761" t="s">
        <v>8323</v>
      </c>
      <c r="S761" s="11">
        <f t="shared" si="44"/>
        <v>41789.330312500002</v>
      </c>
      <c r="T761" s="11">
        <f t="shared" si="4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t="e">
        <f t="shared" si="47"/>
        <v>#DIV/0!</v>
      </c>
      <c r="Q762" t="s">
        <v>8322</v>
      </c>
      <c r="R762" t="s">
        <v>8324</v>
      </c>
      <c r="S762" s="11">
        <f t="shared" si="44"/>
        <v>42670.764039351852</v>
      </c>
      <c r="T762" s="11">
        <f t="shared" si="4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>
        <f t="shared" si="47"/>
        <v>39</v>
      </c>
      <c r="Q763" t="s">
        <v>8322</v>
      </c>
      <c r="R763" t="s">
        <v>8324</v>
      </c>
      <c r="S763" s="11">
        <f t="shared" si="44"/>
        <v>41642.751458333332</v>
      </c>
      <c r="T763" s="11">
        <f t="shared" si="4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t="e">
        <f t="shared" si="47"/>
        <v>#DIV/0!</v>
      </c>
      <c r="Q764" t="s">
        <v>8322</v>
      </c>
      <c r="R764" t="s">
        <v>8324</v>
      </c>
      <c r="S764" s="11">
        <f t="shared" si="44"/>
        <v>42690.858449074076</v>
      </c>
      <c r="T764" s="11">
        <f t="shared" si="4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>
        <f t="shared" si="47"/>
        <v>5</v>
      </c>
      <c r="Q765" t="s">
        <v>8322</v>
      </c>
      <c r="R765" t="s">
        <v>8324</v>
      </c>
      <c r="S765" s="11">
        <f t="shared" si="44"/>
        <v>41471.446851851848</v>
      </c>
      <c r="T765" s="11">
        <f t="shared" si="4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t="e">
        <f t="shared" si="47"/>
        <v>#DIV/0!</v>
      </c>
      <c r="Q766" t="s">
        <v>8322</v>
      </c>
      <c r="R766" t="s">
        <v>8324</v>
      </c>
      <c r="S766" s="11">
        <f t="shared" si="44"/>
        <v>42227.173159722224</v>
      </c>
      <c r="T766" s="11">
        <f t="shared" si="4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>
        <f t="shared" si="47"/>
        <v>57</v>
      </c>
      <c r="Q767" t="s">
        <v>8322</v>
      </c>
      <c r="R767" t="s">
        <v>8324</v>
      </c>
      <c r="S767" s="11">
        <f t="shared" si="44"/>
        <v>41901.542638888888</v>
      </c>
      <c r="T767" s="11">
        <f t="shared" si="4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t="e">
        <f t="shared" si="47"/>
        <v>#DIV/0!</v>
      </c>
      <c r="Q768" t="s">
        <v>8322</v>
      </c>
      <c r="R768" t="s">
        <v>8324</v>
      </c>
      <c r="S768" s="11">
        <f t="shared" si="44"/>
        <v>42021.783368055556</v>
      </c>
      <c r="T768" s="11">
        <f t="shared" si="4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>
        <f t="shared" si="47"/>
        <v>59</v>
      </c>
      <c r="Q769" t="s">
        <v>8322</v>
      </c>
      <c r="R769" t="s">
        <v>8324</v>
      </c>
      <c r="S769" s="11">
        <f t="shared" si="44"/>
        <v>42115.143634259264</v>
      </c>
      <c r="T769" s="11">
        <f t="shared" si="4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t="e">
        <f t="shared" si="47"/>
        <v>#DIV/0!</v>
      </c>
      <c r="Q770" t="s">
        <v>8322</v>
      </c>
      <c r="R770" t="s">
        <v>8324</v>
      </c>
      <c r="S770" s="11">
        <f t="shared" ref="S770:S833" si="48">(((J770/60)/60)/24)+DATE(1970,1,1)</f>
        <v>41594.207060185188</v>
      </c>
      <c r="T770" s="11">
        <f t="shared" ref="T770:T833" si="49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(E771/D771)</f>
        <v>0.41399999999999998</v>
      </c>
      <c r="P771">
        <f t="shared" ref="P771:P834" si="51">ROUND(AVERAGE(E771/L771),0)</f>
        <v>32</v>
      </c>
      <c r="Q771" t="s">
        <v>8322</v>
      </c>
      <c r="R771" t="s">
        <v>8324</v>
      </c>
      <c r="S771" s="11">
        <f t="shared" si="48"/>
        <v>41604.996458333335</v>
      </c>
      <c r="T771" s="11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t="e">
        <f t="shared" si="51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>
        <f t="shared" si="51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>
        <f t="shared" si="51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>
        <f t="shared" si="51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>
        <f t="shared" si="51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>
        <f t="shared" si="51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49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>
        <f t="shared" si="51"/>
        <v>63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4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>
        <f t="shared" si="51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49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>
        <f t="shared" si="51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49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>
        <f t="shared" si="51"/>
        <v>67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49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>
        <f t="shared" si="51"/>
        <v>39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49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>
        <f t="shared" si="51"/>
        <v>43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49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>
        <f t="shared" si="51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49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>
        <f t="shared" si="51"/>
        <v>63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49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>
        <f t="shared" si="51"/>
        <v>103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49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>
        <f t="shared" si="51"/>
        <v>31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49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>
        <f t="shared" si="51"/>
        <v>162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49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>
        <f t="shared" si="51"/>
        <v>81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49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>
        <f t="shared" si="51"/>
        <v>60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49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>
        <f t="shared" si="51"/>
        <v>133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49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>
        <f t="shared" si="51"/>
        <v>93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49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>
        <f t="shared" si="51"/>
        <v>61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49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>
        <f t="shared" si="51"/>
        <v>42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49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>
        <f t="shared" si="51"/>
        <v>88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49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>
        <f t="shared" si="51"/>
        <v>159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49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>
        <f t="shared" si="51"/>
        <v>85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49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>
        <f t="shared" si="51"/>
        <v>113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49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>
        <f t="shared" si="51"/>
        <v>45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49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>
        <f t="shared" si="51"/>
        <v>46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49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>
        <f t="shared" si="51"/>
        <v>179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49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>
        <f t="shared" si="51"/>
        <v>41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49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>
        <f t="shared" si="51"/>
        <v>44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49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>
        <f t="shared" si="51"/>
        <v>81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49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>
        <f t="shared" si="51"/>
        <v>75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49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>
        <f t="shared" si="51"/>
        <v>306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49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>
        <f t="shared" si="51"/>
        <v>58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49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>
        <f t="shared" si="51"/>
        <v>118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49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>
        <f t="shared" si="51"/>
        <v>74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49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>
        <f t="shared" si="51"/>
        <v>105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49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>
        <f t="shared" si="51"/>
        <v>80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49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>
        <f t="shared" si="51"/>
        <v>58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49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>
        <f t="shared" si="51"/>
        <v>87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49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>
        <f t="shared" si="51"/>
        <v>28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49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>
        <f t="shared" si="51"/>
        <v>25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49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>
        <f t="shared" si="51"/>
        <v>45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49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>
        <f t="shared" si="51"/>
        <v>100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49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>
        <f t="shared" si="51"/>
        <v>39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49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>
        <f t="shared" si="51"/>
        <v>89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49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>
        <f t="shared" si="51"/>
        <v>29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49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>
        <f t="shared" si="51"/>
        <v>31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49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>
        <f t="shared" si="51"/>
        <v>71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49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>
        <f t="shared" si="51"/>
        <v>224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49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>
        <f t="shared" si="51"/>
        <v>52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49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>
        <f t="shared" si="51"/>
        <v>44</v>
      </c>
      <c r="Q825" t="s">
        <v>8325</v>
      </c>
      <c r="R825" t="s">
        <v>8326</v>
      </c>
      <c r="S825" s="11">
        <f t="shared" si="48"/>
        <v>42055.972824074073</v>
      </c>
      <c r="T825" s="11">
        <f t="shared" si="49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>
        <f t="shared" si="51"/>
        <v>40</v>
      </c>
      <c r="Q826" t="s">
        <v>8325</v>
      </c>
      <c r="R826" t="s">
        <v>8326</v>
      </c>
      <c r="S826" s="11">
        <f t="shared" si="48"/>
        <v>40250.242106481484</v>
      </c>
      <c r="T826" s="11">
        <f t="shared" si="49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>
        <f t="shared" si="51"/>
        <v>127</v>
      </c>
      <c r="Q827" t="s">
        <v>8325</v>
      </c>
      <c r="R827" t="s">
        <v>8326</v>
      </c>
      <c r="S827" s="11">
        <f t="shared" si="48"/>
        <v>41186.306527777779</v>
      </c>
      <c r="T827" s="11">
        <f t="shared" si="49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>
        <f t="shared" si="51"/>
        <v>114</v>
      </c>
      <c r="Q828" t="s">
        <v>8325</v>
      </c>
      <c r="R828" t="s">
        <v>8326</v>
      </c>
      <c r="S828" s="11">
        <f t="shared" si="48"/>
        <v>40973.038541666669</v>
      </c>
      <c r="T828" s="11">
        <f t="shared" si="49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>
        <f t="shared" si="51"/>
        <v>28</v>
      </c>
      <c r="Q829" t="s">
        <v>8325</v>
      </c>
      <c r="R829" t="s">
        <v>8326</v>
      </c>
      <c r="S829" s="11">
        <f t="shared" si="48"/>
        <v>40927.473460648151</v>
      </c>
      <c r="T829" s="11">
        <f t="shared" si="49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>
        <f t="shared" si="51"/>
        <v>37</v>
      </c>
      <c r="Q830" t="s">
        <v>8325</v>
      </c>
      <c r="R830" t="s">
        <v>8326</v>
      </c>
      <c r="S830" s="11">
        <f t="shared" si="48"/>
        <v>41073.050717592596</v>
      </c>
      <c r="T830" s="11">
        <f t="shared" si="49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>
        <f t="shared" si="51"/>
        <v>33</v>
      </c>
      <c r="Q831" t="s">
        <v>8325</v>
      </c>
      <c r="R831" t="s">
        <v>8326</v>
      </c>
      <c r="S831" s="11">
        <f t="shared" si="48"/>
        <v>42504.801388888889</v>
      </c>
      <c r="T831" s="11">
        <f t="shared" si="49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>
        <f t="shared" si="51"/>
        <v>61</v>
      </c>
      <c r="Q832" t="s">
        <v>8325</v>
      </c>
      <c r="R832" t="s">
        <v>8326</v>
      </c>
      <c r="S832" s="11">
        <f t="shared" si="48"/>
        <v>41325.525752314818</v>
      </c>
      <c r="T832" s="11">
        <f t="shared" si="49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>
        <f t="shared" si="51"/>
        <v>175</v>
      </c>
      <c r="Q833" t="s">
        <v>8325</v>
      </c>
      <c r="R833" t="s">
        <v>8326</v>
      </c>
      <c r="S833" s="11">
        <f t="shared" si="48"/>
        <v>40996.646921296298</v>
      </c>
      <c r="T833" s="11">
        <f t="shared" si="49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>
        <f t="shared" si="51"/>
        <v>98</v>
      </c>
      <c r="Q834" t="s">
        <v>8325</v>
      </c>
      <c r="R834" t="s">
        <v>8326</v>
      </c>
      <c r="S834" s="11">
        <f t="shared" ref="S834:S897" si="52">(((J834/60)/60)/24)+DATE(1970,1,1)</f>
        <v>40869.675173611111</v>
      </c>
      <c r="T834" s="11">
        <f t="shared" ref="T834:T897" si="53"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(E835/D835)</f>
        <v>1.0166666666666666</v>
      </c>
      <c r="P835">
        <f t="shared" ref="P835:P898" si="55">ROUND(AVERAGE(E835/L835),0)</f>
        <v>149</v>
      </c>
      <c r="Q835" t="s">
        <v>8325</v>
      </c>
      <c r="R835" t="s">
        <v>8326</v>
      </c>
      <c r="S835" s="11">
        <f t="shared" si="52"/>
        <v>41718.878182870372</v>
      </c>
      <c r="T835" s="11">
        <f t="shared" si="53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>
        <f t="shared" si="55"/>
        <v>96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>
        <f t="shared" si="55"/>
        <v>59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>
        <f t="shared" si="55"/>
        <v>110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>
        <f t="shared" si="55"/>
        <v>49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>
        <f t="shared" si="55"/>
        <v>48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>
        <f t="shared" si="55"/>
        <v>61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>
        <f t="shared" si="55"/>
        <v>63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>
        <f t="shared" si="55"/>
        <v>54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>
        <f t="shared" si="55"/>
        <v>67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>
        <f t="shared" si="55"/>
        <v>63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>
        <f t="shared" si="55"/>
        <v>37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>
        <f t="shared" si="55"/>
        <v>34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>
        <f t="shared" si="55"/>
        <v>29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>
        <f t="shared" si="55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>
        <f t="shared" si="55"/>
        <v>19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>
        <f t="shared" si="55"/>
        <v>42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>
        <f t="shared" si="55"/>
        <v>47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>
        <f t="shared" si="55"/>
        <v>37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>
        <f t="shared" si="55"/>
        <v>59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>
        <f t="shared" si="55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>
        <f t="shared" si="55"/>
        <v>66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>
        <f t="shared" si="55"/>
        <v>32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>
        <f t="shared" si="55"/>
        <v>19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>
        <f t="shared" si="55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>
        <f t="shared" si="55"/>
        <v>23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>
        <f t="shared" si="55"/>
        <v>43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>
        <f t="shared" si="55"/>
        <v>53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>
        <f t="shared" si="55"/>
        <v>51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>
        <f t="shared" si="55"/>
        <v>43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>
        <f t="shared" si="55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>
        <f t="shared" si="55"/>
        <v>34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>
        <f t="shared" si="55"/>
        <v>23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>
        <f t="shared" si="55"/>
        <v>58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>
        <f t="shared" si="55"/>
        <v>109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>
        <f t="shared" si="55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>
        <f t="shared" si="55"/>
        <v>347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>
        <f t="shared" si="55"/>
        <v>12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>
        <f t="shared" si="55"/>
        <v>27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>
        <f t="shared" si="55"/>
        <v>33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>
        <f t="shared" si="55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>
        <f t="shared" si="55"/>
        <v>35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t="e">
        <f t="shared" si="55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>
        <f t="shared" si="55"/>
        <v>29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>
        <f t="shared" si="55"/>
        <v>47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>
        <f t="shared" si="55"/>
        <v>33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>
        <f t="shared" si="55"/>
        <v>21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>
        <f t="shared" si="55"/>
        <v>14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>
        <f t="shared" si="55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>
        <f t="shared" si="55"/>
        <v>22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>
        <f t="shared" si="55"/>
        <v>83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>
        <f t="shared" si="55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>
        <f t="shared" si="55"/>
        <v>36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>
        <f t="shared" si="55"/>
        <v>29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t="e">
        <f t="shared" si="55"/>
        <v>#DIV/0!</v>
      </c>
      <c r="Q889" t="s">
        <v>8325</v>
      </c>
      <c r="R889" t="s">
        <v>8329</v>
      </c>
      <c r="S889" s="11">
        <f t="shared" si="52"/>
        <v>41026.958969907406</v>
      </c>
      <c r="T889" s="11">
        <f t="shared" si="5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>
        <f t="shared" si="55"/>
        <v>18</v>
      </c>
      <c r="Q890" t="s">
        <v>8325</v>
      </c>
      <c r="R890" t="s">
        <v>8329</v>
      </c>
      <c r="S890" s="11">
        <f t="shared" si="52"/>
        <v>40751.753298611111</v>
      </c>
      <c r="T890" s="11">
        <f t="shared" si="5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>
        <f t="shared" si="55"/>
        <v>74</v>
      </c>
      <c r="Q891" t="s">
        <v>8325</v>
      </c>
      <c r="R891" t="s">
        <v>8329</v>
      </c>
      <c r="S891" s="11">
        <f t="shared" si="52"/>
        <v>41887.784062500003</v>
      </c>
      <c r="T891" s="11">
        <f t="shared" si="5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>
        <f t="shared" si="55"/>
        <v>31</v>
      </c>
      <c r="Q892" t="s">
        <v>8325</v>
      </c>
      <c r="R892" t="s">
        <v>8329</v>
      </c>
      <c r="S892" s="11">
        <f t="shared" si="52"/>
        <v>41569.698831018519</v>
      </c>
      <c r="T892" s="11">
        <f t="shared" si="5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>
        <f t="shared" si="55"/>
        <v>29</v>
      </c>
      <c r="Q893" t="s">
        <v>8325</v>
      </c>
      <c r="R893" t="s">
        <v>8329</v>
      </c>
      <c r="S893" s="11">
        <f t="shared" si="52"/>
        <v>41842.031597222223</v>
      </c>
      <c r="T893" s="11">
        <f t="shared" si="5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>
        <f t="shared" si="55"/>
        <v>144</v>
      </c>
      <c r="Q894" t="s">
        <v>8325</v>
      </c>
      <c r="R894" t="s">
        <v>8329</v>
      </c>
      <c r="S894" s="11">
        <f t="shared" si="52"/>
        <v>40304.20003472222</v>
      </c>
      <c r="T894" s="11">
        <f t="shared" si="5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>
        <f t="shared" si="55"/>
        <v>40</v>
      </c>
      <c r="Q895" t="s">
        <v>8325</v>
      </c>
      <c r="R895" t="s">
        <v>8329</v>
      </c>
      <c r="S895" s="11">
        <f t="shared" si="52"/>
        <v>42065.897719907407</v>
      </c>
      <c r="T895" s="11">
        <f t="shared" si="5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>
        <f t="shared" si="55"/>
        <v>148</v>
      </c>
      <c r="Q896" t="s">
        <v>8325</v>
      </c>
      <c r="R896" t="s">
        <v>8329</v>
      </c>
      <c r="S896" s="11">
        <f t="shared" si="52"/>
        <v>42496.981597222228</v>
      </c>
      <c r="T896" s="11">
        <f t="shared" si="5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>
        <f t="shared" si="55"/>
        <v>28</v>
      </c>
      <c r="Q897" t="s">
        <v>8325</v>
      </c>
      <c r="R897" t="s">
        <v>8329</v>
      </c>
      <c r="S897" s="11">
        <f t="shared" si="52"/>
        <v>40431.127650462964</v>
      </c>
      <c r="T897" s="11">
        <f t="shared" si="5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>
        <f t="shared" si="55"/>
        <v>44</v>
      </c>
      <c r="Q898" t="s">
        <v>8325</v>
      </c>
      <c r="R898" t="s">
        <v>8329</v>
      </c>
      <c r="S898" s="11">
        <f t="shared" ref="S898:S961" si="56">(((J898/60)/60)/24)+DATE(1970,1,1)</f>
        <v>42218.872986111113</v>
      </c>
      <c r="T898" s="11">
        <f t="shared" ref="T898:T961" si="57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(E899/D899)</f>
        <v>0</v>
      </c>
      <c r="P899" t="e">
        <f t="shared" ref="P899:P962" si="59">ROUND(AVERAGE(E899/L899),0)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>
        <f t="shared" si="59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>
        <f t="shared" si="59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>
        <f t="shared" si="59"/>
        <v>11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t="e">
        <f t="shared" si="59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>
        <f t="shared" si="59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>
        <f t="shared" si="59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>
        <f t="shared" si="59"/>
        <v>50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>
        <f t="shared" si="59"/>
        <v>33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t="e">
        <f t="shared" si="59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t="e">
        <f t="shared" si="59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t="e">
        <f t="shared" si="59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>
        <f t="shared" si="59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>
        <f t="shared" si="59"/>
        <v>25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t="e">
        <f t="shared" si="59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>
        <f t="shared" si="59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>
        <f t="shared" si="59"/>
        <v>83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t="e">
        <f t="shared" si="59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>
        <f t="shared" si="59"/>
        <v>42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t="e">
        <f t="shared" si="59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>
        <f t="shared" si="59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>
        <f t="shared" si="59"/>
        <v>20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>
        <f t="shared" si="59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t="e">
        <f t="shared" si="59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>
        <f t="shared" si="59"/>
        <v>232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>
        <f t="shared" si="59"/>
        <v>189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>
        <f t="shared" si="59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>
        <f t="shared" si="59"/>
        <v>22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>
        <f t="shared" si="59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t="e">
        <f t="shared" si="59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t="e">
        <f t="shared" si="59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>
        <f t="shared" si="59"/>
        <v>56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t="e">
        <f t="shared" si="59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>
        <f t="shared" si="59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>
        <f t="shared" si="59"/>
        <v>19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>
        <f t="shared" si="59"/>
        <v>46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>
        <f t="shared" si="59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>
        <f t="shared" si="59"/>
        <v>51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>
        <f t="shared" si="59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t="e">
        <f t="shared" si="59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>
        <f t="shared" si="59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>
        <f t="shared" si="59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>
        <f t="shared" si="59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>
        <f t="shared" si="59"/>
        <v>110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>
        <f t="shared" si="59"/>
        <v>37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>
        <f t="shared" si="59"/>
        <v>42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>
        <f t="shared" si="59"/>
        <v>24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>
        <f t="shared" si="59"/>
        <v>69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>
        <f t="shared" si="59"/>
        <v>155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>
        <f t="shared" si="59"/>
        <v>57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t="e">
        <f t="shared" si="59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>
        <f t="shared" si="59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>
        <f t="shared" si="59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>
        <f t="shared" si="59"/>
        <v>58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>
        <f t="shared" si="59"/>
        <v>159</v>
      </c>
      <c r="Q953" t="s">
        <v>8319</v>
      </c>
      <c r="R953" t="s">
        <v>8321</v>
      </c>
      <c r="S953" s="11">
        <f t="shared" si="56"/>
        <v>42480.653611111105</v>
      </c>
      <c r="T953" s="11">
        <f t="shared" si="5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>
        <f t="shared" si="59"/>
        <v>100</v>
      </c>
      <c r="Q954" t="s">
        <v>8319</v>
      </c>
      <c r="R954" t="s">
        <v>8321</v>
      </c>
      <c r="S954" s="11">
        <f t="shared" si="56"/>
        <v>42662.613564814819</v>
      </c>
      <c r="T954" s="11">
        <f t="shared" si="5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>
        <f t="shared" si="59"/>
        <v>25</v>
      </c>
      <c r="Q955" t="s">
        <v>8319</v>
      </c>
      <c r="R955" t="s">
        <v>8321</v>
      </c>
      <c r="S955" s="11">
        <f t="shared" si="56"/>
        <v>41999.164340277777</v>
      </c>
      <c r="T955" s="11">
        <f t="shared" si="5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>
        <f t="shared" si="59"/>
        <v>89</v>
      </c>
      <c r="Q956" t="s">
        <v>8319</v>
      </c>
      <c r="R956" t="s">
        <v>8321</v>
      </c>
      <c r="S956" s="11">
        <f t="shared" si="56"/>
        <v>42194.833784722221</v>
      </c>
      <c r="T956" s="11">
        <f t="shared" si="5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>
        <f t="shared" si="59"/>
        <v>183</v>
      </c>
      <c r="Q957" t="s">
        <v>8319</v>
      </c>
      <c r="R957" t="s">
        <v>8321</v>
      </c>
      <c r="S957" s="11">
        <f t="shared" si="56"/>
        <v>42586.295138888891</v>
      </c>
      <c r="T957" s="11">
        <f t="shared" si="5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>
        <f t="shared" si="59"/>
        <v>51</v>
      </c>
      <c r="Q958" t="s">
        <v>8319</v>
      </c>
      <c r="R958" t="s">
        <v>8321</v>
      </c>
      <c r="S958" s="11">
        <f t="shared" si="56"/>
        <v>42060.913877314815</v>
      </c>
      <c r="T958" s="11">
        <f t="shared" si="5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>
        <f t="shared" si="59"/>
        <v>33</v>
      </c>
      <c r="Q959" t="s">
        <v>8319</v>
      </c>
      <c r="R959" t="s">
        <v>8321</v>
      </c>
      <c r="S959" s="11">
        <f t="shared" si="56"/>
        <v>42660.552465277782</v>
      </c>
      <c r="T959" s="11">
        <f t="shared" si="5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>
        <f t="shared" si="59"/>
        <v>52</v>
      </c>
      <c r="Q960" t="s">
        <v>8319</v>
      </c>
      <c r="R960" t="s">
        <v>8321</v>
      </c>
      <c r="S960" s="11">
        <f t="shared" si="56"/>
        <v>42082.802812499998</v>
      </c>
      <c r="T960" s="11">
        <f t="shared" si="5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>
        <f t="shared" si="59"/>
        <v>114</v>
      </c>
      <c r="Q961" t="s">
        <v>8319</v>
      </c>
      <c r="R961" t="s">
        <v>8321</v>
      </c>
      <c r="S961" s="11">
        <f t="shared" si="56"/>
        <v>41993.174363425926</v>
      </c>
      <c r="T961" s="11">
        <f t="shared" si="5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>
        <f t="shared" si="59"/>
        <v>136</v>
      </c>
      <c r="Q962" t="s">
        <v>8319</v>
      </c>
      <c r="R962" t="s">
        <v>8321</v>
      </c>
      <c r="S962" s="11">
        <f t="shared" ref="S962:S1025" si="60">(((J962/60)/60)/24)+DATE(1970,1,1)</f>
        <v>42766.626793981486</v>
      </c>
      <c r="T962" s="11">
        <f t="shared" ref="T962:T1025" si="61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(E963/D963)</f>
        <v>0.42188421052631581</v>
      </c>
      <c r="P963">
        <f t="shared" ref="P963:P1026" si="63">ROUND(AVERAGE(E963/L963),0)</f>
        <v>364</v>
      </c>
      <c r="Q963" t="s">
        <v>8319</v>
      </c>
      <c r="R963" t="s">
        <v>8321</v>
      </c>
      <c r="S963" s="11">
        <f t="shared" si="60"/>
        <v>42740.693692129629</v>
      </c>
      <c r="T963" s="11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>
        <f t="shared" si="63"/>
        <v>19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>
        <f t="shared" si="63"/>
        <v>42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>
        <f t="shared" si="63"/>
        <v>30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>
        <f t="shared" si="63"/>
        <v>50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>
        <f t="shared" si="63"/>
        <v>59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>
        <f t="shared" si="63"/>
        <v>44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>
        <f t="shared" si="63"/>
        <v>27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>
        <f t="shared" si="63"/>
        <v>1273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>
        <f t="shared" si="63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>
        <f t="shared" si="63"/>
        <v>45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>
        <f t="shared" si="63"/>
        <v>154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>
        <f t="shared" si="63"/>
        <v>51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>
        <f t="shared" si="63"/>
        <v>93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>
        <f t="shared" si="63"/>
        <v>109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>
        <f t="shared" si="63"/>
        <v>161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>
        <f t="shared" si="63"/>
        <v>76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>
        <f t="shared" si="63"/>
        <v>791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>
        <f t="shared" si="63"/>
        <v>302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>
        <f t="shared" si="63"/>
        <v>48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>
        <f t="shared" si="63"/>
        <v>3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>
        <f t="shared" si="63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>
        <f t="shared" si="63"/>
        <v>172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>
        <f t="shared" si="63"/>
        <v>35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1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>
        <f t="shared" si="63"/>
        <v>82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>
        <f t="shared" si="63"/>
        <v>111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>
        <f t="shared" si="63"/>
        <v>161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t="e">
        <f t="shared" si="63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>
        <f t="shared" si="63"/>
        <v>52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>
        <f t="shared" si="63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>
        <f t="shared" si="63"/>
        <v>30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>
        <f t="shared" si="63"/>
        <v>117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>
        <f t="shared" si="63"/>
        <v>90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>
        <f t="shared" si="63"/>
        <v>424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>
        <f t="shared" si="63"/>
        <v>81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>
        <f t="shared" si="63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>
        <f t="shared" si="63"/>
        <v>8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>
        <f t="shared" si="63"/>
        <v>153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>
        <f t="shared" si="63"/>
        <v>292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>
        <f t="shared" si="63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>
        <f t="shared" si="63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>
        <f t="shared" si="63"/>
        <v>135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>
        <f t="shared" si="63"/>
        <v>214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>
        <f t="shared" si="63"/>
        <v>216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>
        <f t="shared" si="63"/>
        <v>932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>
        <f t="shared" si="63"/>
        <v>29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>
        <f t="shared" si="63"/>
        <v>175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>
        <f t="shared" si="63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>
        <f t="shared" si="63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>
        <f t="shared" si="63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>
        <f t="shared" si="63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>
        <f t="shared" si="63"/>
        <v>1389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>
        <f t="shared" si="63"/>
        <v>96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>
        <f t="shared" si="63"/>
        <v>191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>
        <f t="shared" si="63"/>
        <v>40</v>
      </c>
      <c r="Q1017" t="s">
        <v>8319</v>
      </c>
      <c r="R1017" t="s">
        <v>8321</v>
      </c>
      <c r="S1017" s="11">
        <f t="shared" si="60"/>
        <v>42303.878414351857</v>
      </c>
      <c r="T1017" s="11">
        <f t="shared" si="6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>
        <f t="shared" si="63"/>
        <v>75</v>
      </c>
      <c r="Q1018" t="s">
        <v>8319</v>
      </c>
      <c r="R1018" t="s">
        <v>8321</v>
      </c>
      <c r="S1018" s="11">
        <f t="shared" si="60"/>
        <v>42422.107129629629</v>
      </c>
      <c r="T1018" s="11">
        <f t="shared" si="6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>
        <f t="shared" si="63"/>
        <v>161</v>
      </c>
      <c r="Q1019" t="s">
        <v>8319</v>
      </c>
      <c r="R1019" t="s">
        <v>8321</v>
      </c>
      <c r="S1019" s="11">
        <f t="shared" si="60"/>
        <v>42289.675173611111</v>
      </c>
      <c r="T1019" s="11">
        <f t="shared" si="6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>
        <f t="shared" si="63"/>
        <v>89</v>
      </c>
      <c r="Q1020" t="s">
        <v>8319</v>
      </c>
      <c r="R1020" t="s">
        <v>8321</v>
      </c>
      <c r="S1020" s="11">
        <f t="shared" si="60"/>
        <v>42535.492280092592</v>
      </c>
      <c r="T1020" s="11">
        <f t="shared" si="6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>
        <f t="shared" si="63"/>
        <v>53</v>
      </c>
      <c r="Q1021" t="s">
        <v>8319</v>
      </c>
      <c r="R1021" t="s">
        <v>8321</v>
      </c>
      <c r="S1021" s="11">
        <f t="shared" si="60"/>
        <v>42009.973946759259</v>
      </c>
      <c r="T1021" s="11">
        <f t="shared" si="6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>
        <f t="shared" si="63"/>
        <v>106</v>
      </c>
      <c r="Q1022" t="s">
        <v>8325</v>
      </c>
      <c r="R1022" t="s">
        <v>8330</v>
      </c>
      <c r="S1022" s="11">
        <f t="shared" si="60"/>
        <v>42127.069548611107</v>
      </c>
      <c r="T1022" s="11">
        <f t="shared" si="6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>
        <f t="shared" si="63"/>
        <v>22</v>
      </c>
      <c r="Q1023" t="s">
        <v>8325</v>
      </c>
      <c r="R1023" t="s">
        <v>8330</v>
      </c>
      <c r="S1023" s="11">
        <f t="shared" si="60"/>
        <v>42271.251979166671</v>
      </c>
      <c r="T1023" s="11">
        <f t="shared" si="6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>
        <f t="shared" si="63"/>
        <v>31</v>
      </c>
      <c r="Q1024" t="s">
        <v>8325</v>
      </c>
      <c r="R1024" t="s">
        <v>8330</v>
      </c>
      <c r="S1024" s="11">
        <f t="shared" si="60"/>
        <v>42111.646724537044</v>
      </c>
      <c r="T1024" s="11">
        <f t="shared" si="61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>
        <f t="shared" si="63"/>
        <v>36</v>
      </c>
      <c r="Q1025" t="s">
        <v>8325</v>
      </c>
      <c r="R1025" t="s">
        <v>8330</v>
      </c>
      <c r="S1025" s="11">
        <f t="shared" si="60"/>
        <v>42145.919687500005</v>
      </c>
      <c r="T1025" s="11">
        <f t="shared" si="6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>
        <f t="shared" si="63"/>
        <v>389</v>
      </c>
      <c r="Q1026" t="s">
        <v>8325</v>
      </c>
      <c r="R1026" t="s">
        <v>8330</v>
      </c>
      <c r="S1026" s="11">
        <f t="shared" ref="S1026:S1089" si="64">(((J1026/60)/60)/24)+DATE(1970,1,1)</f>
        <v>42370.580590277779</v>
      </c>
      <c r="T1026" s="11">
        <f t="shared" ref="T1026:T1089" si="65"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(E1027/D1027)</f>
        <v>1.099283142857143</v>
      </c>
      <c r="P1027">
        <f t="shared" ref="P1027:P1090" si="67">ROUND(AVERAGE(E1027/L1027),0)</f>
        <v>72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si="65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>
        <f t="shared" si="67"/>
        <v>57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5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>
        <f t="shared" si="67"/>
        <v>70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5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>
        <f t="shared" si="67"/>
        <v>46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5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>
        <f t="shared" si="67"/>
        <v>79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5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>
        <f t="shared" si="67"/>
        <v>43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5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>
        <f t="shared" si="67"/>
        <v>108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5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>
        <f t="shared" si="67"/>
        <v>61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5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>
        <f t="shared" si="67"/>
        <v>51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5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>
        <f t="shared" si="67"/>
        <v>39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5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>
        <f t="shared" si="67"/>
        <v>65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5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>
        <f t="shared" si="67"/>
        <v>24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5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>
        <f t="shared" si="67"/>
        <v>49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5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>
        <f t="shared" si="67"/>
        <v>36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5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>
        <f t="shared" si="67"/>
        <v>21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5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>
        <f t="shared" si="67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5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t="e">
        <f t="shared" si="67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5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>
        <f t="shared" si="67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5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>
        <f t="shared" si="67"/>
        <v>29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5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>
        <f t="shared" si="67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5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>
        <f t="shared" si="67"/>
        <v>33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5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t="e">
        <f t="shared" si="67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5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>
        <f t="shared" si="67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5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>
        <f t="shared" si="67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5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t="e">
        <f t="shared" si="67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5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t="e">
        <f t="shared" si="67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5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t="e">
        <f t="shared" si="67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5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t="e">
        <f t="shared" si="67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5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>
        <f t="shared" si="67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5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t="e">
        <f t="shared" si="67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5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t="e">
        <f t="shared" si="67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5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t="e">
        <f t="shared" si="67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5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t="e">
        <f t="shared" si="67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5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t="e">
        <f t="shared" si="67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5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t="e">
        <f t="shared" si="67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5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>
        <f t="shared" si="67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5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t="e">
        <f t="shared" si="67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5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>
        <f t="shared" si="67"/>
        <v>48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5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t="e">
        <f t="shared" si="67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5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>
        <f t="shared" si="67"/>
        <v>66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5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>
        <f t="shared" si="67"/>
        <v>16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5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>
        <f t="shared" si="67"/>
        <v>34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5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>
        <f t="shared" si="67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5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>
        <f t="shared" si="67"/>
        <v>11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5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>
        <f t="shared" si="67"/>
        <v>40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5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>
        <f t="shared" si="67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5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t="e">
        <f t="shared" si="67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5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>
        <f t="shared" si="67"/>
        <v>13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5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>
        <f t="shared" si="67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5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>
        <f t="shared" si="67"/>
        <v>114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5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>
        <f t="shared" si="67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5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>
        <f t="shared" si="67"/>
        <v>48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5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>
        <f t="shared" si="67"/>
        <v>44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5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>
        <f t="shared" si="67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5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>
        <f t="shared" si="67"/>
        <v>38</v>
      </c>
      <c r="Q1081" t="s">
        <v>8333</v>
      </c>
      <c r="R1081" t="s">
        <v>8334</v>
      </c>
      <c r="S1081" s="11">
        <f t="shared" si="64"/>
        <v>42479.566388888896</v>
      </c>
      <c r="T1081" s="11">
        <f t="shared" si="65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>
        <f t="shared" si="67"/>
        <v>19</v>
      </c>
      <c r="Q1082" t="s">
        <v>8333</v>
      </c>
      <c r="R1082" t="s">
        <v>8334</v>
      </c>
      <c r="S1082" s="11">
        <f t="shared" si="64"/>
        <v>41740.138113425928</v>
      </c>
      <c r="T1082" s="11">
        <f t="shared" si="65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>
        <f t="shared" si="67"/>
        <v>3</v>
      </c>
      <c r="Q1083" t="s">
        <v>8333</v>
      </c>
      <c r="R1083" t="s">
        <v>8334</v>
      </c>
      <c r="S1083" s="11">
        <f t="shared" si="64"/>
        <v>42002.926990740743</v>
      </c>
      <c r="T1083" s="11">
        <f t="shared" si="65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>
        <f t="shared" si="67"/>
        <v>19</v>
      </c>
      <c r="Q1084" t="s">
        <v>8333</v>
      </c>
      <c r="R1084" t="s">
        <v>8334</v>
      </c>
      <c r="S1084" s="11">
        <f t="shared" si="64"/>
        <v>41101.906111111115</v>
      </c>
      <c r="T1084" s="11">
        <f t="shared" si="65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>
        <f t="shared" si="67"/>
        <v>410</v>
      </c>
      <c r="Q1085" t="s">
        <v>8333</v>
      </c>
      <c r="R1085" t="s">
        <v>8334</v>
      </c>
      <c r="S1085" s="11">
        <f t="shared" si="64"/>
        <v>41793.659525462965</v>
      </c>
      <c r="T1085" s="11">
        <f t="shared" si="65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t="e">
        <f t="shared" si="67"/>
        <v>#DIV/0!</v>
      </c>
      <c r="Q1086" t="s">
        <v>8333</v>
      </c>
      <c r="R1086" t="s">
        <v>8334</v>
      </c>
      <c r="S1086" s="11">
        <f t="shared" si="64"/>
        <v>41829.912083333329</v>
      </c>
      <c r="T1086" s="11">
        <f t="shared" si="65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>
        <f t="shared" si="67"/>
        <v>114</v>
      </c>
      <c r="Q1087" t="s">
        <v>8333</v>
      </c>
      <c r="R1087" t="s">
        <v>8334</v>
      </c>
      <c r="S1087" s="11">
        <f t="shared" si="64"/>
        <v>42413.671006944445</v>
      </c>
      <c r="T1087" s="11">
        <f t="shared" si="65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>
        <f t="shared" si="67"/>
        <v>8</v>
      </c>
      <c r="Q1088" t="s">
        <v>8333</v>
      </c>
      <c r="R1088" t="s">
        <v>8334</v>
      </c>
      <c r="S1088" s="11">
        <f t="shared" si="64"/>
        <v>41845.866793981484</v>
      </c>
      <c r="T1088" s="11">
        <f t="shared" si="65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t="e">
        <f t="shared" si="67"/>
        <v>#DIV/0!</v>
      </c>
      <c r="Q1089" t="s">
        <v>8333</v>
      </c>
      <c r="R1089" t="s">
        <v>8334</v>
      </c>
      <c r="S1089" s="11">
        <f t="shared" si="64"/>
        <v>41775.713969907411</v>
      </c>
      <c r="T1089" s="11">
        <f t="shared" si="65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>
        <f t="shared" si="67"/>
        <v>43</v>
      </c>
      <c r="Q1090" t="s">
        <v>8333</v>
      </c>
      <c r="R1090" t="s">
        <v>8334</v>
      </c>
      <c r="S1090" s="11">
        <f t="shared" ref="S1090:S1153" si="68">(((J1090/60)/60)/24)+DATE(1970,1,1)</f>
        <v>41723.799386574072</v>
      </c>
      <c r="T1090" s="11">
        <f t="shared" ref="T1090:T1153" si="69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(E1091/D1091)</f>
        <v>7.8266666666666665E-2</v>
      </c>
      <c r="P1091">
        <f t="shared" ref="P1091:P1154" si="71">ROUND(AVERAGE(E1091/L1091),0)</f>
        <v>24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>
        <f t="shared" si="71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>
        <f t="shared" si="71"/>
        <v>13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>
        <f t="shared" si="71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>
        <f t="shared" si="71"/>
        <v>11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>
        <f t="shared" si="71"/>
        <v>122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6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>
        <f t="shared" si="71"/>
        <v>268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6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>
        <f t="shared" si="71"/>
        <v>74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6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>
        <f t="shared" si="71"/>
        <v>7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6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>
        <f t="shared" si="71"/>
        <v>82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6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>
        <f t="shared" si="71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6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>
        <f t="shared" si="71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6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>
        <f t="shared" si="71"/>
        <v>7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6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>
        <f t="shared" si="71"/>
        <v>18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6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>
        <f t="shared" si="71"/>
        <v>16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6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>
        <f t="shared" si="71"/>
        <v>80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6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>
        <f t="shared" si="71"/>
        <v>72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6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>
        <f t="shared" si="71"/>
        <v>24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6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t="e">
        <f t="shared" si="71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6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>
        <f t="shared" si="71"/>
        <v>35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6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>
        <f t="shared" si="71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6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>
        <f t="shared" si="71"/>
        <v>23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6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>
        <f t="shared" si="71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6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>
        <f t="shared" si="71"/>
        <v>100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6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>
        <f t="shared" si="71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6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>
        <f t="shared" si="71"/>
        <v>3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6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>
        <f t="shared" si="71"/>
        <v>13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6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>
        <f t="shared" si="71"/>
        <v>18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6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>
        <f t="shared" si="71"/>
        <v>10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6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>
        <f t="shared" si="71"/>
        <v>36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6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>
        <f t="shared" si="71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6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t="e">
        <f t="shared" si="71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6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>
        <f t="shared" si="71"/>
        <v>6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6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t="e">
        <f t="shared" si="71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6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>
        <f t="shared" si="71"/>
        <v>4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6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>
        <f t="shared" si="71"/>
        <v>61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6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t="e">
        <f t="shared" si="71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6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>
        <f t="shared" si="71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6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>
        <f t="shared" si="71"/>
        <v>25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6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>
        <f t="shared" si="71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6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>
        <f t="shared" si="71"/>
        <v>11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6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>
        <f t="shared" si="71"/>
        <v>4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6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t="e">
        <f t="shared" si="71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6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>
        <f t="shared" si="71"/>
        <v>111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6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>
        <f t="shared" si="71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6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>
        <f t="shared" si="71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6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>
        <f t="shared" si="71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6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>
        <f t="shared" si="71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6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>
        <f t="shared" si="71"/>
        <v>253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6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>
        <f t="shared" si="71"/>
        <v>31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6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>
        <f t="shared" si="71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6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t="e">
        <f t="shared" si="71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6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t="e">
        <f t="shared" si="71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6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t="e">
        <f t="shared" si="71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6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>
        <f t="shared" si="71"/>
        <v>23</v>
      </c>
      <c r="Q1145" t="s">
        <v>8333</v>
      </c>
      <c r="R1145" t="s">
        <v>8335</v>
      </c>
      <c r="S1145" s="11">
        <f t="shared" si="68"/>
        <v>42325.19358796296</v>
      </c>
      <c r="T1145" s="11">
        <f t="shared" si="6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t="e">
        <f t="shared" si="71"/>
        <v>#DIV/0!</v>
      </c>
      <c r="Q1146" t="s">
        <v>8336</v>
      </c>
      <c r="R1146" t="s">
        <v>8337</v>
      </c>
      <c r="S1146" s="11">
        <f t="shared" si="68"/>
        <v>42093.181944444441</v>
      </c>
      <c r="T1146" s="11">
        <f t="shared" si="6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>
        <f t="shared" si="71"/>
        <v>100</v>
      </c>
      <c r="Q1147" t="s">
        <v>8336</v>
      </c>
      <c r="R1147" t="s">
        <v>8337</v>
      </c>
      <c r="S1147" s="11">
        <f t="shared" si="68"/>
        <v>41854.747592592597</v>
      </c>
      <c r="T1147" s="11">
        <f t="shared" si="6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>
        <f t="shared" si="71"/>
        <v>44</v>
      </c>
      <c r="Q1148" t="s">
        <v>8336</v>
      </c>
      <c r="R1148" t="s">
        <v>8337</v>
      </c>
      <c r="S1148" s="11">
        <f t="shared" si="68"/>
        <v>41723.9533912037</v>
      </c>
      <c r="T1148" s="11">
        <f t="shared" si="6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t="e">
        <f t="shared" si="71"/>
        <v>#DIV/0!</v>
      </c>
      <c r="Q1149" t="s">
        <v>8336</v>
      </c>
      <c r="R1149" t="s">
        <v>8337</v>
      </c>
      <c r="S1149" s="11">
        <f t="shared" si="68"/>
        <v>41871.972025462965</v>
      </c>
      <c r="T1149" s="11">
        <f t="shared" si="6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>
        <f t="shared" si="71"/>
        <v>24</v>
      </c>
      <c r="Q1150" t="s">
        <v>8336</v>
      </c>
      <c r="R1150" t="s">
        <v>8337</v>
      </c>
      <c r="S1150" s="11">
        <f t="shared" si="68"/>
        <v>42675.171076388884</v>
      </c>
      <c r="T1150" s="11">
        <f t="shared" si="6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>
        <f t="shared" si="71"/>
        <v>38</v>
      </c>
      <c r="Q1151" t="s">
        <v>8336</v>
      </c>
      <c r="R1151" t="s">
        <v>8337</v>
      </c>
      <c r="S1151" s="11">
        <f t="shared" si="68"/>
        <v>42507.71025462963</v>
      </c>
      <c r="T1151" s="11">
        <f t="shared" si="6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>
        <f t="shared" si="71"/>
        <v>42</v>
      </c>
      <c r="Q1152" t="s">
        <v>8336</v>
      </c>
      <c r="R1152" t="s">
        <v>8337</v>
      </c>
      <c r="S1152" s="11">
        <f t="shared" si="68"/>
        <v>42317.954571759255</v>
      </c>
      <c r="T1152" s="11">
        <f t="shared" si="6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t="e">
        <f t="shared" si="71"/>
        <v>#DIV/0!</v>
      </c>
      <c r="Q1153" t="s">
        <v>8336</v>
      </c>
      <c r="R1153" t="s">
        <v>8337</v>
      </c>
      <c r="S1153" s="11">
        <f t="shared" si="68"/>
        <v>42224.102581018517</v>
      </c>
      <c r="T1153" s="11">
        <f t="shared" si="6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>
        <f t="shared" si="71"/>
        <v>61</v>
      </c>
      <c r="Q1154" t="s">
        <v>8336</v>
      </c>
      <c r="R1154" t="s">
        <v>8337</v>
      </c>
      <c r="S1154" s="11">
        <f t="shared" ref="S1154:S1217" si="72">(((J1154/60)/60)/24)+DATE(1970,1,1)</f>
        <v>42109.709629629629</v>
      </c>
      <c r="T1154" s="11">
        <f t="shared" ref="T1154:T1217" si="7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(E1155/D1155)</f>
        <v>6.2500000000000003E-3</v>
      </c>
      <c r="P1155">
        <f t="shared" ref="P1155:P1218" si="75">ROUND(AVERAGE(E1155/L1155),0)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>
        <f t="shared" si="75"/>
        <v>108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>
        <f t="shared" si="75"/>
        <v>24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t="e">
        <f t="shared" si="75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>
        <f t="shared" si="75"/>
        <v>50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>
        <f t="shared" si="75"/>
        <v>12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t="e">
        <f t="shared" si="75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>
        <f t="shared" si="75"/>
        <v>61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t="e">
        <f t="shared" si="75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>
        <f t="shared" si="75"/>
        <v>18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t="e">
        <f t="shared" si="75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t="e">
        <f t="shared" si="75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>
        <f t="shared" si="75"/>
        <v>83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>
        <f t="shared" si="75"/>
        <v>359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>
        <f t="shared" si="75"/>
        <v>61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>
        <f t="shared" si="75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>
        <f t="shared" si="75"/>
        <v>6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>
        <f t="shared" si="75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>
        <f t="shared" si="75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t="e">
        <f t="shared" si="75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>
        <f t="shared" si="75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>
        <f t="shared" si="75"/>
        <v>47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>
        <f t="shared" si="75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>
        <f t="shared" si="75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t="e">
        <f t="shared" si="75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>
        <f t="shared" si="75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>
        <f t="shared" si="75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>
        <f t="shared" si="75"/>
        <v>69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>
        <f t="shared" si="75"/>
        <v>1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>
        <f t="shared" si="75"/>
        <v>11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>
        <f t="shared" si="75"/>
        <v>33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>
        <f t="shared" si="75"/>
        <v>62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>
        <f t="shared" si="75"/>
        <v>119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>
        <f t="shared" si="75"/>
        <v>65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>
        <f t="shared" si="75"/>
        <v>130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>
        <f t="shared" si="75"/>
        <v>38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>
        <f t="shared" si="75"/>
        <v>113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>
        <f t="shared" si="75"/>
        <v>52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>
        <f t="shared" si="75"/>
        <v>89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>
        <f t="shared" si="75"/>
        <v>19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>
        <f t="shared" si="75"/>
        <v>80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>
        <f t="shared" si="75"/>
        <v>56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>
        <f t="shared" si="75"/>
        <v>79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>
        <f t="shared" si="75"/>
        <v>76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>
        <f t="shared" si="75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>
        <f t="shared" si="75"/>
        <v>55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>
        <f t="shared" si="75"/>
        <v>299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>
        <f t="shared" si="75"/>
        <v>59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>
        <f t="shared" si="75"/>
        <v>55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>
        <f t="shared" si="75"/>
        <v>184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>
        <f t="shared" si="75"/>
        <v>165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>
        <f t="shared" si="75"/>
        <v>235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>
        <f t="shared" si="75"/>
        <v>211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>
        <f t="shared" si="75"/>
        <v>32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>
        <f t="shared" si="75"/>
        <v>123</v>
      </c>
      <c r="Q1209" t="s">
        <v>8338</v>
      </c>
      <c r="R1209" t="s">
        <v>8339</v>
      </c>
      <c r="S1209" s="11">
        <f t="shared" si="72"/>
        <v>42430.430243055554</v>
      </c>
      <c r="T1209" s="11">
        <f t="shared" si="7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>
        <f t="shared" si="75"/>
        <v>207</v>
      </c>
      <c r="Q1210" t="s">
        <v>8338</v>
      </c>
      <c r="R1210" t="s">
        <v>8339</v>
      </c>
      <c r="S1210" s="11">
        <f t="shared" si="72"/>
        <v>42423.709074074075</v>
      </c>
      <c r="T1210" s="11">
        <f t="shared" si="7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>
        <f t="shared" si="75"/>
        <v>138</v>
      </c>
      <c r="Q1211" t="s">
        <v>8338</v>
      </c>
      <c r="R1211" t="s">
        <v>8339</v>
      </c>
      <c r="S1211" s="11">
        <f t="shared" si="72"/>
        <v>42761.846122685187</v>
      </c>
      <c r="T1211" s="11">
        <f t="shared" si="7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>
        <f t="shared" si="75"/>
        <v>494</v>
      </c>
      <c r="Q1212" t="s">
        <v>8338</v>
      </c>
      <c r="R1212" t="s">
        <v>8339</v>
      </c>
      <c r="S1212" s="11">
        <f t="shared" si="72"/>
        <v>42132.941805555558</v>
      </c>
      <c r="T1212" s="11">
        <f t="shared" si="7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>
        <f t="shared" si="75"/>
        <v>169</v>
      </c>
      <c r="Q1213" t="s">
        <v>8338</v>
      </c>
      <c r="R1213" t="s">
        <v>8339</v>
      </c>
      <c r="S1213" s="11">
        <f t="shared" si="72"/>
        <v>42515.866446759261</v>
      </c>
      <c r="T1213" s="11">
        <f t="shared" si="7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>
        <f t="shared" si="75"/>
        <v>39</v>
      </c>
      <c r="Q1214" t="s">
        <v>8338</v>
      </c>
      <c r="R1214" t="s">
        <v>8339</v>
      </c>
      <c r="S1214" s="11">
        <f t="shared" si="72"/>
        <v>42318.950173611112</v>
      </c>
      <c r="T1214" s="11">
        <f t="shared" si="7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>
        <f t="shared" si="75"/>
        <v>62</v>
      </c>
      <c r="Q1215" t="s">
        <v>8338</v>
      </c>
      <c r="R1215" t="s">
        <v>8339</v>
      </c>
      <c r="S1215" s="11">
        <f t="shared" si="72"/>
        <v>42731.755787037036</v>
      </c>
      <c r="T1215" s="11">
        <f t="shared" si="7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>
        <f t="shared" si="75"/>
        <v>105</v>
      </c>
      <c r="Q1216" t="s">
        <v>8338</v>
      </c>
      <c r="R1216" t="s">
        <v>8339</v>
      </c>
      <c r="S1216" s="11">
        <f t="shared" si="72"/>
        <v>42104.840335648143</v>
      </c>
      <c r="T1216" s="11">
        <f t="shared" si="7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>
        <f t="shared" si="75"/>
        <v>72</v>
      </c>
      <c r="Q1217" t="s">
        <v>8338</v>
      </c>
      <c r="R1217" t="s">
        <v>8339</v>
      </c>
      <c r="S1217" s="11">
        <f t="shared" si="72"/>
        <v>41759.923101851848</v>
      </c>
      <c r="T1217" s="11">
        <f t="shared" si="7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>
        <f t="shared" si="75"/>
        <v>92</v>
      </c>
      <c r="Q1218" t="s">
        <v>8338</v>
      </c>
      <c r="R1218" t="s">
        <v>8339</v>
      </c>
      <c r="S1218" s="11">
        <f t="shared" ref="S1218:S1281" si="76">(((J1218/60)/60)/24)+DATE(1970,1,1)</f>
        <v>42247.616400462968</v>
      </c>
      <c r="T1218" s="11">
        <f t="shared" ref="T1218:T1281" si="77"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(E1219/D1219)</f>
        <v>1.026</v>
      </c>
      <c r="P1219">
        <f t="shared" ref="P1219:P1282" si="79">ROUND(AVERAGE(E1219/L1219),0)</f>
        <v>149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si="77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>
        <f t="shared" si="79"/>
        <v>174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>
        <f t="shared" si="79"/>
        <v>103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7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>
        <f t="shared" si="79"/>
        <v>111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>
        <f t="shared" si="79"/>
        <v>24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>
        <f t="shared" si="79"/>
        <v>81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7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>
        <f t="shared" si="79"/>
        <v>116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7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>
        <f t="shared" si="79"/>
        <v>59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7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>
        <f t="shared" si="79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7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>
        <f t="shared" si="79"/>
        <v>48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7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t="e">
        <f t="shared" si="79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7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>
        <f t="shared" si="79"/>
        <v>61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7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>
        <f t="shared" si="79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7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t="e">
        <f t="shared" si="79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7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t="e">
        <f t="shared" si="79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7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>
        <f t="shared" si="79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7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>
        <f t="shared" si="79"/>
        <v>19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7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t="e">
        <f t="shared" si="79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7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>
        <f t="shared" si="79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7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t="e">
        <f t="shared" si="79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7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t="e">
        <f t="shared" si="79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7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>
        <f t="shared" si="79"/>
        <v>59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7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t="e">
        <f t="shared" si="79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7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>
        <f t="shared" si="79"/>
        <v>30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7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>
        <f t="shared" si="79"/>
        <v>75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7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>
        <f t="shared" si="79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7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>
        <f t="shared" si="79"/>
        <v>45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7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>
        <f t="shared" si="79"/>
        <v>46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7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>
        <f t="shared" si="79"/>
        <v>141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7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>
        <f t="shared" si="79"/>
        <v>75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7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>
        <f t="shared" si="79"/>
        <v>86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7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>
        <f t="shared" si="79"/>
        <v>64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7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>
        <f t="shared" si="79"/>
        <v>64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7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>
        <f t="shared" si="79"/>
        <v>118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7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>
        <f t="shared" si="79"/>
        <v>83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7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>
        <f t="shared" si="79"/>
        <v>34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7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>
        <f t="shared" si="79"/>
        <v>43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7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>
        <f t="shared" si="79"/>
        <v>94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7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>
        <f t="shared" si="79"/>
        <v>56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7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>
        <f t="shared" si="79"/>
        <v>98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7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>
        <f t="shared" si="79"/>
        <v>92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7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>
        <f t="shared" si="79"/>
        <v>38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7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>
        <f t="shared" si="79"/>
        <v>27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7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>
        <f t="shared" si="79"/>
        <v>51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7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>
        <f t="shared" si="79"/>
        <v>39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7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>
        <f t="shared" si="79"/>
        <v>78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7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>
        <f t="shared" si="79"/>
        <v>44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7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>
        <f t="shared" si="79"/>
        <v>32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7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>
        <f t="shared" si="79"/>
        <v>63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7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>
        <f t="shared" si="79"/>
        <v>191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7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>
        <f t="shared" si="79"/>
        <v>141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7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>
        <f t="shared" si="79"/>
        <v>77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7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>
        <f t="shared" si="79"/>
        <v>99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7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>
        <f t="shared" si="79"/>
        <v>68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7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>
        <f t="shared" si="79"/>
        <v>246</v>
      </c>
      <c r="Q1273" t="s">
        <v>8325</v>
      </c>
      <c r="R1273" t="s">
        <v>8326</v>
      </c>
      <c r="S1273" s="11">
        <f t="shared" si="76"/>
        <v>41561.683553240742</v>
      </c>
      <c r="T1273" s="11">
        <f t="shared" si="77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>
        <f t="shared" si="79"/>
        <v>189</v>
      </c>
      <c r="Q1274" t="s">
        <v>8325</v>
      </c>
      <c r="R1274" t="s">
        <v>8326</v>
      </c>
      <c r="S1274" s="11">
        <f t="shared" si="76"/>
        <v>40274.745127314818</v>
      </c>
      <c r="T1274" s="11">
        <f t="shared" si="77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>
        <f t="shared" si="79"/>
        <v>77</v>
      </c>
      <c r="Q1275" t="s">
        <v>8325</v>
      </c>
      <c r="R1275" t="s">
        <v>8326</v>
      </c>
      <c r="S1275" s="11">
        <f t="shared" si="76"/>
        <v>41852.730219907404</v>
      </c>
      <c r="T1275" s="11">
        <f t="shared" si="77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>
        <f t="shared" si="79"/>
        <v>83</v>
      </c>
      <c r="Q1276" t="s">
        <v>8325</v>
      </c>
      <c r="R1276" t="s">
        <v>8326</v>
      </c>
      <c r="S1276" s="11">
        <f t="shared" si="76"/>
        <v>41116.690104166664</v>
      </c>
      <c r="T1276" s="11">
        <f t="shared" si="77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>
        <f t="shared" si="79"/>
        <v>63</v>
      </c>
      <c r="Q1277" t="s">
        <v>8325</v>
      </c>
      <c r="R1277" t="s">
        <v>8326</v>
      </c>
      <c r="S1277" s="11">
        <f t="shared" si="76"/>
        <v>41458.867905092593</v>
      </c>
      <c r="T1277" s="11">
        <f t="shared" si="77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>
        <f t="shared" si="79"/>
        <v>46</v>
      </c>
      <c r="Q1278" t="s">
        <v>8325</v>
      </c>
      <c r="R1278" t="s">
        <v>8326</v>
      </c>
      <c r="S1278" s="11">
        <f t="shared" si="76"/>
        <v>40007.704247685186</v>
      </c>
      <c r="T1278" s="11">
        <f t="shared" si="77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>
        <f t="shared" si="79"/>
        <v>39</v>
      </c>
      <c r="Q1279" t="s">
        <v>8325</v>
      </c>
      <c r="R1279" t="s">
        <v>8326</v>
      </c>
      <c r="S1279" s="11">
        <f t="shared" si="76"/>
        <v>41121.561886574076</v>
      </c>
      <c r="T1279" s="11">
        <f t="shared" si="77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>
        <f t="shared" si="79"/>
        <v>53</v>
      </c>
      <c r="Q1280" t="s">
        <v>8325</v>
      </c>
      <c r="R1280" t="s">
        <v>8326</v>
      </c>
      <c r="S1280" s="11">
        <f t="shared" si="76"/>
        <v>41786.555162037039</v>
      </c>
      <c r="T1280" s="11">
        <f t="shared" si="77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>
        <f t="shared" si="79"/>
        <v>73</v>
      </c>
      <c r="Q1281" t="s">
        <v>8325</v>
      </c>
      <c r="R1281" t="s">
        <v>8326</v>
      </c>
      <c r="S1281" s="11">
        <f t="shared" si="76"/>
        <v>41682.099189814813</v>
      </c>
      <c r="T1281" s="11">
        <f t="shared" si="77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>
        <f t="shared" si="79"/>
        <v>128</v>
      </c>
      <c r="Q1282" t="s">
        <v>8325</v>
      </c>
      <c r="R1282" t="s">
        <v>8326</v>
      </c>
      <c r="S1282" s="11">
        <f t="shared" ref="S1282:S1345" si="80">(((J1282/60)/60)/24)+DATE(1970,1,1)</f>
        <v>40513.757569444446</v>
      </c>
      <c r="T1282" s="11">
        <f t="shared" ref="T1282:T1345" si="81"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(E1283/D1283)</f>
        <v>1.1071428571428572</v>
      </c>
      <c r="P1283">
        <f t="shared" ref="P1283:P1346" si="83">ROUND(AVERAGE(E1283/L1283),0)</f>
        <v>105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si="81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>
        <f t="shared" si="83"/>
        <v>68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>
        <f t="shared" si="83"/>
        <v>96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>
        <f t="shared" si="83"/>
        <v>65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>
        <f t="shared" si="83"/>
        <v>32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>
        <f t="shared" si="83"/>
        <v>81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>
        <f t="shared" si="83"/>
        <v>24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>
        <f t="shared" si="83"/>
        <v>66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>
        <f t="shared" si="83"/>
        <v>36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>
        <f t="shared" si="83"/>
        <v>44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>
        <f t="shared" si="83"/>
        <v>104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>
        <f t="shared" si="83"/>
        <v>36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>
        <f t="shared" si="83"/>
        <v>128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>
        <f t="shared" si="83"/>
        <v>28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>
        <f t="shared" si="83"/>
        <v>40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>
        <f t="shared" si="83"/>
        <v>52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>
        <f t="shared" si="83"/>
        <v>92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>
        <f t="shared" si="83"/>
        <v>63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>
        <f t="shared" si="83"/>
        <v>136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>
        <f t="shared" si="83"/>
        <v>169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>
        <f t="shared" si="83"/>
        <v>71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>
        <f t="shared" si="83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>
        <f t="shared" si="83"/>
        <v>42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>
        <f t="shared" si="83"/>
        <v>152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>
        <f t="shared" si="83"/>
        <v>91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>
        <f t="shared" si="83"/>
        <v>202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>
        <f t="shared" si="83"/>
        <v>128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>
        <f t="shared" si="83"/>
        <v>30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>
        <f t="shared" si="83"/>
        <v>368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>
        <f t="shared" si="83"/>
        <v>129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>
        <f t="shared" si="83"/>
        <v>801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>
        <f t="shared" si="83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>
        <f t="shared" si="83"/>
        <v>102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>
        <f t="shared" si="83"/>
        <v>184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>
        <f t="shared" si="83"/>
        <v>163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>
        <f t="shared" si="83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>
        <f t="shared" si="83"/>
        <v>604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>
        <f t="shared" si="83"/>
        <v>45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>
        <f t="shared" si="83"/>
        <v>97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>
        <f t="shared" si="83"/>
        <v>168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>
        <f t="shared" si="83"/>
        <v>860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>
        <f t="shared" si="83"/>
        <v>27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>
        <f t="shared" si="83"/>
        <v>30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>
        <f t="shared" si="83"/>
        <v>55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>
        <f t="shared" si="83"/>
        <v>61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>
        <f t="shared" si="83"/>
        <v>103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>
        <f t="shared" si="83"/>
        <v>42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>
        <f t="shared" si="83"/>
        <v>117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>
        <f t="shared" si="83"/>
        <v>45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>
        <f t="shared" si="83"/>
        <v>157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>
        <f t="shared" si="83"/>
        <v>101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t="e">
        <f t="shared" si="83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t="e">
        <f t="shared" si="83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>
        <f t="shared" si="83"/>
        <v>52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>
        <f t="shared" si="83"/>
        <v>309</v>
      </c>
      <c r="Q1337" t="s">
        <v>8319</v>
      </c>
      <c r="R1337" t="s">
        <v>8321</v>
      </c>
      <c r="S1337" s="11">
        <f t="shared" si="80"/>
        <v>42313.936365740738</v>
      </c>
      <c r="T1337" s="11">
        <f t="shared" si="8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>
        <f t="shared" si="83"/>
        <v>379</v>
      </c>
      <c r="Q1338" t="s">
        <v>8319</v>
      </c>
      <c r="R1338" t="s">
        <v>8321</v>
      </c>
      <c r="S1338" s="11">
        <f t="shared" si="80"/>
        <v>41955.863750000004</v>
      </c>
      <c r="T1338" s="11">
        <f t="shared" si="8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>
        <f t="shared" si="83"/>
        <v>176</v>
      </c>
      <c r="Q1339" t="s">
        <v>8319</v>
      </c>
      <c r="R1339" t="s">
        <v>8321</v>
      </c>
      <c r="S1339" s="11">
        <f t="shared" si="80"/>
        <v>42767.577303240745</v>
      </c>
      <c r="T1339" s="11">
        <f t="shared" si="8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>
        <f t="shared" si="83"/>
        <v>66</v>
      </c>
      <c r="Q1340" t="s">
        <v>8319</v>
      </c>
      <c r="R1340" t="s">
        <v>8321</v>
      </c>
      <c r="S1340" s="11">
        <f t="shared" si="80"/>
        <v>42188.803622685184</v>
      </c>
      <c r="T1340" s="11">
        <f t="shared" si="8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>
        <f t="shared" si="83"/>
        <v>90</v>
      </c>
      <c r="Q1341" t="s">
        <v>8319</v>
      </c>
      <c r="R1341" t="s">
        <v>8321</v>
      </c>
      <c r="S1341" s="11">
        <f t="shared" si="80"/>
        <v>41936.647164351853</v>
      </c>
      <c r="T1341" s="11">
        <f t="shared" si="8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t="e">
        <f t="shared" si="83"/>
        <v>#DIV/0!</v>
      </c>
      <c r="Q1342" t="s">
        <v>8319</v>
      </c>
      <c r="R1342" t="s">
        <v>8321</v>
      </c>
      <c r="S1342" s="11">
        <f t="shared" si="80"/>
        <v>41836.595520833333</v>
      </c>
      <c r="T1342" s="11">
        <f t="shared" si="8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>
        <f t="shared" si="83"/>
        <v>382</v>
      </c>
      <c r="Q1343" t="s">
        <v>8319</v>
      </c>
      <c r="R1343" t="s">
        <v>8321</v>
      </c>
      <c r="S1343" s="11">
        <f t="shared" si="80"/>
        <v>42612.624039351853</v>
      </c>
      <c r="T1343" s="11">
        <f t="shared" si="8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>
        <f t="shared" si="83"/>
        <v>100</v>
      </c>
      <c r="Q1344" t="s">
        <v>8319</v>
      </c>
      <c r="R1344" t="s">
        <v>8321</v>
      </c>
      <c r="S1344" s="11">
        <f t="shared" si="80"/>
        <v>42172.816423611104</v>
      </c>
      <c r="T1344" s="11">
        <f t="shared" si="8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>
        <f t="shared" si="83"/>
        <v>158</v>
      </c>
      <c r="Q1345" t="s">
        <v>8319</v>
      </c>
      <c r="R1345" t="s">
        <v>8321</v>
      </c>
      <c r="S1345" s="11">
        <f t="shared" si="80"/>
        <v>42542.526423611111</v>
      </c>
      <c r="T1345" s="11">
        <f t="shared" si="8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>
        <f t="shared" si="83"/>
        <v>41</v>
      </c>
      <c r="Q1346" t="s">
        <v>8322</v>
      </c>
      <c r="R1346" t="s">
        <v>8323</v>
      </c>
      <c r="S1346" s="11">
        <f t="shared" ref="S1346:S1409" si="84">(((J1346/60)/60)/24)+DATE(1970,1,1)</f>
        <v>42522.789803240739</v>
      </c>
      <c r="T1346" s="11">
        <f t="shared" ref="T1346:T1409" si="85"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(E1347/D1347)</f>
        <v>1.25</v>
      </c>
      <c r="P1347">
        <f t="shared" ref="P1347:P1410" si="87">ROUND(AVERAGE(E1347/L1347),0)</f>
        <v>54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si="85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>
        <f t="shared" si="87"/>
        <v>48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>
        <f t="shared" si="87"/>
        <v>82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>
        <f t="shared" si="87"/>
        <v>230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>
        <f t="shared" si="87"/>
        <v>59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>
        <f t="shared" si="87"/>
        <v>67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>
        <f t="shared" si="87"/>
        <v>169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>
        <f t="shared" si="87"/>
        <v>60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>
        <f t="shared" si="87"/>
        <v>32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>
        <f t="shared" si="87"/>
        <v>24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>
        <f t="shared" si="87"/>
        <v>25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>
        <f t="shared" si="87"/>
        <v>71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>
        <f t="shared" si="87"/>
        <v>39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>
        <f t="shared" si="87"/>
        <v>68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>
        <f t="shared" si="87"/>
        <v>40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>
        <f t="shared" si="87"/>
        <v>32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>
        <f t="shared" si="87"/>
        <v>29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>
        <f t="shared" si="87"/>
        <v>44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>
        <f t="shared" si="87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>
        <f t="shared" si="87"/>
        <v>346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>
        <f t="shared" si="87"/>
        <v>82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>
        <f t="shared" si="87"/>
        <v>65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>
        <f t="shared" si="87"/>
        <v>63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>
        <f t="shared" si="87"/>
        <v>64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>
        <f t="shared" si="87"/>
        <v>84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>
        <f t="shared" si="87"/>
        <v>78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>
        <f t="shared" si="87"/>
        <v>107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>
        <f t="shared" si="87"/>
        <v>39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>
        <f t="shared" si="87"/>
        <v>202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>
        <f t="shared" si="87"/>
        <v>43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>
        <f t="shared" si="87"/>
        <v>63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>
        <f t="shared" si="87"/>
        <v>56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>
        <f t="shared" si="87"/>
        <v>49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>
        <f t="shared" si="87"/>
        <v>31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>
        <f t="shared" si="87"/>
        <v>74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>
        <f t="shared" si="87"/>
        <v>21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>
        <f t="shared" si="87"/>
        <v>73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>
        <f t="shared" si="87"/>
        <v>56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>
        <f t="shared" si="87"/>
        <v>50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>
        <f t="shared" si="87"/>
        <v>69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>
        <f t="shared" si="87"/>
        <v>66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>
        <f t="shared" si="87"/>
        <v>63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>
        <f t="shared" si="87"/>
        <v>70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>
        <f t="shared" si="87"/>
        <v>60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>
        <f t="shared" si="87"/>
        <v>21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>
        <f t="shared" si="87"/>
        <v>161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>
        <f t="shared" si="87"/>
        <v>42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>
        <f t="shared" si="87"/>
        <v>27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>
        <f t="shared" si="87"/>
        <v>197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>
        <f t="shared" si="87"/>
        <v>54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>
        <f t="shared" si="87"/>
        <v>48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>
        <f t="shared" si="87"/>
        <v>88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>
        <f t="shared" si="87"/>
        <v>72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>
        <f t="shared" si="87"/>
        <v>74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>
        <f t="shared" si="87"/>
        <v>62</v>
      </c>
      <c r="Q1401" t="s">
        <v>8325</v>
      </c>
      <c r="R1401" t="s">
        <v>8326</v>
      </c>
      <c r="S1401" s="11">
        <f t="shared" si="84"/>
        <v>41889.004317129627</v>
      </c>
      <c r="T1401" s="11">
        <f t="shared" si="8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>
        <f t="shared" si="87"/>
        <v>17</v>
      </c>
      <c r="Q1402" t="s">
        <v>8325</v>
      </c>
      <c r="R1402" t="s">
        <v>8326</v>
      </c>
      <c r="S1402" s="11">
        <f t="shared" si="84"/>
        <v>42498.341122685189</v>
      </c>
      <c r="T1402" s="11">
        <f t="shared" si="8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>
        <f t="shared" si="87"/>
        <v>52</v>
      </c>
      <c r="Q1403" t="s">
        <v>8325</v>
      </c>
      <c r="R1403" t="s">
        <v>8326</v>
      </c>
      <c r="S1403" s="11">
        <f t="shared" si="84"/>
        <v>41399.99622685185</v>
      </c>
      <c r="T1403" s="11">
        <f t="shared" si="8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>
        <f t="shared" si="87"/>
        <v>24</v>
      </c>
      <c r="Q1404" t="s">
        <v>8325</v>
      </c>
      <c r="R1404" t="s">
        <v>8326</v>
      </c>
      <c r="S1404" s="11">
        <f t="shared" si="84"/>
        <v>42065.053368055553</v>
      </c>
      <c r="T1404" s="11">
        <f t="shared" si="8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>
        <f t="shared" si="87"/>
        <v>62</v>
      </c>
      <c r="Q1405" t="s">
        <v>8325</v>
      </c>
      <c r="R1405" t="s">
        <v>8326</v>
      </c>
      <c r="S1405" s="11">
        <f t="shared" si="84"/>
        <v>41451.062905092593</v>
      </c>
      <c r="T1405" s="11">
        <f t="shared" si="8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>
        <f t="shared" si="87"/>
        <v>48</v>
      </c>
      <c r="Q1406" t="s">
        <v>8322</v>
      </c>
      <c r="R1406" t="s">
        <v>8341</v>
      </c>
      <c r="S1406" s="11">
        <f t="shared" si="84"/>
        <v>42032.510243055556</v>
      </c>
      <c r="T1406" s="11">
        <f t="shared" si="8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>
        <f t="shared" si="87"/>
        <v>6</v>
      </c>
      <c r="Q1407" t="s">
        <v>8322</v>
      </c>
      <c r="R1407" t="s">
        <v>8341</v>
      </c>
      <c r="S1407" s="11">
        <f t="shared" si="84"/>
        <v>41941.680567129632</v>
      </c>
      <c r="T1407" s="11">
        <f t="shared" si="8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>
        <f t="shared" si="87"/>
        <v>5</v>
      </c>
      <c r="Q1408" t="s">
        <v>8322</v>
      </c>
      <c r="R1408" t="s">
        <v>8341</v>
      </c>
      <c r="S1408" s="11">
        <f t="shared" si="84"/>
        <v>42297.432951388888</v>
      </c>
      <c r="T1408" s="11">
        <f t="shared" si="8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>
        <f t="shared" si="87"/>
        <v>8</v>
      </c>
      <c r="Q1409" t="s">
        <v>8322</v>
      </c>
      <c r="R1409" t="s">
        <v>8341</v>
      </c>
      <c r="S1409" s="11">
        <f t="shared" si="84"/>
        <v>41838.536782407406</v>
      </c>
      <c r="T1409" s="11">
        <f t="shared" si="8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>
        <f t="shared" si="87"/>
        <v>12</v>
      </c>
      <c r="Q1410" t="s">
        <v>8322</v>
      </c>
      <c r="R1410" t="s">
        <v>8341</v>
      </c>
      <c r="S1410" s="11">
        <f t="shared" ref="S1410:S1473" si="88">(((J1410/60)/60)/24)+DATE(1970,1,1)</f>
        <v>42291.872175925921</v>
      </c>
      <c r="T1410" s="11">
        <f t="shared" ref="T1410:T1473" si="89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(E1411/D1411)</f>
        <v>0</v>
      </c>
      <c r="P1411" t="e">
        <f t="shared" ref="P1411:P1474" si="91">ROUND(AVERAGE(E1411/L1411),0)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>
        <f t="shared" si="91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>
        <f t="shared" si="91"/>
        <v>2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>
        <f t="shared" si="91"/>
        <v>25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>
        <f t="shared" si="91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>
        <f t="shared" si="91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>
        <f t="shared" si="91"/>
        <v>89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8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t="e">
        <f t="shared" si="91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8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>
        <f t="shared" si="91"/>
        <v>28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89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>
        <f t="shared" si="91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89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>
        <f t="shared" si="91"/>
        <v>45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89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>
        <f t="shared" si="91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89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>
        <f t="shared" si="91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89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>
        <f t="shared" si="91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89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>
        <f t="shared" si="91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89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>
        <f t="shared" si="91"/>
        <v>109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89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t="e">
        <f t="shared" si="91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89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t="e">
        <f t="shared" si="91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89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>
        <f t="shared" si="91"/>
        <v>105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89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>
        <f t="shared" si="91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89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t="e">
        <f t="shared" si="91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89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>
        <f t="shared" si="91"/>
        <v>81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89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>
        <f t="shared" si="91"/>
        <v>116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89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t="e">
        <f t="shared" si="91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89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>
        <f t="shared" si="91"/>
        <v>81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89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>
        <f t="shared" si="91"/>
        <v>745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89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>
        <f t="shared" si="91"/>
        <v>8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89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>
        <f t="shared" si="91"/>
        <v>39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89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>
        <f t="shared" si="91"/>
        <v>37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89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>
        <f t="shared" si="91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89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>
        <f t="shared" si="91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89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>
        <f t="shared" si="91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89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>
        <f t="shared" si="91"/>
        <v>673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89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t="e">
        <f t="shared" si="91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89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t="e">
        <f t="shared" si="91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89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t="e">
        <f t="shared" si="91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89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t="e">
        <f t="shared" si="91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89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t="e">
        <f t="shared" si="91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89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>
        <f t="shared" si="91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89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t="e">
        <f t="shared" si="91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89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t="e">
        <f t="shared" si="91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89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>
        <f t="shared" si="91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89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>
        <f t="shared" si="91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89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t="e">
        <f t="shared" si="91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89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t="e">
        <f t="shared" si="91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89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>
        <f t="shared" si="91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89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>
        <f t="shared" si="91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89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>
        <f t="shared" si="91"/>
        <v>48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89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t="e">
        <f t="shared" si="91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89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t="e">
        <f t="shared" si="91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89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t="e">
        <f t="shared" si="91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89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t="e">
        <f t="shared" si="91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89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>
        <f t="shared" si="91"/>
        <v>45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89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>
        <f t="shared" si="91"/>
        <v>29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89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>
        <f t="shared" si="91"/>
        <v>35</v>
      </c>
      <c r="Q1465" t="s">
        <v>8322</v>
      </c>
      <c r="R1465" t="s">
        <v>8342</v>
      </c>
      <c r="S1465" s="11">
        <f t="shared" si="88"/>
        <v>41326.911319444444</v>
      </c>
      <c r="T1465" s="11">
        <f t="shared" si="89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>
        <f t="shared" si="91"/>
        <v>35</v>
      </c>
      <c r="Q1466" t="s">
        <v>8322</v>
      </c>
      <c r="R1466" t="s">
        <v>8342</v>
      </c>
      <c r="S1466" s="11">
        <f t="shared" si="88"/>
        <v>41291.661550925928</v>
      </c>
      <c r="T1466" s="11">
        <f t="shared" si="89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>
        <f t="shared" si="91"/>
        <v>53</v>
      </c>
      <c r="Q1467" t="s">
        <v>8322</v>
      </c>
      <c r="R1467" t="s">
        <v>8342</v>
      </c>
      <c r="S1467" s="11">
        <f t="shared" si="88"/>
        <v>40959.734398148146</v>
      </c>
      <c r="T1467" s="11">
        <f t="shared" si="89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>
        <f t="shared" si="91"/>
        <v>70</v>
      </c>
      <c r="Q1468" t="s">
        <v>8322</v>
      </c>
      <c r="R1468" t="s">
        <v>8342</v>
      </c>
      <c r="S1468" s="11">
        <f t="shared" si="88"/>
        <v>42340.172060185185</v>
      </c>
      <c r="T1468" s="11">
        <f t="shared" si="89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>
        <f t="shared" si="91"/>
        <v>77</v>
      </c>
      <c r="Q1469" t="s">
        <v>8322</v>
      </c>
      <c r="R1469" t="s">
        <v>8342</v>
      </c>
      <c r="S1469" s="11">
        <f t="shared" si="88"/>
        <v>40933.80190972222</v>
      </c>
      <c r="T1469" s="11">
        <f t="shared" si="89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>
        <f t="shared" si="91"/>
        <v>33</v>
      </c>
      <c r="Q1470" t="s">
        <v>8322</v>
      </c>
      <c r="R1470" t="s">
        <v>8342</v>
      </c>
      <c r="S1470" s="11">
        <f t="shared" si="88"/>
        <v>40646.014456018522</v>
      </c>
      <c r="T1470" s="11">
        <f t="shared" si="89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>
        <f t="shared" si="91"/>
        <v>149</v>
      </c>
      <c r="Q1471" t="s">
        <v>8322</v>
      </c>
      <c r="R1471" t="s">
        <v>8342</v>
      </c>
      <c r="S1471" s="11">
        <f t="shared" si="88"/>
        <v>41290.598483796297</v>
      </c>
      <c r="T1471" s="11">
        <f t="shared" si="89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>
        <f t="shared" si="91"/>
        <v>23</v>
      </c>
      <c r="Q1472" t="s">
        <v>8322</v>
      </c>
      <c r="R1472" t="s">
        <v>8342</v>
      </c>
      <c r="S1472" s="11">
        <f t="shared" si="88"/>
        <v>41250.827118055553</v>
      </c>
      <c r="T1472" s="11">
        <f t="shared" si="89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>
        <f t="shared" si="91"/>
        <v>97</v>
      </c>
      <c r="Q1473" t="s">
        <v>8322</v>
      </c>
      <c r="R1473" t="s">
        <v>8342</v>
      </c>
      <c r="S1473" s="11">
        <f t="shared" si="88"/>
        <v>42073.957569444443</v>
      </c>
      <c r="T1473" s="11">
        <f t="shared" si="89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>
        <f t="shared" si="91"/>
        <v>103</v>
      </c>
      <c r="Q1474" t="s">
        <v>8322</v>
      </c>
      <c r="R1474" t="s">
        <v>8342</v>
      </c>
      <c r="S1474" s="11">
        <f t="shared" ref="S1474:S1537" si="92">(((J1474/60)/60)/24)+DATE(1970,1,1)</f>
        <v>41533.542858796296</v>
      </c>
      <c r="T1474" s="11">
        <f t="shared" ref="T1474:T1537" si="93"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(E1475/D1475)</f>
        <v>1.20516</v>
      </c>
      <c r="P1475">
        <f t="shared" ref="P1475:P1538" si="95">ROUND(AVERAGE(E1475/L1475),0)</f>
        <v>38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si="93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>
        <f t="shared" si="95"/>
        <v>44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>
        <f t="shared" si="95"/>
        <v>64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>
        <f t="shared" si="95"/>
        <v>43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>
        <f t="shared" si="95"/>
        <v>90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>
        <f t="shared" si="95"/>
        <v>29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>
        <f t="shared" si="95"/>
        <v>31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>
        <f t="shared" si="95"/>
        <v>92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>
        <f t="shared" si="95"/>
        <v>18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>
        <f t="shared" si="95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>
        <f t="shared" si="95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t="e">
        <f t="shared" si="95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>
        <f t="shared" si="95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>
        <f t="shared" si="95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t="e">
        <f t="shared" si="95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>
        <f t="shared" si="95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t="e">
        <f t="shared" si="95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>
        <f t="shared" si="95"/>
        <v>47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>
        <f t="shared" si="95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>
        <f t="shared" si="95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t="e">
        <f t="shared" si="95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>
        <f t="shared" si="95"/>
        <v>40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t="e">
        <f t="shared" si="95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t="e">
        <f t="shared" si="95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>
        <f t="shared" si="95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>
        <f t="shared" si="95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>
        <f t="shared" si="95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>
        <f t="shared" si="95"/>
        <v>47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>
        <f t="shared" si="95"/>
        <v>98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>
        <f t="shared" si="95"/>
        <v>68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>
        <f t="shared" si="95"/>
        <v>57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>
        <f t="shared" si="95"/>
        <v>67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>
        <f t="shared" si="95"/>
        <v>48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>
        <f t="shared" si="95"/>
        <v>39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>
        <f t="shared" si="95"/>
        <v>78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>
        <f t="shared" si="95"/>
        <v>97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>
        <f t="shared" si="95"/>
        <v>110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>
        <f t="shared" si="95"/>
        <v>40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>
        <f t="shared" si="95"/>
        <v>76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>
        <f t="shared" si="95"/>
        <v>58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>
        <f t="shared" si="95"/>
        <v>56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>
        <f t="shared" si="95"/>
        <v>151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>
        <f t="shared" si="95"/>
        <v>850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>
        <f t="shared" si="95"/>
        <v>159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>
        <f t="shared" si="95"/>
        <v>40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>
        <f t="shared" si="95"/>
        <v>131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>
        <f t="shared" si="95"/>
        <v>64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>
        <f t="shared" si="95"/>
        <v>112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>
        <f t="shared" si="95"/>
        <v>170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>
        <f t="shared" si="95"/>
        <v>134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>
        <f t="shared" si="95"/>
        <v>96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>
        <f t="shared" si="95"/>
        <v>222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>
        <f t="shared" si="95"/>
        <v>32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>
        <f t="shared" si="95"/>
        <v>99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>
        <f t="shared" si="95"/>
        <v>55</v>
      </c>
      <c r="Q1529" t="s">
        <v>8338</v>
      </c>
      <c r="R1529" t="s">
        <v>8339</v>
      </c>
      <c r="S1529" s="11">
        <f t="shared" si="92"/>
        <v>42780.600532407407</v>
      </c>
      <c r="T1529" s="11">
        <f t="shared" si="9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>
        <f t="shared" si="95"/>
        <v>53</v>
      </c>
      <c r="Q1530" t="s">
        <v>8338</v>
      </c>
      <c r="R1530" t="s">
        <v>8339</v>
      </c>
      <c r="S1530" s="11">
        <f t="shared" si="92"/>
        <v>42736.732893518521</v>
      </c>
      <c r="T1530" s="11">
        <f t="shared" si="9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>
        <f t="shared" si="95"/>
        <v>136</v>
      </c>
      <c r="Q1531" t="s">
        <v>8338</v>
      </c>
      <c r="R1531" t="s">
        <v>8339</v>
      </c>
      <c r="S1531" s="11">
        <f t="shared" si="92"/>
        <v>42052.628703703704</v>
      </c>
      <c r="T1531" s="11">
        <f t="shared" si="9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>
        <f t="shared" si="95"/>
        <v>54</v>
      </c>
      <c r="Q1532" t="s">
        <v>8338</v>
      </c>
      <c r="R1532" t="s">
        <v>8339</v>
      </c>
      <c r="S1532" s="11">
        <f t="shared" si="92"/>
        <v>42275.767303240747</v>
      </c>
      <c r="T1532" s="11">
        <f t="shared" si="9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>
        <f t="shared" si="95"/>
        <v>57</v>
      </c>
      <c r="Q1533" t="s">
        <v>8338</v>
      </c>
      <c r="R1533" t="s">
        <v>8339</v>
      </c>
      <c r="S1533" s="11">
        <f t="shared" si="92"/>
        <v>41941.802384259259</v>
      </c>
      <c r="T1533" s="11">
        <f t="shared" si="9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>
        <f t="shared" si="95"/>
        <v>82</v>
      </c>
      <c r="Q1534" t="s">
        <v>8338</v>
      </c>
      <c r="R1534" t="s">
        <v>8339</v>
      </c>
      <c r="S1534" s="11">
        <f t="shared" si="92"/>
        <v>42391.475289351853</v>
      </c>
      <c r="T1534" s="11">
        <f t="shared" si="9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>
        <f t="shared" si="95"/>
        <v>88</v>
      </c>
      <c r="Q1535" t="s">
        <v>8338</v>
      </c>
      <c r="R1535" t="s">
        <v>8339</v>
      </c>
      <c r="S1535" s="11">
        <f t="shared" si="92"/>
        <v>42443.00204861111</v>
      </c>
      <c r="T1535" s="11">
        <f t="shared" si="9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>
        <f t="shared" si="95"/>
        <v>85</v>
      </c>
      <c r="Q1536" t="s">
        <v>8338</v>
      </c>
      <c r="R1536" t="s">
        <v>8339</v>
      </c>
      <c r="S1536" s="11">
        <f t="shared" si="92"/>
        <v>42221.67432870371</v>
      </c>
      <c r="T1536" s="11">
        <f t="shared" si="9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>
        <f t="shared" si="95"/>
        <v>48</v>
      </c>
      <c r="Q1537" t="s">
        <v>8338</v>
      </c>
      <c r="R1537" t="s">
        <v>8339</v>
      </c>
      <c r="S1537" s="11">
        <f t="shared" si="92"/>
        <v>42484.829062500001</v>
      </c>
      <c r="T1537" s="11">
        <f t="shared" si="9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>
        <f t="shared" si="95"/>
        <v>66</v>
      </c>
      <c r="Q1538" t="s">
        <v>8338</v>
      </c>
      <c r="R1538" t="s">
        <v>8339</v>
      </c>
      <c r="S1538" s="11">
        <f t="shared" ref="S1538:S1601" si="96">(((J1538/60)/60)/24)+DATE(1970,1,1)</f>
        <v>42213.802199074074</v>
      </c>
      <c r="T1538" s="11">
        <f t="shared" ref="T1538:T1601" si="97"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(E1539/D1539)</f>
        <v>1.7989999999999999</v>
      </c>
      <c r="P1539">
        <f t="shared" ref="P1539:P1602" si="99">ROUND(AVERAGE(E1539/L1539),0)</f>
        <v>96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si="97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>
        <f t="shared" si="99"/>
        <v>156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7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>
        <f t="shared" si="99"/>
        <v>96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7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>
        <f t="shared" si="99"/>
        <v>180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>
        <f t="shared" si="99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>
        <f t="shared" si="99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>
        <f t="shared" si="99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t="e">
        <f t="shared" si="99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>
        <f t="shared" si="99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>
        <f t="shared" si="99"/>
        <v>26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t="e">
        <f t="shared" si="99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>
        <f t="shared" si="99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>
        <f t="shared" si="99"/>
        <v>28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>
        <f t="shared" si="99"/>
        <v>14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t="e">
        <f t="shared" si="99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>
        <f t="shared" si="99"/>
        <v>132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t="e">
        <f t="shared" si="99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t="e">
        <f t="shared" si="99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t="e">
        <f t="shared" si="99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>
        <f t="shared" si="99"/>
        <v>56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>
        <f t="shared" si="99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>
        <f t="shared" si="99"/>
        <v>12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>
        <f t="shared" si="99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>
        <f t="shared" si="99"/>
        <v>24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7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>
        <f t="shared" si="99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7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t="e">
        <f t="shared" si="99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7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>
        <f t="shared" si="99"/>
        <v>43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7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>
        <f t="shared" si="99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7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>
        <f t="shared" si="99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7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>
        <f t="shared" si="99"/>
        <v>108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7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>
        <f t="shared" si="99"/>
        <v>27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7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>
        <f t="shared" si="99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7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t="e">
        <f t="shared" si="99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7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>
        <f t="shared" si="99"/>
        <v>48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7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>
        <f t="shared" si="99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7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>
        <f t="shared" si="99"/>
        <v>42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7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>
        <f t="shared" si="99"/>
        <v>74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7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>
        <f t="shared" si="99"/>
        <v>84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7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>
        <f t="shared" si="99"/>
        <v>65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7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>
        <f t="shared" si="99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7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>
        <f t="shared" si="99"/>
        <v>28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7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>
        <f t="shared" si="99"/>
        <v>51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7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>
        <f t="shared" si="99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7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t="e">
        <f t="shared" si="99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>
        <f t="shared" si="99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>
        <f t="shared" si="99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>
        <f t="shared" si="99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t="e">
        <f t="shared" si="99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>
        <f t="shared" si="99"/>
        <v>132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t="e">
        <f t="shared" si="99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>
        <f t="shared" si="99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t="e">
        <f t="shared" si="99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t="e">
        <f t="shared" si="99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>
        <f t="shared" si="99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>
        <f t="shared" si="99"/>
        <v>44</v>
      </c>
      <c r="Q1593" t="s">
        <v>8338</v>
      </c>
      <c r="R1593" t="s">
        <v>8345</v>
      </c>
      <c r="S1593" s="11">
        <f t="shared" si="96"/>
        <v>42433.726168981477</v>
      </c>
      <c r="T1593" s="11">
        <f t="shared" si="9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t="e">
        <f t="shared" si="99"/>
        <v>#DIV/0!</v>
      </c>
      <c r="Q1594" t="s">
        <v>8338</v>
      </c>
      <c r="R1594" t="s">
        <v>8345</v>
      </c>
      <c r="S1594" s="11">
        <f t="shared" si="96"/>
        <v>42046.072743055556</v>
      </c>
      <c r="T1594" s="11">
        <f t="shared" si="9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>
        <f t="shared" si="99"/>
        <v>1</v>
      </c>
      <c r="Q1595" t="s">
        <v>8338</v>
      </c>
      <c r="R1595" t="s">
        <v>8345</v>
      </c>
      <c r="S1595" s="11">
        <f t="shared" si="96"/>
        <v>42033.845543981486</v>
      </c>
      <c r="T1595" s="11">
        <f t="shared" si="9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>
        <f t="shared" si="99"/>
        <v>21</v>
      </c>
      <c r="Q1596" t="s">
        <v>8338</v>
      </c>
      <c r="R1596" t="s">
        <v>8345</v>
      </c>
      <c r="S1596" s="11">
        <f t="shared" si="96"/>
        <v>42445.712754629625</v>
      </c>
      <c r="T1596" s="11">
        <f t="shared" si="9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>
        <f t="shared" si="99"/>
        <v>40</v>
      </c>
      <c r="Q1597" t="s">
        <v>8338</v>
      </c>
      <c r="R1597" t="s">
        <v>8345</v>
      </c>
      <c r="S1597" s="11">
        <f t="shared" si="96"/>
        <v>41780.050092592595</v>
      </c>
      <c r="T1597" s="11">
        <f t="shared" si="9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>
        <f t="shared" si="99"/>
        <v>25</v>
      </c>
      <c r="Q1598" t="s">
        <v>8338</v>
      </c>
      <c r="R1598" t="s">
        <v>8345</v>
      </c>
      <c r="S1598" s="11">
        <f t="shared" si="96"/>
        <v>41941.430196759262</v>
      </c>
      <c r="T1598" s="11">
        <f t="shared" si="9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t="e">
        <f t="shared" si="99"/>
        <v>#DIV/0!</v>
      </c>
      <c r="Q1599" t="s">
        <v>8338</v>
      </c>
      <c r="R1599" t="s">
        <v>8345</v>
      </c>
      <c r="S1599" s="11">
        <f t="shared" si="96"/>
        <v>42603.354131944448</v>
      </c>
      <c r="T1599" s="11">
        <f t="shared" si="9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>
        <f t="shared" si="99"/>
        <v>1</v>
      </c>
      <c r="Q1600" t="s">
        <v>8338</v>
      </c>
      <c r="R1600" t="s">
        <v>8345</v>
      </c>
      <c r="S1600" s="11">
        <f t="shared" si="96"/>
        <v>42151.667337962965</v>
      </c>
      <c r="T1600" s="11">
        <f t="shared" si="9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t="e">
        <f t="shared" si="99"/>
        <v>#DIV/0!</v>
      </c>
      <c r="Q1601" t="s">
        <v>8338</v>
      </c>
      <c r="R1601" t="s">
        <v>8345</v>
      </c>
      <c r="S1601" s="11">
        <f t="shared" si="96"/>
        <v>42438.53907407407</v>
      </c>
      <c r="T1601" s="11">
        <f t="shared" si="9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>
        <f t="shared" si="99"/>
        <v>41</v>
      </c>
      <c r="Q1602" t="s">
        <v>8338</v>
      </c>
      <c r="R1602" t="s">
        <v>8345</v>
      </c>
      <c r="S1602" s="11">
        <f t="shared" ref="S1602:S1665" si="100">(((J1602/60)/60)/24)+DATE(1970,1,1)</f>
        <v>41791.057314814818</v>
      </c>
      <c r="T1602" s="11">
        <f t="shared" ref="T1602:T1665" si="101"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(E1603/D1603)</f>
        <v>1.082492</v>
      </c>
      <c r="P1603">
        <f t="shared" ref="P1603:P1666" si="103">ROUND(AVERAGE(E1603/L1603),0)</f>
        <v>48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si="101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>
        <f t="shared" si="103"/>
        <v>47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>
        <f t="shared" si="103"/>
        <v>67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>
        <f t="shared" si="103"/>
        <v>49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>
        <f t="shared" si="103"/>
        <v>137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>
        <f t="shared" si="103"/>
        <v>88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>
        <f t="shared" si="103"/>
        <v>71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>
        <f t="shared" si="103"/>
        <v>53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1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>
        <f t="shared" si="103"/>
        <v>444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1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>
        <f t="shared" si="103"/>
        <v>49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1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>
        <f t="shared" si="103"/>
        <v>37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1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>
        <f t="shared" si="103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1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>
        <f t="shared" si="103"/>
        <v>39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1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>
        <f t="shared" si="103"/>
        <v>67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1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>
        <f t="shared" si="103"/>
        <v>67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1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>
        <f t="shared" si="103"/>
        <v>66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1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>
        <f t="shared" si="103"/>
        <v>65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1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>
        <f t="shared" si="103"/>
        <v>58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1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>
        <f t="shared" si="103"/>
        <v>87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1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>
        <f t="shared" si="103"/>
        <v>66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1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>
        <f t="shared" si="103"/>
        <v>164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1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>
        <f t="shared" si="103"/>
        <v>108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1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>
        <f t="shared" si="103"/>
        <v>42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1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>
        <f t="shared" si="103"/>
        <v>47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1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>
        <f t="shared" si="103"/>
        <v>112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1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>
        <f t="shared" si="103"/>
        <v>75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1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>
        <f t="shared" si="103"/>
        <v>62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1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>
        <f t="shared" si="103"/>
        <v>46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1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>
        <f t="shared" si="103"/>
        <v>76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1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>
        <f t="shared" si="103"/>
        <v>84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1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>
        <f t="shared" si="103"/>
        <v>117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1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>
        <f t="shared" si="103"/>
        <v>86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1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>
        <f t="shared" si="103"/>
        <v>172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1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>
        <f t="shared" si="103"/>
        <v>63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1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>
        <f t="shared" si="103"/>
        <v>68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1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>
        <f t="shared" si="103"/>
        <v>54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1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>
        <f t="shared" si="103"/>
        <v>35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1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>
        <f t="shared" si="103"/>
        <v>39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1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>
        <f t="shared" si="103"/>
        <v>95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1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>
        <f t="shared" si="103"/>
        <v>40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1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>
        <f t="shared" si="103"/>
        <v>98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1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>
        <f t="shared" si="103"/>
        <v>43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1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>
        <f t="shared" si="103"/>
        <v>169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1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>
        <f t="shared" si="103"/>
        <v>86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1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>
        <f t="shared" si="103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1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>
        <f t="shared" si="103"/>
        <v>27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1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>
        <f t="shared" si="103"/>
        <v>114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1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>
        <f t="shared" si="103"/>
        <v>32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1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>
        <f t="shared" si="103"/>
        <v>47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1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>
        <f t="shared" si="103"/>
        <v>88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1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>
        <f t="shared" si="103"/>
        <v>101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1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>
        <f t="shared" si="103"/>
        <v>65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1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>
        <f t="shared" si="103"/>
        <v>52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1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>
        <f t="shared" si="103"/>
        <v>39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1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>
        <f t="shared" si="103"/>
        <v>45</v>
      </c>
      <c r="Q1657" t="s">
        <v>8325</v>
      </c>
      <c r="R1657" t="s">
        <v>8346</v>
      </c>
      <c r="S1657" s="11">
        <f t="shared" si="100"/>
        <v>40974.791898148149</v>
      </c>
      <c r="T1657" s="11">
        <f t="shared" si="101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>
        <f t="shared" si="103"/>
        <v>157</v>
      </c>
      <c r="Q1658" t="s">
        <v>8325</v>
      </c>
      <c r="R1658" t="s">
        <v>8346</v>
      </c>
      <c r="S1658" s="11">
        <f t="shared" si="100"/>
        <v>41226.928842592592</v>
      </c>
      <c r="T1658" s="11">
        <f t="shared" si="101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>
        <f t="shared" si="103"/>
        <v>119</v>
      </c>
      <c r="Q1659" t="s">
        <v>8325</v>
      </c>
      <c r="R1659" t="s">
        <v>8346</v>
      </c>
      <c r="S1659" s="11">
        <f t="shared" si="100"/>
        <v>41023.782037037039</v>
      </c>
      <c r="T1659" s="11">
        <f t="shared" si="101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>
        <f t="shared" si="103"/>
        <v>74</v>
      </c>
      <c r="Q1660" t="s">
        <v>8325</v>
      </c>
      <c r="R1660" t="s">
        <v>8346</v>
      </c>
      <c r="S1660" s="11">
        <f t="shared" si="100"/>
        <v>41223.22184027778</v>
      </c>
      <c r="T1660" s="11">
        <f t="shared" si="101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>
        <f t="shared" si="103"/>
        <v>13</v>
      </c>
      <c r="Q1661" t="s">
        <v>8325</v>
      </c>
      <c r="R1661" t="s">
        <v>8346</v>
      </c>
      <c r="S1661" s="11">
        <f t="shared" si="100"/>
        <v>41596.913437499999</v>
      </c>
      <c r="T1661" s="11">
        <f t="shared" si="101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>
        <f t="shared" si="103"/>
        <v>28</v>
      </c>
      <c r="Q1662" t="s">
        <v>8325</v>
      </c>
      <c r="R1662" t="s">
        <v>8346</v>
      </c>
      <c r="S1662" s="11">
        <f t="shared" si="100"/>
        <v>42459.693865740745</v>
      </c>
      <c r="T1662" s="11">
        <f t="shared" si="101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>
        <f t="shared" si="103"/>
        <v>80</v>
      </c>
      <c r="Q1663" t="s">
        <v>8325</v>
      </c>
      <c r="R1663" t="s">
        <v>8346</v>
      </c>
      <c r="S1663" s="11">
        <f t="shared" si="100"/>
        <v>42343.998043981483</v>
      </c>
      <c r="T1663" s="11">
        <f t="shared" si="101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>
        <f t="shared" si="103"/>
        <v>132</v>
      </c>
      <c r="Q1664" t="s">
        <v>8325</v>
      </c>
      <c r="R1664" t="s">
        <v>8346</v>
      </c>
      <c r="S1664" s="11">
        <f t="shared" si="100"/>
        <v>40848.198333333334</v>
      </c>
      <c r="T1664" s="11">
        <f t="shared" si="101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>
        <f t="shared" si="103"/>
        <v>34</v>
      </c>
      <c r="Q1665" t="s">
        <v>8325</v>
      </c>
      <c r="R1665" t="s">
        <v>8346</v>
      </c>
      <c r="S1665" s="11">
        <f t="shared" si="100"/>
        <v>42006.02207175926</v>
      </c>
      <c r="T1665" s="11">
        <f t="shared" si="101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>
        <f t="shared" si="103"/>
        <v>34</v>
      </c>
      <c r="Q1666" t="s">
        <v>8325</v>
      </c>
      <c r="R1666" t="s">
        <v>8346</v>
      </c>
      <c r="S1666" s="11">
        <f t="shared" ref="S1666:S1729" si="104">(((J1666/60)/60)/24)+DATE(1970,1,1)</f>
        <v>40939.761782407404</v>
      </c>
      <c r="T1666" s="11">
        <f t="shared" ref="T1666:T1729" si="105"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(E1667/D1667)</f>
        <v>1.1945714285714286</v>
      </c>
      <c r="P1667">
        <f t="shared" ref="P1667:P1730" si="107">ROUND(AVERAGE(E1667/L1667),0)</f>
        <v>45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si="105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>
        <f t="shared" si="107"/>
        <v>41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5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>
        <f t="shared" si="107"/>
        <v>53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5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>
        <f t="shared" si="107"/>
        <v>71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5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>
        <f t="shared" si="107"/>
        <v>54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5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>
        <f t="shared" si="107"/>
        <v>45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5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>
        <f t="shared" si="107"/>
        <v>26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5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>
        <f t="shared" si="107"/>
        <v>39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5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>
        <f t="shared" si="107"/>
        <v>46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5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>
        <f t="shared" si="107"/>
        <v>89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5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>
        <f t="shared" si="107"/>
        <v>40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5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>
        <f t="shared" si="107"/>
        <v>82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5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>
        <f t="shared" si="107"/>
        <v>160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5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>
        <f t="shared" si="107"/>
        <v>36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5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>
        <f t="shared" si="107"/>
        <v>63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5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>
        <f t="shared" si="107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5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>
        <f t="shared" si="107"/>
        <v>75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5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t="e">
        <f t="shared" si="107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5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>
        <f t="shared" si="107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5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>
        <f t="shared" si="107"/>
        <v>86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5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>
        <f t="shared" si="107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5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>
        <f t="shared" si="107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5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>
        <f t="shared" si="107"/>
        <v>80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5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>
        <f t="shared" si="107"/>
        <v>253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5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>
        <f t="shared" si="107"/>
        <v>171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5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>
        <f t="shared" si="107"/>
        <v>58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5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>
        <f t="shared" si="107"/>
        <v>264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5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>
        <f t="shared" si="107"/>
        <v>159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5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>
        <f t="shared" si="107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5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>
        <f t="shared" si="107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5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>
        <f t="shared" si="107"/>
        <v>61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5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t="e">
        <f t="shared" si="107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5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>
        <f t="shared" si="107"/>
        <v>115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5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t="e">
        <f t="shared" si="107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5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>
        <f t="shared" si="107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5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>
        <f t="shared" si="107"/>
        <v>66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5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>
        <f t="shared" si="107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5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>
        <f t="shared" si="107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5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>
        <f t="shared" si="107"/>
        <v>26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5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>
        <f t="shared" si="107"/>
        <v>118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5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t="e">
        <f t="shared" si="107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5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t="e">
        <f t="shared" si="107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5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>
        <f t="shared" si="107"/>
        <v>54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5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t="e">
        <f t="shared" si="107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5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>
        <f t="shared" si="107"/>
        <v>21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5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>
        <f t="shared" si="107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5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>
        <f t="shared" si="107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5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t="e">
        <f t="shared" si="107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5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>
        <f t="shared" si="107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5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>
        <f t="shared" si="107"/>
        <v>116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5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>
        <f t="shared" si="107"/>
        <v>6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5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>
        <f t="shared" si="107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5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>
        <f t="shared" si="107"/>
        <v>34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5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>
        <f t="shared" si="107"/>
        <v>38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5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>
        <f t="shared" si="107"/>
        <v>12</v>
      </c>
      <c r="Q1721" t="s">
        <v>8325</v>
      </c>
      <c r="R1721" t="s">
        <v>8347</v>
      </c>
      <c r="S1721" s="11">
        <f t="shared" si="104"/>
        <v>41869.534618055557</v>
      </c>
      <c r="T1721" s="11">
        <f t="shared" si="105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>
        <f t="shared" si="107"/>
        <v>28</v>
      </c>
      <c r="Q1722" t="s">
        <v>8325</v>
      </c>
      <c r="R1722" t="s">
        <v>8347</v>
      </c>
      <c r="S1722" s="11">
        <f t="shared" si="104"/>
        <v>41922.783229166671</v>
      </c>
      <c r="T1722" s="11">
        <f t="shared" si="105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t="e">
        <f t="shared" si="107"/>
        <v>#DIV/0!</v>
      </c>
      <c r="Q1723" t="s">
        <v>8325</v>
      </c>
      <c r="R1723" t="s">
        <v>8347</v>
      </c>
      <c r="S1723" s="11">
        <f t="shared" si="104"/>
        <v>42319.461377314816</v>
      </c>
      <c r="T1723" s="11">
        <f t="shared" si="105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>
        <f t="shared" si="107"/>
        <v>1</v>
      </c>
      <c r="Q1724" t="s">
        <v>8325</v>
      </c>
      <c r="R1724" t="s">
        <v>8347</v>
      </c>
      <c r="S1724" s="11">
        <f t="shared" si="104"/>
        <v>42425.960983796293</v>
      </c>
      <c r="T1724" s="11">
        <f t="shared" si="105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>
        <f t="shared" si="107"/>
        <v>217</v>
      </c>
      <c r="Q1725" t="s">
        <v>8325</v>
      </c>
      <c r="R1725" t="s">
        <v>8347</v>
      </c>
      <c r="S1725" s="11">
        <f t="shared" si="104"/>
        <v>42129.82540509259</v>
      </c>
      <c r="T1725" s="11">
        <f t="shared" si="105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>
        <f t="shared" si="107"/>
        <v>9</v>
      </c>
      <c r="Q1726" t="s">
        <v>8325</v>
      </c>
      <c r="R1726" t="s">
        <v>8347</v>
      </c>
      <c r="S1726" s="11">
        <f t="shared" si="104"/>
        <v>41912.932430555556</v>
      </c>
      <c r="T1726" s="11">
        <f t="shared" si="105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>
        <f t="shared" si="107"/>
        <v>62</v>
      </c>
      <c r="Q1727" t="s">
        <v>8325</v>
      </c>
      <c r="R1727" t="s">
        <v>8347</v>
      </c>
      <c r="S1727" s="11">
        <f t="shared" si="104"/>
        <v>41845.968159722222</v>
      </c>
      <c r="T1727" s="11">
        <f t="shared" si="105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>
        <f t="shared" si="107"/>
        <v>137</v>
      </c>
      <c r="Q1728" t="s">
        <v>8325</v>
      </c>
      <c r="R1728" t="s">
        <v>8347</v>
      </c>
      <c r="S1728" s="11">
        <f t="shared" si="104"/>
        <v>41788.919722222221</v>
      </c>
      <c r="T1728" s="11">
        <f t="shared" si="105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>
        <f t="shared" si="107"/>
        <v>1</v>
      </c>
      <c r="Q1729" t="s">
        <v>8325</v>
      </c>
      <c r="R1729" t="s">
        <v>8347</v>
      </c>
      <c r="S1729" s="11">
        <f t="shared" si="104"/>
        <v>42044.927974537044</v>
      </c>
      <c r="T1729" s="11">
        <f t="shared" si="105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>
        <f t="shared" si="107"/>
        <v>122</v>
      </c>
      <c r="Q1730" t="s">
        <v>8325</v>
      </c>
      <c r="R1730" t="s">
        <v>8347</v>
      </c>
      <c r="S1730" s="11">
        <f t="shared" ref="S1730:S1793" si="108">(((J1730/60)/60)/24)+DATE(1970,1,1)</f>
        <v>42268.625856481478</v>
      </c>
      <c r="T1730" s="11">
        <f t="shared" ref="T1730:T1793" si="109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(E1731/D1731)</f>
        <v>0</v>
      </c>
      <c r="P1731" t="e">
        <f t="shared" ref="P1731:P1794" si="111">ROUND(AVERAGE(E1731/L1731),0)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t="e">
        <f t="shared" si="111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t="e">
        <f t="shared" si="111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t="e">
        <f t="shared" si="111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t="e">
        <f t="shared" si="111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>
        <f t="shared" si="111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>
        <f t="shared" si="111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0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>
        <f t="shared" si="111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0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>
        <f t="shared" si="111"/>
        <v>57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0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>
        <f t="shared" si="111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0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>
        <f t="shared" si="111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0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t="e">
        <f t="shared" si="111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09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>
        <f t="shared" si="111"/>
        <v>26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09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>
        <f t="shared" si="111"/>
        <v>64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09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>
        <f t="shared" si="111"/>
        <v>90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09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>
        <f t="shared" si="111"/>
        <v>93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09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>
        <f t="shared" si="111"/>
        <v>90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09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>
        <f t="shared" si="111"/>
        <v>208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09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>
        <f t="shared" si="111"/>
        <v>59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09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>
        <f t="shared" si="111"/>
        <v>359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09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>
        <f t="shared" si="111"/>
        <v>95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09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>
        <f t="shared" si="111"/>
        <v>81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09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>
        <f t="shared" si="111"/>
        <v>169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09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>
        <f t="shared" si="111"/>
        <v>35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09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>
        <f t="shared" si="111"/>
        <v>463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09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>
        <f t="shared" si="111"/>
        <v>104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09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>
        <f t="shared" si="111"/>
        <v>8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09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>
        <f t="shared" si="111"/>
        <v>47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09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>
        <f t="shared" si="111"/>
        <v>414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09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>
        <f t="shared" si="111"/>
        <v>42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09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>
        <f t="shared" si="111"/>
        <v>109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09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>
        <f t="shared" si="111"/>
        <v>81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09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>
        <f t="shared" si="111"/>
        <v>52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09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>
        <f t="shared" si="111"/>
        <v>35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09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>
        <f t="shared" si="111"/>
        <v>104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0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>
        <f t="shared" si="111"/>
        <v>55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0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>
        <f t="shared" si="111"/>
        <v>72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0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t="e">
        <f t="shared" si="111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0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>
        <f t="shared" si="111"/>
        <v>59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0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>
        <f t="shared" si="111"/>
        <v>12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0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>
        <f t="shared" si="111"/>
        <v>49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0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>
        <f t="shared" si="111"/>
        <v>151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0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>
        <f t="shared" si="111"/>
        <v>36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0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>
        <f t="shared" si="111"/>
        <v>45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0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>
        <f t="shared" si="111"/>
        <v>99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0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>
        <f t="shared" si="111"/>
        <v>88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0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>
        <f t="shared" si="111"/>
        <v>171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0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>
        <f t="shared" si="111"/>
        <v>84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0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>
        <f t="shared" si="111"/>
        <v>65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0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>
        <f t="shared" si="111"/>
        <v>66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0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>
        <f t="shared" si="111"/>
        <v>105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0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>
        <f t="shared" si="111"/>
        <v>78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0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>
        <f t="shared" si="111"/>
        <v>59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0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>
        <f t="shared" si="111"/>
        <v>71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0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>
        <f t="shared" si="111"/>
        <v>51</v>
      </c>
      <c r="Q1785" t="s">
        <v>8338</v>
      </c>
      <c r="R1785" t="s">
        <v>8339</v>
      </c>
      <c r="S1785" s="11">
        <f t="shared" si="108"/>
        <v>42115.949976851851</v>
      </c>
      <c r="T1785" s="11">
        <f t="shared" si="10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>
        <f t="shared" si="111"/>
        <v>60</v>
      </c>
      <c r="Q1786" t="s">
        <v>8338</v>
      </c>
      <c r="R1786" t="s">
        <v>8339</v>
      </c>
      <c r="S1786" s="11">
        <f t="shared" si="108"/>
        <v>42003.655555555553</v>
      </c>
      <c r="T1786" s="11">
        <f t="shared" si="10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>
        <f t="shared" si="111"/>
        <v>45</v>
      </c>
      <c r="Q1787" t="s">
        <v>8338</v>
      </c>
      <c r="R1787" t="s">
        <v>8339</v>
      </c>
      <c r="S1787" s="11">
        <f t="shared" si="108"/>
        <v>41897.134895833333</v>
      </c>
      <c r="T1787" s="11">
        <f t="shared" si="10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>
        <f t="shared" si="111"/>
        <v>31</v>
      </c>
      <c r="Q1788" t="s">
        <v>8338</v>
      </c>
      <c r="R1788" t="s">
        <v>8339</v>
      </c>
      <c r="S1788" s="11">
        <f t="shared" si="108"/>
        <v>41958.550659722227</v>
      </c>
      <c r="T1788" s="11">
        <f t="shared" si="10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>
        <f t="shared" si="111"/>
        <v>64</v>
      </c>
      <c r="Q1789" t="s">
        <v>8338</v>
      </c>
      <c r="R1789" t="s">
        <v>8339</v>
      </c>
      <c r="S1789" s="11">
        <f t="shared" si="108"/>
        <v>42068.65552083333</v>
      </c>
      <c r="T1789" s="11">
        <f t="shared" si="10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>
        <f t="shared" si="111"/>
        <v>19</v>
      </c>
      <c r="Q1790" t="s">
        <v>8338</v>
      </c>
      <c r="R1790" t="s">
        <v>8339</v>
      </c>
      <c r="S1790" s="11">
        <f t="shared" si="108"/>
        <v>41913.94840277778</v>
      </c>
      <c r="T1790" s="11">
        <f t="shared" si="10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>
        <f t="shared" si="111"/>
        <v>10</v>
      </c>
      <c r="Q1791" t="s">
        <v>8338</v>
      </c>
      <c r="R1791" t="s">
        <v>8339</v>
      </c>
      <c r="S1791" s="11">
        <f t="shared" si="108"/>
        <v>41956.250034722223</v>
      </c>
      <c r="T1791" s="11">
        <f t="shared" si="10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>
        <f t="shared" si="111"/>
        <v>109</v>
      </c>
      <c r="Q1792" t="s">
        <v>8338</v>
      </c>
      <c r="R1792" t="s">
        <v>8339</v>
      </c>
      <c r="S1792" s="11">
        <f t="shared" si="108"/>
        <v>42010.674513888895</v>
      </c>
      <c r="T1792" s="11">
        <f t="shared" si="10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>
        <f t="shared" si="111"/>
        <v>27</v>
      </c>
      <c r="Q1793" t="s">
        <v>8338</v>
      </c>
      <c r="R1793" t="s">
        <v>8339</v>
      </c>
      <c r="S1793" s="11">
        <f t="shared" si="108"/>
        <v>41973.740335648152</v>
      </c>
      <c r="T1793" s="11">
        <f t="shared" si="10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>
        <f t="shared" si="111"/>
        <v>110</v>
      </c>
      <c r="Q1794" t="s">
        <v>8338</v>
      </c>
      <c r="R1794" t="s">
        <v>8339</v>
      </c>
      <c r="S1794" s="11">
        <f t="shared" ref="S1794:S1857" si="112">(((J1794/60)/60)/24)+DATE(1970,1,1)</f>
        <v>42189.031041666662</v>
      </c>
      <c r="T1794" s="11">
        <f t="shared" ref="T1794:T1857" si="11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(E1795/D1795)</f>
        <v>1.3333333333333334E-2</v>
      </c>
      <c r="P1795">
        <f t="shared" ref="P1795:P1858" si="115">ROUND(AVERAGE(E1795/L1795),0)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>
        <f t="shared" si="115"/>
        <v>55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>
        <f t="shared" si="115"/>
        <v>134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>
        <f t="shared" si="115"/>
        <v>49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>
        <f t="shared" si="115"/>
        <v>48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>
        <f t="shared" si="115"/>
        <v>59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>
        <f t="shared" si="115"/>
        <v>12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>
        <f t="shared" si="115"/>
        <v>84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>
        <f t="shared" si="115"/>
        <v>64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>
        <f t="shared" si="115"/>
        <v>94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>
        <f t="shared" si="115"/>
        <v>72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>
        <f t="shared" si="115"/>
        <v>105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>
        <f t="shared" si="115"/>
        <v>67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>
        <f t="shared" si="115"/>
        <v>74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>
        <f t="shared" si="115"/>
        <v>69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>
        <f t="shared" si="115"/>
        <v>121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>
        <f t="shared" si="115"/>
        <v>42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>
        <f t="shared" si="115"/>
        <v>8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>
        <f t="shared" si="115"/>
        <v>2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>
        <f t="shared" si="115"/>
        <v>38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t="e">
        <f t="shared" si="115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>
        <f t="shared" si="115"/>
        <v>42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t="e">
        <f t="shared" si="115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>
        <f t="shared" si="115"/>
        <v>85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>
        <f t="shared" si="115"/>
        <v>94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t="e">
        <f t="shared" si="115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>
        <f t="shared" si="115"/>
        <v>6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>
        <f t="shared" si="115"/>
        <v>213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>
        <f t="shared" si="115"/>
        <v>59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>
        <f t="shared" si="115"/>
        <v>27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>
        <f t="shared" si="115"/>
        <v>25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>
        <f t="shared" si="115"/>
        <v>75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>
        <f t="shared" si="115"/>
        <v>42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>
        <f t="shared" si="115"/>
        <v>53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>
        <f t="shared" si="115"/>
        <v>84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>
        <f t="shared" si="115"/>
        <v>417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>
        <f t="shared" si="115"/>
        <v>76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>
        <f t="shared" si="115"/>
        <v>67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>
        <f t="shared" si="115"/>
        <v>74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>
        <f t="shared" si="115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>
        <f t="shared" si="115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>
        <f t="shared" si="115"/>
        <v>131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>
        <f t="shared" si="115"/>
        <v>47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>
        <f t="shared" si="115"/>
        <v>182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>
        <f t="shared" si="115"/>
        <v>61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>
        <f t="shared" si="115"/>
        <v>36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>
        <f t="shared" si="115"/>
        <v>46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>
        <f t="shared" si="115"/>
        <v>75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>
        <f t="shared" si="115"/>
        <v>51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>
        <f t="shared" si="115"/>
        <v>119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>
        <f t="shared" si="115"/>
        <v>93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>
        <f t="shared" si="115"/>
        <v>76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>
        <f t="shared" si="115"/>
        <v>53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>
        <f t="shared" si="115"/>
        <v>99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>
        <f t="shared" si="115"/>
        <v>80</v>
      </c>
      <c r="Q1849" t="s">
        <v>8325</v>
      </c>
      <c r="R1849" t="s">
        <v>8326</v>
      </c>
      <c r="S1849" s="11">
        <f t="shared" si="112"/>
        <v>42094.236481481479</v>
      </c>
      <c r="T1849" s="11">
        <f t="shared" si="11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>
        <f t="shared" si="115"/>
        <v>134</v>
      </c>
      <c r="Q1850" t="s">
        <v>8325</v>
      </c>
      <c r="R1850" t="s">
        <v>8326</v>
      </c>
      <c r="S1850" s="11">
        <f t="shared" si="112"/>
        <v>40691.788055555553</v>
      </c>
      <c r="T1850" s="11">
        <f t="shared" si="11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>
        <f t="shared" si="115"/>
        <v>38</v>
      </c>
      <c r="Q1851" t="s">
        <v>8325</v>
      </c>
      <c r="R1851" t="s">
        <v>8326</v>
      </c>
      <c r="S1851" s="11">
        <f t="shared" si="112"/>
        <v>41169.845590277779</v>
      </c>
      <c r="T1851" s="11">
        <f t="shared" si="11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>
        <f t="shared" si="115"/>
        <v>51</v>
      </c>
      <c r="Q1852" t="s">
        <v>8325</v>
      </c>
      <c r="R1852" t="s">
        <v>8326</v>
      </c>
      <c r="S1852" s="11">
        <f t="shared" si="112"/>
        <v>41800.959490740745</v>
      </c>
      <c r="T1852" s="11">
        <f t="shared" si="11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>
        <f t="shared" si="115"/>
        <v>50</v>
      </c>
      <c r="Q1853" t="s">
        <v>8325</v>
      </c>
      <c r="R1853" t="s">
        <v>8326</v>
      </c>
      <c r="S1853" s="11">
        <f t="shared" si="112"/>
        <v>41827.906689814816</v>
      </c>
      <c r="T1853" s="11">
        <f t="shared" si="11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>
        <f t="shared" si="115"/>
        <v>134</v>
      </c>
      <c r="Q1854" t="s">
        <v>8325</v>
      </c>
      <c r="R1854" t="s">
        <v>8326</v>
      </c>
      <c r="S1854" s="11">
        <f t="shared" si="112"/>
        <v>42081.77143518519</v>
      </c>
      <c r="T1854" s="11">
        <f t="shared" si="11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>
        <f t="shared" si="115"/>
        <v>58</v>
      </c>
      <c r="Q1855" t="s">
        <v>8325</v>
      </c>
      <c r="R1855" t="s">
        <v>8326</v>
      </c>
      <c r="S1855" s="11">
        <f t="shared" si="112"/>
        <v>41177.060381944444</v>
      </c>
      <c r="T1855" s="11">
        <f t="shared" si="11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>
        <f t="shared" si="115"/>
        <v>88</v>
      </c>
      <c r="Q1856" t="s">
        <v>8325</v>
      </c>
      <c r="R1856" t="s">
        <v>8326</v>
      </c>
      <c r="S1856" s="11">
        <f t="shared" si="112"/>
        <v>41388.021261574075</v>
      </c>
      <c r="T1856" s="11">
        <f t="shared" si="11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>
        <f t="shared" si="115"/>
        <v>71</v>
      </c>
      <c r="Q1857" t="s">
        <v>8325</v>
      </c>
      <c r="R1857" t="s">
        <v>8326</v>
      </c>
      <c r="S1857" s="11">
        <f t="shared" si="112"/>
        <v>41600.538657407407</v>
      </c>
      <c r="T1857" s="11">
        <f t="shared" si="11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>
        <f t="shared" si="115"/>
        <v>53</v>
      </c>
      <c r="Q1858" t="s">
        <v>8325</v>
      </c>
      <c r="R1858" t="s">
        <v>8326</v>
      </c>
      <c r="S1858" s="11">
        <f t="shared" ref="S1858:S1921" si="116">(((J1858/60)/60)/24)+DATE(1970,1,1)</f>
        <v>41817.854999999996</v>
      </c>
      <c r="T1858" s="11">
        <f t="shared" ref="T1858:T1921" si="117"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(E1859/D1859)</f>
        <v>1</v>
      </c>
      <c r="P1859">
        <f t="shared" ref="P1859:P1922" si="119">ROUND(AVERAGE(E1859/L1859),0)</f>
        <v>136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si="117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>
        <f t="shared" si="119"/>
        <v>41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7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>
        <f t="shared" si="119"/>
        <v>71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7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>
        <f t="shared" si="119"/>
        <v>53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t="e">
        <f t="shared" si="119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>
        <f t="shared" si="119"/>
        <v>91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>
        <f t="shared" si="119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>
        <f t="shared" si="119"/>
        <v>58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>
        <f t="shared" si="119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>
        <f t="shared" si="119"/>
        <v>63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>
        <f t="shared" si="119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>
        <f t="shared" si="119"/>
        <v>72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t="e">
        <f t="shared" si="119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>
        <f t="shared" si="119"/>
        <v>33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>
        <f t="shared" si="119"/>
        <v>49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>
        <f t="shared" si="119"/>
        <v>16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>
        <f t="shared" si="119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>
        <f t="shared" si="119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>
        <f t="shared" si="119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t="e">
        <f t="shared" si="119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t="e">
        <f t="shared" si="119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t="e">
        <f t="shared" si="119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>
        <f t="shared" si="119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>
        <f t="shared" si="119"/>
        <v>42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7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>
        <f t="shared" si="119"/>
        <v>49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7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>
        <f t="shared" si="119"/>
        <v>42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7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>
        <f t="shared" si="119"/>
        <v>33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7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>
        <f t="shared" si="119"/>
        <v>52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7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>
        <f t="shared" si="119"/>
        <v>51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7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>
        <f t="shared" si="119"/>
        <v>42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7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>
        <f t="shared" si="119"/>
        <v>417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7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>
        <f t="shared" si="119"/>
        <v>47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7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>
        <f t="shared" si="119"/>
        <v>48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7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>
        <f t="shared" si="119"/>
        <v>71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7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>
        <f t="shared" si="119"/>
        <v>88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7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>
        <f t="shared" si="119"/>
        <v>26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7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>
        <f t="shared" si="119"/>
        <v>58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7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>
        <f t="shared" si="119"/>
        <v>57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7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>
        <f t="shared" si="119"/>
        <v>196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7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>
        <f t="shared" si="119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7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>
        <f t="shared" si="119"/>
        <v>36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7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>
        <f t="shared" si="119"/>
        <v>69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7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>
        <f t="shared" si="119"/>
        <v>29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7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>
        <f t="shared" si="119"/>
        <v>51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>
        <f t="shared" si="119"/>
        <v>107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>
        <f t="shared" si="119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>
        <f t="shared" si="119"/>
        <v>34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>
        <f t="shared" si="119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>
        <f t="shared" si="119"/>
        <v>11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>
        <f t="shared" si="119"/>
        <v>216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>
        <f t="shared" si="119"/>
        <v>21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>
        <f t="shared" si="119"/>
        <v>108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>
        <f t="shared" si="119"/>
        <v>130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>
        <f t="shared" si="119"/>
        <v>117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>
        <f t="shared" si="119"/>
        <v>10</v>
      </c>
      <c r="Q1913" t="s">
        <v>8319</v>
      </c>
      <c r="R1913" t="s">
        <v>8348</v>
      </c>
      <c r="S1913" s="11">
        <f t="shared" si="116"/>
        <v>41830.033958333333</v>
      </c>
      <c r="T1913" s="11">
        <f t="shared" si="11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>
        <f t="shared" si="119"/>
        <v>71</v>
      </c>
      <c r="Q1914" t="s">
        <v>8319</v>
      </c>
      <c r="R1914" t="s">
        <v>8348</v>
      </c>
      <c r="S1914" s="11">
        <f t="shared" si="116"/>
        <v>42129.226388888885</v>
      </c>
      <c r="T1914" s="11">
        <f t="shared" si="11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>
        <f t="shared" si="119"/>
        <v>25</v>
      </c>
      <c r="Q1915" t="s">
        <v>8319</v>
      </c>
      <c r="R1915" t="s">
        <v>8348</v>
      </c>
      <c r="S1915" s="11">
        <f t="shared" si="116"/>
        <v>41890.511319444442</v>
      </c>
      <c r="T1915" s="11">
        <f t="shared" si="11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>
        <f t="shared" si="119"/>
        <v>30</v>
      </c>
      <c r="Q1916" t="s">
        <v>8319</v>
      </c>
      <c r="R1916" t="s">
        <v>8348</v>
      </c>
      <c r="S1916" s="11">
        <f t="shared" si="116"/>
        <v>41929.174456018518</v>
      </c>
      <c r="T1916" s="11">
        <f t="shared" si="11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>
        <f t="shared" si="119"/>
        <v>2</v>
      </c>
      <c r="Q1917" t="s">
        <v>8319</v>
      </c>
      <c r="R1917" t="s">
        <v>8348</v>
      </c>
      <c r="S1917" s="11">
        <f t="shared" si="116"/>
        <v>41864.04886574074</v>
      </c>
      <c r="T1917" s="11">
        <f t="shared" si="11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>
        <f t="shared" si="119"/>
        <v>17</v>
      </c>
      <c r="Q1918" t="s">
        <v>8319</v>
      </c>
      <c r="R1918" t="s">
        <v>8348</v>
      </c>
      <c r="S1918" s="11">
        <f t="shared" si="116"/>
        <v>42656.717303240745</v>
      </c>
      <c r="T1918" s="11">
        <f t="shared" si="11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>
        <f t="shared" si="119"/>
        <v>2929</v>
      </c>
      <c r="Q1919" t="s">
        <v>8319</v>
      </c>
      <c r="R1919" t="s">
        <v>8348</v>
      </c>
      <c r="S1919" s="11">
        <f t="shared" si="116"/>
        <v>42746.270057870366</v>
      </c>
      <c r="T1919" s="11">
        <f t="shared" si="11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>
        <f t="shared" si="119"/>
        <v>29</v>
      </c>
      <c r="Q1920" t="s">
        <v>8319</v>
      </c>
      <c r="R1920" t="s">
        <v>8348</v>
      </c>
      <c r="S1920" s="11">
        <f t="shared" si="116"/>
        <v>41828.789942129632</v>
      </c>
      <c r="T1920" s="11">
        <f t="shared" si="11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>
        <f t="shared" si="119"/>
        <v>30</v>
      </c>
      <c r="Q1921" t="s">
        <v>8319</v>
      </c>
      <c r="R1921" t="s">
        <v>8348</v>
      </c>
      <c r="S1921" s="11">
        <f t="shared" si="116"/>
        <v>42113.875567129624</v>
      </c>
      <c r="T1921" s="11">
        <f t="shared" si="11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>
        <f t="shared" si="119"/>
        <v>41</v>
      </c>
      <c r="Q1922" t="s">
        <v>8319</v>
      </c>
      <c r="R1922" t="s">
        <v>8348</v>
      </c>
      <c r="S1922" s="11">
        <f t="shared" ref="S1922:S1985" si="120">(((J1922/60)/60)/24)+DATE(1970,1,1)</f>
        <v>42270.875706018516</v>
      </c>
      <c r="T1922" s="11">
        <f t="shared" ref="T1922:T1985" si="121"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(E1923/D1923)</f>
        <v>1.3680000000000001</v>
      </c>
      <c r="P1923">
        <f t="shared" ref="P1923:P1986" si="123">ROUND(AVERAGE(E1923/L1923),0)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si="121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>
        <f t="shared" si="123"/>
        <v>36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>
        <f t="shared" si="123"/>
        <v>23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>
        <f t="shared" si="123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>
        <f t="shared" si="123"/>
        <v>32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>
        <f t="shared" si="123"/>
        <v>27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>
        <f t="shared" si="123"/>
        <v>56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>
        <f t="shared" si="123"/>
        <v>77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>
        <f t="shared" si="123"/>
        <v>43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>
        <f t="shared" si="123"/>
        <v>49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>
        <f t="shared" si="123"/>
        <v>48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>
        <f t="shared" si="123"/>
        <v>70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>
        <f t="shared" si="123"/>
        <v>94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>
        <f t="shared" si="123"/>
        <v>80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>
        <f t="shared" si="123"/>
        <v>54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>
        <f t="shared" si="123"/>
        <v>60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>
        <f t="shared" si="123"/>
        <v>39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>
        <f t="shared" si="123"/>
        <v>153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>
        <f t="shared" si="123"/>
        <v>115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>
        <f t="shared" si="123"/>
        <v>36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>
        <f t="shared" si="123"/>
        <v>65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>
        <f t="shared" si="123"/>
        <v>87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>
        <f t="shared" si="123"/>
        <v>69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>
        <f t="shared" si="123"/>
        <v>176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>
        <f t="shared" si="123"/>
        <v>512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>
        <f t="shared" si="123"/>
        <v>160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>
        <f t="shared" si="123"/>
        <v>35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>
        <f t="shared" si="123"/>
        <v>189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>
        <f t="shared" si="123"/>
        <v>56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>
        <f t="shared" si="123"/>
        <v>51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>
        <f t="shared" si="123"/>
        <v>127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>
        <f t="shared" si="123"/>
        <v>102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>
        <f t="shared" si="123"/>
        <v>231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>
        <f t="shared" si="123"/>
        <v>842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>
        <f t="shared" si="123"/>
        <v>577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>
        <f t="shared" si="123"/>
        <v>483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>
        <f t="shared" si="123"/>
        <v>76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>
        <f t="shared" si="123"/>
        <v>74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>
        <f t="shared" si="123"/>
        <v>37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>
        <f t="shared" si="123"/>
        <v>2501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>
        <f t="shared" si="123"/>
        <v>68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>
        <f t="shared" si="123"/>
        <v>63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>
        <f t="shared" si="123"/>
        <v>118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>
        <f t="shared" si="123"/>
        <v>181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>
        <f t="shared" si="123"/>
        <v>127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>
        <f t="shared" si="123"/>
        <v>137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>
        <f t="shared" si="123"/>
        <v>183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>
        <f t="shared" si="123"/>
        <v>279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>
        <f t="shared" si="123"/>
        <v>61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>
        <f t="shared" si="123"/>
        <v>81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>
        <f t="shared" si="123"/>
        <v>272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>
        <f t="shared" si="123"/>
        <v>71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>
        <f t="shared" si="123"/>
        <v>248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>
        <f t="shared" si="123"/>
        <v>187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>
        <f t="shared" si="123"/>
        <v>132</v>
      </c>
      <c r="Q1977" t="s">
        <v>8319</v>
      </c>
      <c r="R1977" t="s">
        <v>8349</v>
      </c>
      <c r="S1977" s="11">
        <f t="shared" si="120"/>
        <v>41313.755219907405</v>
      </c>
      <c r="T1977" s="11">
        <f t="shared" si="12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>
        <f t="shared" si="123"/>
        <v>29</v>
      </c>
      <c r="Q1978" t="s">
        <v>8319</v>
      </c>
      <c r="R1978" t="s">
        <v>8349</v>
      </c>
      <c r="S1978" s="11">
        <f t="shared" si="120"/>
        <v>41438.899594907409</v>
      </c>
      <c r="T1978" s="11">
        <f t="shared" si="12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>
        <f t="shared" si="123"/>
        <v>245</v>
      </c>
      <c r="Q1979" t="s">
        <v>8319</v>
      </c>
      <c r="R1979" t="s">
        <v>8349</v>
      </c>
      <c r="S1979" s="11">
        <f t="shared" si="120"/>
        <v>42311.216898148152</v>
      </c>
      <c r="T1979" s="11">
        <f t="shared" si="12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>
        <f t="shared" si="123"/>
        <v>1323</v>
      </c>
      <c r="Q1980" t="s">
        <v>8319</v>
      </c>
      <c r="R1980" t="s">
        <v>8349</v>
      </c>
      <c r="S1980" s="11">
        <f t="shared" si="120"/>
        <v>41039.225601851853</v>
      </c>
      <c r="T1980" s="11">
        <f t="shared" si="12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>
        <f t="shared" si="123"/>
        <v>283</v>
      </c>
      <c r="Q1981" t="s">
        <v>8319</v>
      </c>
      <c r="R1981" t="s">
        <v>8349</v>
      </c>
      <c r="S1981" s="11">
        <f t="shared" si="120"/>
        <v>42290.460023148145</v>
      </c>
      <c r="T1981" s="11">
        <f t="shared" si="12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>
        <f t="shared" si="123"/>
        <v>91</v>
      </c>
      <c r="Q1982" t="s">
        <v>8319</v>
      </c>
      <c r="R1982" t="s">
        <v>8349</v>
      </c>
      <c r="S1982" s="11">
        <f t="shared" si="120"/>
        <v>42423.542384259257</v>
      </c>
      <c r="T1982" s="11">
        <f t="shared" si="12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>
        <f t="shared" si="123"/>
        <v>32</v>
      </c>
      <c r="Q1983" t="s">
        <v>8338</v>
      </c>
      <c r="R1983" t="s">
        <v>8350</v>
      </c>
      <c r="S1983" s="11">
        <f t="shared" si="120"/>
        <v>41799.725289351853</v>
      </c>
      <c r="T1983" s="11">
        <f t="shared" si="12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t="e">
        <f t="shared" si="123"/>
        <v>#DIV/0!</v>
      </c>
      <c r="Q1984" t="s">
        <v>8338</v>
      </c>
      <c r="R1984" t="s">
        <v>8350</v>
      </c>
      <c r="S1984" s="11">
        <f t="shared" si="120"/>
        <v>42678.586655092593</v>
      </c>
      <c r="T1984" s="11">
        <f t="shared" si="12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>
        <f t="shared" si="123"/>
        <v>89</v>
      </c>
      <c r="Q1985" t="s">
        <v>8338</v>
      </c>
      <c r="R1985" t="s">
        <v>8350</v>
      </c>
      <c r="S1985" s="11">
        <f t="shared" si="120"/>
        <v>42593.011782407411</v>
      </c>
      <c r="T1985" s="11">
        <f t="shared" si="12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>
        <f t="shared" si="123"/>
        <v>453</v>
      </c>
      <c r="Q1986" t="s">
        <v>8338</v>
      </c>
      <c r="R1986" t="s">
        <v>8350</v>
      </c>
      <c r="S1986" s="11">
        <f t="shared" ref="S1986:S2049" si="124">(((J1986/60)/60)/24)+DATE(1970,1,1)</f>
        <v>41913.790289351848</v>
      </c>
      <c r="T1986" s="11">
        <f t="shared" ref="T1986:T2049" si="125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(E1987/D1987)</f>
        <v>3.1875000000000001E-2</v>
      </c>
      <c r="P1987">
        <f t="shared" ref="P1987:P2050" si="127">ROUND(AVERAGE(E1987/L1987),0)</f>
        <v>13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>
        <f t="shared" si="127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>
        <f t="shared" si="127"/>
        <v>83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>
        <f t="shared" si="127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>
        <f t="shared" si="127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>
        <f t="shared" si="127"/>
        <v>102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>
        <f t="shared" si="127"/>
        <v>47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>
        <f t="shared" si="127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t="e">
        <f t="shared" si="127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t="e">
        <f t="shared" si="127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>
        <f t="shared" si="127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t="e">
        <f t="shared" si="127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t="e">
        <f t="shared" si="127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>
        <f t="shared" si="127"/>
        <v>218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>
        <f t="shared" si="127"/>
        <v>34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>
        <f t="shared" si="127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>
        <f t="shared" si="127"/>
        <v>128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>
        <f t="shared" si="127"/>
        <v>79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>
        <f t="shared" si="127"/>
        <v>92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>
        <f t="shared" si="127"/>
        <v>331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>
        <f t="shared" si="127"/>
        <v>194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>
        <f t="shared" si="127"/>
        <v>409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>
        <f t="shared" si="127"/>
        <v>84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>
        <f t="shared" si="127"/>
        <v>45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>
        <f t="shared" si="127"/>
        <v>383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>
        <f t="shared" si="127"/>
        <v>55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>
        <f t="shared" si="127"/>
        <v>422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>
        <f t="shared" si="127"/>
        <v>64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>
        <f t="shared" si="127"/>
        <v>174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>
        <f t="shared" si="127"/>
        <v>89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>
        <f t="shared" si="127"/>
        <v>50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>
        <f t="shared" si="127"/>
        <v>192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>
        <f t="shared" si="127"/>
        <v>73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>
        <f t="shared" si="127"/>
        <v>148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>
        <f t="shared" si="127"/>
        <v>109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>
        <f t="shared" si="127"/>
        <v>24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>
        <f t="shared" si="127"/>
        <v>148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>
        <f t="shared" si="127"/>
        <v>385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>
        <f t="shared" si="127"/>
        <v>457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>
        <f t="shared" si="127"/>
        <v>223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>
        <f t="shared" si="127"/>
        <v>221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>
        <f t="shared" si="127"/>
        <v>74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>
        <f t="shared" si="127"/>
        <v>223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>
        <f t="shared" si="127"/>
        <v>48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>
        <f t="shared" si="127"/>
        <v>96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>
        <f t="shared" si="127"/>
        <v>119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>
        <f t="shared" si="127"/>
        <v>118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>
        <f t="shared" si="127"/>
        <v>143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>
        <f t="shared" si="127"/>
        <v>283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>
        <f t="shared" si="127"/>
        <v>594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>
        <f t="shared" si="127"/>
        <v>262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>
        <f t="shared" si="127"/>
        <v>47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>
        <f t="shared" si="127"/>
        <v>70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>
        <f t="shared" si="127"/>
        <v>165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>
        <f t="shared" si="127"/>
        <v>449</v>
      </c>
      <c r="Q2041" t="s">
        <v>8319</v>
      </c>
      <c r="R2041" t="s">
        <v>8349</v>
      </c>
      <c r="S2041" s="11">
        <f t="shared" si="124"/>
        <v>42675.438946759255</v>
      </c>
      <c r="T2041" s="11">
        <f t="shared" si="12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>
        <f t="shared" si="127"/>
        <v>27</v>
      </c>
      <c r="Q2042" t="s">
        <v>8319</v>
      </c>
      <c r="R2042" t="s">
        <v>8349</v>
      </c>
      <c r="S2042" s="11">
        <f t="shared" si="124"/>
        <v>41578.927118055559</v>
      </c>
      <c r="T2042" s="11">
        <f t="shared" si="12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>
        <f t="shared" si="127"/>
        <v>144</v>
      </c>
      <c r="Q2043" t="s">
        <v>8319</v>
      </c>
      <c r="R2043" t="s">
        <v>8349</v>
      </c>
      <c r="S2043" s="11">
        <f t="shared" si="124"/>
        <v>42654.525775462964</v>
      </c>
      <c r="T2043" s="11">
        <f t="shared" si="12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>
        <f t="shared" si="127"/>
        <v>88</v>
      </c>
      <c r="Q2044" t="s">
        <v>8319</v>
      </c>
      <c r="R2044" t="s">
        <v>8349</v>
      </c>
      <c r="S2044" s="11">
        <f t="shared" si="124"/>
        <v>42331.708032407405</v>
      </c>
      <c r="T2044" s="11">
        <f t="shared" si="12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>
        <f t="shared" si="127"/>
        <v>36</v>
      </c>
      <c r="Q2045" t="s">
        <v>8319</v>
      </c>
      <c r="R2045" t="s">
        <v>8349</v>
      </c>
      <c r="S2045" s="11">
        <f t="shared" si="124"/>
        <v>42661.176817129628</v>
      </c>
      <c r="T2045" s="11">
        <f t="shared" si="12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>
        <f t="shared" si="127"/>
        <v>90</v>
      </c>
      <c r="Q2046" t="s">
        <v>8319</v>
      </c>
      <c r="R2046" t="s">
        <v>8349</v>
      </c>
      <c r="S2046" s="11">
        <f t="shared" si="124"/>
        <v>42138.684189814812</v>
      </c>
      <c r="T2046" s="11">
        <f t="shared" si="12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>
        <f t="shared" si="127"/>
        <v>153</v>
      </c>
      <c r="Q2047" t="s">
        <v>8319</v>
      </c>
      <c r="R2047" t="s">
        <v>8349</v>
      </c>
      <c r="S2047" s="11">
        <f t="shared" si="124"/>
        <v>41069.088506944441</v>
      </c>
      <c r="T2047" s="11">
        <f t="shared" si="12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>
        <f t="shared" si="127"/>
        <v>56</v>
      </c>
      <c r="Q2048" t="s">
        <v>8319</v>
      </c>
      <c r="R2048" t="s">
        <v>8349</v>
      </c>
      <c r="S2048" s="11">
        <f t="shared" si="124"/>
        <v>41387.171805555554</v>
      </c>
      <c r="T2048" s="11">
        <f t="shared" si="12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>
        <f t="shared" si="127"/>
        <v>228</v>
      </c>
      <c r="Q2049" t="s">
        <v>8319</v>
      </c>
      <c r="R2049" t="s">
        <v>8349</v>
      </c>
      <c r="S2049" s="11">
        <f t="shared" si="124"/>
        <v>42081.903587962966</v>
      </c>
      <c r="T2049" s="11">
        <f t="shared" si="12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>
        <f t="shared" si="127"/>
        <v>92</v>
      </c>
      <c r="Q2050" t="s">
        <v>8319</v>
      </c>
      <c r="R2050" t="s">
        <v>8349</v>
      </c>
      <c r="S2050" s="11">
        <f t="shared" ref="S2050:S2113" si="128">(((J2050/60)/60)/24)+DATE(1970,1,1)</f>
        <v>41387.651516203703</v>
      </c>
      <c r="T2050" s="11">
        <f t="shared" ref="T2050:T2113" si="129"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(E2051/D2051)</f>
        <v>1.2019070000000001</v>
      </c>
      <c r="P2051">
        <f t="shared" ref="P2051:P2114" si="131">ROUND(AVERAGE(E2051/L2051),0)</f>
        <v>81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si="129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>
        <f t="shared" si="131"/>
        <v>278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29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>
        <f t="shared" si="131"/>
        <v>43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29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>
        <f t="shared" si="131"/>
        <v>326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29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>
        <f t="shared" si="131"/>
        <v>42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29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>
        <f t="shared" si="131"/>
        <v>64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29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>
        <f t="shared" si="131"/>
        <v>99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29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>
        <f t="shared" si="131"/>
        <v>138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29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>
        <f t="shared" si="131"/>
        <v>46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29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>
        <f t="shared" si="131"/>
        <v>11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29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>
        <f t="shared" si="131"/>
        <v>115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29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>
        <f t="shared" si="131"/>
        <v>36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29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>
        <f t="shared" si="131"/>
        <v>154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29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>
        <f t="shared" si="131"/>
        <v>566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29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>
        <f t="shared" si="131"/>
        <v>121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29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>
        <f t="shared" si="131"/>
        <v>86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29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>
        <f t="shared" si="131"/>
        <v>51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29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>
        <f t="shared" si="131"/>
        <v>67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29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>
        <f t="shared" si="131"/>
        <v>63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29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>
        <f t="shared" si="131"/>
        <v>346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29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>
        <f t="shared" si="131"/>
        <v>244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29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>
        <f t="shared" si="131"/>
        <v>259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29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>
        <f t="shared" si="131"/>
        <v>202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29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>
        <f t="shared" si="131"/>
        <v>226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29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>
        <f t="shared" si="131"/>
        <v>325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29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>
        <f t="shared" si="131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29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>
        <f t="shared" si="131"/>
        <v>20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29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>
        <f t="shared" si="131"/>
        <v>116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29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>
        <f t="shared" si="131"/>
        <v>307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29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>
        <f t="shared" si="131"/>
        <v>547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29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>
        <f t="shared" si="131"/>
        <v>47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29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>
        <f t="shared" si="131"/>
        <v>102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29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>
        <f t="shared" si="131"/>
        <v>73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29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>
        <f t="shared" si="131"/>
        <v>44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29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>
        <f t="shared" si="131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29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>
        <f t="shared" si="131"/>
        <v>71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29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>
        <f t="shared" si="131"/>
        <v>89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29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>
        <f t="shared" si="131"/>
        <v>115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29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>
        <f t="shared" si="131"/>
        <v>62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29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>
        <f t="shared" si="131"/>
        <v>46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29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>
        <f t="shared" si="131"/>
        <v>49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29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>
        <f t="shared" si="131"/>
        <v>58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29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>
        <f t="shared" si="131"/>
        <v>88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29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>
        <f t="shared" si="131"/>
        <v>110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29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>
        <f t="shared" si="131"/>
        <v>67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29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>
        <f t="shared" si="131"/>
        <v>59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29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>
        <f t="shared" si="131"/>
        <v>114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29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>
        <f t="shared" si="131"/>
        <v>44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29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>
        <f t="shared" si="131"/>
        <v>79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29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>
        <f t="shared" si="131"/>
        <v>188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29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>
        <f t="shared" si="131"/>
        <v>63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29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>
        <f t="shared" si="131"/>
        <v>30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29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>
        <f t="shared" si="131"/>
        <v>51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29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>
        <f t="shared" si="131"/>
        <v>36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29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>
        <f t="shared" si="131"/>
        <v>99</v>
      </c>
      <c r="Q2105" t="s">
        <v>8325</v>
      </c>
      <c r="R2105" t="s">
        <v>8329</v>
      </c>
      <c r="S2105" s="11">
        <f t="shared" si="128"/>
        <v>41192.754942129628</v>
      </c>
      <c r="T2105" s="11">
        <f t="shared" si="129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>
        <f t="shared" si="131"/>
        <v>28</v>
      </c>
      <c r="Q2106" t="s">
        <v>8325</v>
      </c>
      <c r="R2106" t="s">
        <v>8329</v>
      </c>
      <c r="S2106" s="11">
        <f t="shared" si="128"/>
        <v>41394.074467592596</v>
      </c>
      <c r="T2106" s="11">
        <f t="shared" si="129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>
        <f t="shared" si="131"/>
        <v>51</v>
      </c>
      <c r="Q2107" t="s">
        <v>8325</v>
      </c>
      <c r="R2107" t="s">
        <v>8329</v>
      </c>
      <c r="S2107" s="11">
        <f t="shared" si="128"/>
        <v>41951.788807870369</v>
      </c>
      <c r="T2107" s="11">
        <f t="shared" si="129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>
        <f t="shared" si="131"/>
        <v>54</v>
      </c>
      <c r="Q2108" t="s">
        <v>8325</v>
      </c>
      <c r="R2108" t="s">
        <v>8329</v>
      </c>
      <c r="S2108" s="11">
        <f t="shared" si="128"/>
        <v>41270.21497685185</v>
      </c>
      <c r="T2108" s="11">
        <f t="shared" si="129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>
        <f t="shared" si="131"/>
        <v>37</v>
      </c>
      <c r="Q2109" t="s">
        <v>8325</v>
      </c>
      <c r="R2109" t="s">
        <v>8329</v>
      </c>
      <c r="S2109" s="11">
        <f t="shared" si="128"/>
        <v>41934.71056712963</v>
      </c>
      <c r="T2109" s="11">
        <f t="shared" si="129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>
        <f t="shared" si="131"/>
        <v>90</v>
      </c>
      <c r="Q2110" t="s">
        <v>8325</v>
      </c>
      <c r="R2110" t="s">
        <v>8329</v>
      </c>
      <c r="S2110" s="11">
        <f t="shared" si="128"/>
        <v>41135.175694444442</v>
      </c>
      <c r="T2110" s="11">
        <f t="shared" si="129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>
        <f t="shared" si="131"/>
        <v>107</v>
      </c>
      <c r="Q2111" t="s">
        <v>8325</v>
      </c>
      <c r="R2111" t="s">
        <v>8329</v>
      </c>
      <c r="S2111" s="11">
        <f t="shared" si="128"/>
        <v>42160.708530092597</v>
      </c>
      <c r="T2111" s="11">
        <f t="shared" si="129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>
        <f t="shared" si="131"/>
        <v>53</v>
      </c>
      <c r="Q2112" t="s">
        <v>8325</v>
      </c>
      <c r="R2112" t="s">
        <v>8329</v>
      </c>
      <c r="S2112" s="11">
        <f t="shared" si="128"/>
        <v>41759.670937499999</v>
      </c>
      <c r="T2112" s="11">
        <f t="shared" si="129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>
        <f t="shared" si="131"/>
        <v>55</v>
      </c>
      <c r="Q2113" t="s">
        <v>8325</v>
      </c>
      <c r="R2113" t="s">
        <v>8329</v>
      </c>
      <c r="S2113" s="11">
        <f t="shared" si="128"/>
        <v>40703.197048611109</v>
      </c>
      <c r="T2113" s="11">
        <f t="shared" si="129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>
        <f t="shared" si="131"/>
        <v>27</v>
      </c>
      <c r="Q2114" t="s">
        <v>8325</v>
      </c>
      <c r="R2114" t="s">
        <v>8329</v>
      </c>
      <c r="S2114" s="11">
        <f t="shared" ref="S2114:S2177" si="132">(((J2114/60)/60)/24)+DATE(1970,1,1)</f>
        <v>41365.928159722222</v>
      </c>
      <c r="T2114" s="11">
        <f t="shared" ref="T2114:T2177" si="133"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(E2115/D2115)</f>
        <v>1.0485714285714285</v>
      </c>
      <c r="P2115">
        <f t="shared" ref="P2115:P2178" si="135">ROUND(AVERAGE(E2115/L2115),0)</f>
        <v>69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si="133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>
        <f t="shared" si="135"/>
        <v>36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>
        <f t="shared" si="135"/>
        <v>94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>
        <f t="shared" si="135"/>
        <v>526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>
        <f t="shared" si="135"/>
        <v>51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>
        <f t="shared" si="135"/>
        <v>79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>
        <f t="shared" si="135"/>
        <v>92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>
        <f t="shared" si="135"/>
        <v>117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>
        <f t="shared" si="135"/>
        <v>28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>
        <f t="shared" si="135"/>
        <v>103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>
        <f t="shared" si="135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>
        <f t="shared" si="135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>
        <f t="shared" si="135"/>
        <v>32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>
        <f t="shared" si="135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>
        <f t="shared" si="135"/>
        <v>34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>
        <f t="shared" si="135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>
        <f t="shared" si="135"/>
        <v>20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>
        <f t="shared" si="135"/>
        <v>21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>
        <f t="shared" si="135"/>
        <v>8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>
        <f t="shared" si="135"/>
        <v>21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>
        <f t="shared" si="135"/>
        <v>5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>
        <f t="shared" si="135"/>
        <v>35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>
        <f t="shared" si="135"/>
        <v>22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>
        <f t="shared" si="135"/>
        <v>12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>
        <f t="shared" si="135"/>
        <v>27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>
        <f t="shared" si="135"/>
        <v>11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>
        <f t="shared" si="135"/>
        <v>29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>
        <f t="shared" si="135"/>
        <v>51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t="e">
        <f t="shared" si="135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>
        <f t="shared" si="135"/>
        <v>50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>
        <f t="shared" si="135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>
        <f t="shared" si="135"/>
        <v>25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>
        <f t="shared" si="135"/>
        <v>51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>
        <f t="shared" si="135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>
        <f t="shared" si="135"/>
        <v>49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>
        <f t="shared" si="135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t="e">
        <f t="shared" si="135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>
        <f t="shared" si="135"/>
        <v>101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>
        <f t="shared" si="135"/>
        <v>20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>
        <f t="shared" si="135"/>
        <v>13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>
        <f t="shared" si="135"/>
        <v>9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>
        <f t="shared" si="135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>
        <f t="shared" si="135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>
        <f t="shared" si="135"/>
        <v>18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>
        <f t="shared" si="135"/>
        <v>371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>
        <f t="shared" si="135"/>
        <v>64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>
        <f t="shared" si="135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>
        <f t="shared" si="135"/>
        <v>5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>
        <f t="shared" si="135"/>
        <v>36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>
        <f t="shared" si="135"/>
        <v>87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>
        <f t="shared" si="135"/>
        <v>75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>
        <f t="shared" si="135"/>
        <v>68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>
        <f t="shared" si="135"/>
        <v>30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>
        <f t="shared" si="135"/>
        <v>92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>
        <f t="shared" si="135"/>
        <v>23</v>
      </c>
      <c r="Q2169" t="s">
        <v>8325</v>
      </c>
      <c r="R2169" t="s">
        <v>8326</v>
      </c>
      <c r="S2169" s="11">
        <f t="shared" si="132"/>
        <v>41153.066400462965</v>
      </c>
      <c r="T2169" s="11">
        <f t="shared" si="13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>
        <f t="shared" si="135"/>
        <v>64</v>
      </c>
      <c r="Q2170" t="s">
        <v>8325</v>
      </c>
      <c r="R2170" t="s">
        <v>8326</v>
      </c>
      <c r="S2170" s="11">
        <f t="shared" si="132"/>
        <v>42745.600243055553</v>
      </c>
      <c r="T2170" s="11">
        <f t="shared" si="13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>
        <f t="shared" si="135"/>
        <v>22</v>
      </c>
      <c r="Q2171" t="s">
        <v>8325</v>
      </c>
      <c r="R2171" t="s">
        <v>8326</v>
      </c>
      <c r="S2171" s="11">
        <f t="shared" si="132"/>
        <v>42793.700821759259</v>
      </c>
      <c r="T2171" s="11">
        <f t="shared" si="13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>
        <f t="shared" si="135"/>
        <v>33</v>
      </c>
      <c r="Q2172" t="s">
        <v>8325</v>
      </c>
      <c r="R2172" t="s">
        <v>8326</v>
      </c>
      <c r="S2172" s="11">
        <f t="shared" si="132"/>
        <v>42198.750254629631</v>
      </c>
      <c r="T2172" s="11">
        <f t="shared" si="13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>
        <f t="shared" si="135"/>
        <v>90</v>
      </c>
      <c r="Q2173" t="s">
        <v>8325</v>
      </c>
      <c r="R2173" t="s">
        <v>8326</v>
      </c>
      <c r="S2173" s="11">
        <f t="shared" si="132"/>
        <v>42141.95711805555</v>
      </c>
      <c r="T2173" s="11">
        <f t="shared" si="13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>
        <f t="shared" si="135"/>
        <v>77</v>
      </c>
      <c r="Q2174" t="s">
        <v>8325</v>
      </c>
      <c r="R2174" t="s">
        <v>8326</v>
      </c>
      <c r="S2174" s="11">
        <f t="shared" si="132"/>
        <v>42082.580092592587</v>
      </c>
      <c r="T2174" s="11">
        <f t="shared" si="13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>
        <f t="shared" si="135"/>
        <v>59</v>
      </c>
      <c r="Q2175" t="s">
        <v>8325</v>
      </c>
      <c r="R2175" t="s">
        <v>8326</v>
      </c>
      <c r="S2175" s="11">
        <f t="shared" si="132"/>
        <v>41495.692627314813</v>
      </c>
      <c r="T2175" s="11">
        <f t="shared" si="13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>
        <f t="shared" si="135"/>
        <v>65</v>
      </c>
      <c r="Q2176" t="s">
        <v>8325</v>
      </c>
      <c r="R2176" t="s">
        <v>8326</v>
      </c>
      <c r="S2176" s="11">
        <f t="shared" si="132"/>
        <v>42465.542905092589</v>
      </c>
      <c r="T2176" s="11">
        <f t="shared" si="13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>
        <f t="shared" si="135"/>
        <v>67</v>
      </c>
      <c r="Q2177" t="s">
        <v>8325</v>
      </c>
      <c r="R2177" t="s">
        <v>8326</v>
      </c>
      <c r="S2177" s="11">
        <f t="shared" si="132"/>
        <v>42565.009097222224</v>
      </c>
      <c r="T2177" s="11">
        <f t="shared" si="13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>
        <f t="shared" si="135"/>
        <v>89</v>
      </c>
      <c r="Q2178" t="s">
        <v>8325</v>
      </c>
      <c r="R2178" t="s">
        <v>8326</v>
      </c>
      <c r="S2178" s="11">
        <f t="shared" ref="S2178:S2241" si="136">(((J2178/60)/60)/24)+DATE(1970,1,1)</f>
        <v>42096.633206018523</v>
      </c>
      <c r="T2178" s="11">
        <f t="shared" ref="T2178:T2241" si="137"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(E2179/D2179)</f>
        <v>1.0012000000000001</v>
      </c>
      <c r="P2179">
        <f t="shared" ref="P2179:P2242" si="139">ROUND(AVERAGE(E2179/L2179),0)</f>
        <v>66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si="137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>
        <f t="shared" si="139"/>
        <v>40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>
        <f t="shared" si="139"/>
        <v>77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>
        <f t="shared" si="139"/>
        <v>69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7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>
        <f t="shared" si="139"/>
        <v>58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7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>
        <f t="shared" si="139"/>
        <v>44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7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>
        <f t="shared" si="139"/>
        <v>32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7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>
        <f t="shared" si="139"/>
        <v>107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7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>
        <f t="shared" si="139"/>
        <v>149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7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>
        <f t="shared" si="139"/>
        <v>56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7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>
        <f t="shared" si="139"/>
        <v>57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7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>
        <f t="shared" si="139"/>
        <v>44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7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>
        <f t="shared" si="139"/>
        <v>69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7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>
        <f t="shared" si="139"/>
        <v>65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7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>
        <f t="shared" si="139"/>
        <v>36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7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>
        <f t="shared" si="139"/>
        <v>40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7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>
        <f t="shared" si="139"/>
        <v>76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7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>
        <f t="shared" si="139"/>
        <v>61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7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>
        <f t="shared" si="139"/>
        <v>48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7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>
        <f t="shared" si="139"/>
        <v>68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7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>
        <f t="shared" si="139"/>
        <v>66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7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>
        <f t="shared" si="139"/>
        <v>82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7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>
        <f t="shared" si="139"/>
        <v>53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7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>
        <f t="shared" si="139"/>
        <v>41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7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>
        <f t="shared" si="139"/>
        <v>15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7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>
        <f t="shared" si="139"/>
        <v>39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7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>
        <f t="shared" si="139"/>
        <v>44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7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>
        <f t="shared" si="139"/>
        <v>27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7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>
        <f t="shared" si="139"/>
        <v>42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7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>
        <f t="shared" si="139"/>
        <v>33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7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>
        <f t="shared" si="139"/>
        <v>286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7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>
        <f t="shared" si="139"/>
        <v>42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7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>
        <f t="shared" si="139"/>
        <v>50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7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>
        <f t="shared" si="139"/>
        <v>62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7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>
        <f t="shared" si="139"/>
        <v>41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7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>
        <f t="shared" si="139"/>
        <v>56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7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>
        <f t="shared" si="139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7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>
        <f t="shared" si="139"/>
        <v>73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7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>
        <f t="shared" si="139"/>
        <v>26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7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>
        <f t="shared" si="139"/>
        <v>23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7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>
        <f t="shared" si="139"/>
        <v>47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7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>
        <f t="shared" si="139"/>
        <v>32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7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>
        <f t="shared" si="139"/>
        <v>53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7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>
        <f t="shared" si="139"/>
        <v>51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7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>
        <f t="shared" si="139"/>
        <v>37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7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>
        <f t="shared" si="139"/>
        <v>27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7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>
        <f t="shared" si="139"/>
        <v>206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7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>
        <f t="shared" si="139"/>
        <v>82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7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>
        <f t="shared" si="139"/>
        <v>165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7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>
        <f t="shared" si="139"/>
        <v>61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7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>
        <f t="shared" si="139"/>
        <v>68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7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>
        <f t="shared" si="139"/>
        <v>82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7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>
        <f t="shared" si="139"/>
        <v>25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7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>
        <f t="shared" si="139"/>
        <v>21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7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>
        <f t="shared" si="139"/>
        <v>27</v>
      </c>
      <c r="Q2233" t="s">
        <v>8333</v>
      </c>
      <c r="R2233" t="s">
        <v>8351</v>
      </c>
      <c r="S2233" s="11">
        <f t="shared" si="136"/>
        <v>41423.910891203705</v>
      </c>
      <c r="T2233" s="11">
        <f t="shared" si="137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>
        <f t="shared" si="139"/>
        <v>25</v>
      </c>
      <c r="Q2234" t="s">
        <v>8333</v>
      </c>
      <c r="R2234" t="s">
        <v>8351</v>
      </c>
      <c r="S2234" s="11">
        <f t="shared" si="136"/>
        <v>41806.794074074074</v>
      </c>
      <c r="T2234" s="11">
        <f t="shared" si="137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>
        <f t="shared" si="139"/>
        <v>21</v>
      </c>
      <c r="Q2235" t="s">
        <v>8333</v>
      </c>
      <c r="R2235" t="s">
        <v>8351</v>
      </c>
      <c r="S2235" s="11">
        <f t="shared" si="136"/>
        <v>42331.378923611104</v>
      </c>
      <c r="T2235" s="11">
        <f t="shared" si="137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>
        <f t="shared" si="139"/>
        <v>42</v>
      </c>
      <c r="Q2236" t="s">
        <v>8333</v>
      </c>
      <c r="R2236" t="s">
        <v>8351</v>
      </c>
      <c r="S2236" s="11">
        <f t="shared" si="136"/>
        <v>42710.824618055558</v>
      </c>
      <c r="T2236" s="11">
        <f t="shared" si="137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>
        <f t="shared" si="139"/>
        <v>136</v>
      </c>
      <c r="Q2237" t="s">
        <v>8333</v>
      </c>
      <c r="R2237" t="s">
        <v>8351</v>
      </c>
      <c r="S2237" s="11">
        <f t="shared" si="136"/>
        <v>42062.022118055553</v>
      </c>
      <c r="T2237" s="11">
        <f t="shared" si="137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>
        <f t="shared" si="139"/>
        <v>22</v>
      </c>
      <c r="Q2238" t="s">
        <v>8333</v>
      </c>
      <c r="R2238" t="s">
        <v>8351</v>
      </c>
      <c r="S2238" s="11">
        <f t="shared" si="136"/>
        <v>42371.617164351846</v>
      </c>
      <c r="T2238" s="11">
        <f t="shared" si="137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>
        <f t="shared" si="139"/>
        <v>65</v>
      </c>
      <c r="Q2239" t="s">
        <v>8333</v>
      </c>
      <c r="R2239" t="s">
        <v>8351</v>
      </c>
      <c r="S2239" s="11">
        <f t="shared" si="136"/>
        <v>41915.003275462965</v>
      </c>
      <c r="T2239" s="11">
        <f t="shared" si="137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>
        <f t="shared" si="139"/>
        <v>70</v>
      </c>
      <c r="Q2240" t="s">
        <v>8333</v>
      </c>
      <c r="R2240" t="s">
        <v>8351</v>
      </c>
      <c r="S2240" s="11">
        <f t="shared" si="136"/>
        <v>42774.621712962966</v>
      </c>
      <c r="T2240" s="11">
        <f t="shared" si="137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>
        <f t="shared" si="139"/>
        <v>75</v>
      </c>
      <c r="Q2241" t="s">
        <v>8333</v>
      </c>
      <c r="R2241" t="s">
        <v>8351</v>
      </c>
      <c r="S2241" s="11">
        <f t="shared" si="136"/>
        <v>41572.958495370374</v>
      </c>
      <c r="T2241" s="11">
        <f t="shared" si="137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>
        <f t="shared" si="139"/>
        <v>141</v>
      </c>
      <c r="Q2242" t="s">
        <v>8333</v>
      </c>
      <c r="R2242" t="s">
        <v>8351</v>
      </c>
      <c r="S2242" s="11">
        <f t="shared" ref="S2242:S2305" si="140">(((J2242/60)/60)/24)+DATE(1970,1,1)</f>
        <v>42452.825740740736</v>
      </c>
      <c r="T2242" s="11">
        <f t="shared" ref="T2242:T2305" si="141"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(E2243/D2243)</f>
        <v>8.0640000000000001</v>
      </c>
      <c r="P2243">
        <f t="shared" ref="P2243:P2306" si="143">ROUND(AVERAGE(E2243/L2243),0)</f>
        <v>49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si="141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>
        <f t="shared" si="143"/>
        <v>54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>
        <f t="shared" si="143"/>
        <v>5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>
        <f t="shared" si="143"/>
        <v>65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>
        <f t="shared" si="143"/>
        <v>53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>
        <f t="shared" si="143"/>
        <v>44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>
        <f t="shared" si="143"/>
        <v>51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>
        <f t="shared" si="143"/>
        <v>59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>
        <f t="shared" si="143"/>
        <v>33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>
        <f t="shared" si="143"/>
        <v>427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>
        <f t="shared" si="143"/>
        <v>24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>
        <f t="shared" si="143"/>
        <v>98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>
        <f t="shared" si="143"/>
        <v>107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>
        <f t="shared" si="143"/>
        <v>12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>
        <f t="shared" si="143"/>
        <v>42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>
        <f t="shared" si="143"/>
        <v>21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>
        <f t="shared" si="143"/>
        <v>94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>
        <f t="shared" si="143"/>
        <v>16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>
        <f t="shared" si="143"/>
        <v>91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>
        <f t="shared" si="143"/>
        <v>97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>
        <f t="shared" si="143"/>
        <v>37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>
        <f t="shared" si="143"/>
        <v>28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>
        <f t="shared" si="143"/>
        <v>144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>
        <f t="shared" si="143"/>
        <v>24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>
        <f t="shared" si="143"/>
        <v>35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>
        <f t="shared" si="143"/>
        <v>25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>
        <f t="shared" si="143"/>
        <v>188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>
        <f t="shared" si="143"/>
        <v>148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1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>
        <f t="shared" si="143"/>
        <v>50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>
        <f t="shared" si="143"/>
        <v>108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>
        <f t="shared" si="143"/>
        <v>43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>
        <f t="shared" si="143"/>
        <v>14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1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>
        <f t="shared" si="143"/>
        <v>37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>
        <f t="shared" si="143"/>
        <v>30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>
        <f t="shared" si="143"/>
        <v>34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1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>
        <f t="shared" si="143"/>
        <v>65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>
        <f t="shared" si="143"/>
        <v>58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>
        <f t="shared" si="143"/>
        <v>53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>
        <f t="shared" si="143"/>
        <v>48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>
        <f t="shared" si="143"/>
        <v>82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>
        <f t="shared" si="143"/>
        <v>50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>
        <f t="shared" si="143"/>
        <v>116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>
        <f t="shared" si="143"/>
        <v>63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>
        <f t="shared" si="143"/>
        <v>108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>
        <f t="shared" si="143"/>
        <v>46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1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>
        <f t="shared" si="143"/>
        <v>107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>
        <f t="shared" si="143"/>
        <v>51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>
        <f t="shared" si="143"/>
        <v>40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>
        <f t="shared" si="143"/>
        <v>64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>
        <f t="shared" si="143"/>
        <v>54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>
        <f t="shared" si="143"/>
        <v>100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>
        <f t="shared" si="143"/>
        <v>47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>
        <f t="shared" si="143"/>
        <v>34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>
        <f t="shared" si="143"/>
        <v>65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>
        <f t="shared" si="143"/>
        <v>44</v>
      </c>
      <c r="Q2297" t="s">
        <v>8325</v>
      </c>
      <c r="R2297" t="s">
        <v>8326</v>
      </c>
      <c r="S2297" s="11">
        <f t="shared" si="140"/>
        <v>41270.954351851848</v>
      </c>
      <c r="T2297" s="11">
        <f t="shared" si="14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>
        <f t="shared" si="143"/>
        <v>72</v>
      </c>
      <c r="Q2298" t="s">
        <v>8325</v>
      </c>
      <c r="R2298" t="s">
        <v>8326</v>
      </c>
      <c r="S2298" s="11">
        <f t="shared" si="140"/>
        <v>40927.731782407405</v>
      </c>
      <c r="T2298" s="11">
        <f t="shared" si="14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>
        <f t="shared" si="143"/>
        <v>53</v>
      </c>
      <c r="Q2299" t="s">
        <v>8325</v>
      </c>
      <c r="R2299" t="s">
        <v>8326</v>
      </c>
      <c r="S2299" s="11">
        <f t="shared" si="140"/>
        <v>40948.042233796295</v>
      </c>
      <c r="T2299" s="11">
        <f t="shared" si="14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>
        <f t="shared" si="143"/>
        <v>109</v>
      </c>
      <c r="Q2300" t="s">
        <v>8325</v>
      </c>
      <c r="R2300" t="s">
        <v>8326</v>
      </c>
      <c r="S2300" s="11">
        <f t="shared" si="140"/>
        <v>41694.84065972222</v>
      </c>
      <c r="T2300" s="11">
        <f t="shared" si="14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>
        <f t="shared" si="143"/>
        <v>75</v>
      </c>
      <c r="Q2301" t="s">
        <v>8325</v>
      </c>
      <c r="R2301" t="s">
        <v>8326</v>
      </c>
      <c r="S2301" s="11">
        <f t="shared" si="140"/>
        <v>40565.032511574071</v>
      </c>
      <c r="T2301" s="11">
        <f t="shared" si="14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>
        <f t="shared" si="143"/>
        <v>116</v>
      </c>
      <c r="Q2302" t="s">
        <v>8325</v>
      </c>
      <c r="R2302" t="s">
        <v>8326</v>
      </c>
      <c r="S2302" s="11">
        <f t="shared" si="140"/>
        <v>41074.727037037039</v>
      </c>
      <c r="T2302" s="11">
        <f t="shared" si="14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>
        <f t="shared" si="143"/>
        <v>32</v>
      </c>
      <c r="Q2303" t="s">
        <v>8325</v>
      </c>
      <c r="R2303" t="s">
        <v>8329</v>
      </c>
      <c r="S2303" s="11">
        <f t="shared" si="140"/>
        <v>41416.146944444445</v>
      </c>
      <c r="T2303" s="11">
        <f t="shared" si="14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>
        <f t="shared" si="143"/>
        <v>46</v>
      </c>
      <c r="Q2304" t="s">
        <v>8325</v>
      </c>
      <c r="R2304" t="s">
        <v>8329</v>
      </c>
      <c r="S2304" s="11">
        <f t="shared" si="140"/>
        <v>41605.868449074071</v>
      </c>
      <c r="T2304" s="11">
        <f t="shared" si="14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>
        <f t="shared" si="143"/>
        <v>68</v>
      </c>
      <c r="Q2305" t="s">
        <v>8325</v>
      </c>
      <c r="R2305" t="s">
        <v>8329</v>
      </c>
      <c r="S2305" s="11">
        <f t="shared" si="140"/>
        <v>40850.111064814817</v>
      </c>
      <c r="T2305" s="11">
        <f t="shared" si="14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>
        <f t="shared" si="143"/>
        <v>53</v>
      </c>
      <c r="Q2306" t="s">
        <v>8325</v>
      </c>
      <c r="R2306" t="s">
        <v>8329</v>
      </c>
      <c r="S2306" s="11">
        <f t="shared" ref="S2306:S2369" si="144">(((J2306/60)/60)/24)+DATE(1970,1,1)</f>
        <v>40502.815868055557</v>
      </c>
      <c r="T2306" s="11">
        <f t="shared" ref="T2306:T2369" si="145"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(E2307/D2307)</f>
        <v>1.0122777777777778</v>
      </c>
      <c r="P2307">
        <f t="shared" ref="P2307:P2370" si="147">ROUND(AVERAGE(E2307/L2307),0)</f>
        <v>109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si="145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>
        <f t="shared" si="147"/>
        <v>51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5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>
        <f t="shared" si="147"/>
        <v>28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5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>
        <f t="shared" si="147"/>
        <v>82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5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>
        <f t="shared" si="147"/>
        <v>60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5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>
        <f t="shared" si="147"/>
        <v>65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5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>
        <f t="shared" si="147"/>
        <v>90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5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>
        <f t="shared" si="147"/>
        <v>41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5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>
        <f t="shared" si="147"/>
        <v>56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5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>
        <f t="shared" si="147"/>
        <v>38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5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>
        <f t="shared" si="147"/>
        <v>40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5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>
        <f t="shared" si="147"/>
        <v>78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5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>
        <f t="shared" si="147"/>
        <v>19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5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>
        <f t="shared" si="147"/>
        <v>37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5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>
        <f t="shared" si="147"/>
        <v>42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5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>
        <f t="shared" si="147"/>
        <v>61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5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>
        <f t="shared" si="147"/>
        <v>65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5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>
        <f t="shared" si="147"/>
        <v>21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5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>
        <f t="shared" si="147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5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>
        <f t="shared" si="147"/>
        <v>25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5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>
        <f t="shared" si="147"/>
        <v>11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5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>
        <f t="shared" si="147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5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>
        <f t="shared" si="147"/>
        <v>55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5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>
        <f t="shared" si="147"/>
        <v>47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5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>
        <f t="shared" si="147"/>
        <v>212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5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>
        <f t="shared" si="147"/>
        <v>220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5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>
        <f t="shared" si="147"/>
        <v>41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5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>
        <f t="shared" si="147"/>
        <v>76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5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>
        <f t="shared" si="147"/>
        <v>14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5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>
        <f t="shared" si="147"/>
        <v>61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5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>
        <f t="shared" si="147"/>
        <v>116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5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>
        <f t="shared" si="147"/>
        <v>48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5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>
        <f t="shared" si="147"/>
        <v>74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5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>
        <f t="shared" si="147"/>
        <v>123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5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>
        <f t="shared" si="147"/>
        <v>67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5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>
        <f t="shared" si="147"/>
        <v>105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5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t="e">
        <f t="shared" si="147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5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t="e">
        <f t="shared" si="147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5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>
        <f t="shared" si="147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5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>
        <f t="shared" si="147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5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t="e">
        <f t="shared" si="147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5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>
        <f t="shared" si="147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5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>
        <f t="shared" si="147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5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>
        <f t="shared" si="147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5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t="e">
        <f t="shared" si="147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5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t="e">
        <f t="shared" si="147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5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>
        <f t="shared" si="147"/>
        <v>15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5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t="e">
        <f t="shared" si="147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5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t="e">
        <f t="shared" si="147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5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>
        <f t="shared" si="147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5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>
        <f t="shared" si="147"/>
        <v>28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5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t="e">
        <f t="shared" si="147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5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t="e">
        <f t="shared" si="147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5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t="e">
        <f t="shared" si="147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5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>
        <f t="shared" si="147"/>
        <v>367</v>
      </c>
      <c r="Q2361" t="s">
        <v>8319</v>
      </c>
      <c r="R2361" t="s">
        <v>8320</v>
      </c>
      <c r="S2361" s="11">
        <f t="shared" si="144"/>
        <v>42159.649583333332</v>
      </c>
      <c r="T2361" s="11">
        <f t="shared" si="145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>
        <f t="shared" si="147"/>
        <v>2</v>
      </c>
      <c r="Q2362" t="s">
        <v>8319</v>
      </c>
      <c r="R2362" t="s">
        <v>8320</v>
      </c>
      <c r="S2362" s="11">
        <f t="shared" si="144"/>
        <v>42377.70694444445</v>
      </c>
      <c r="T2362" s="11">
        <f t="shared" si="145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t="e">
        <f t="shared" si="147"/>
        <v>#DIV/0!</v>
      </c>
      <c r="Q2363" t="s">
        <v>8319</v>
      </c>
      <c r="R2363" t="s">
        <v>8320</v>
      </c>
      <c r="S2363" s="11">
        <f t="shared" si="144"/>
        <v>42466.858888888892</v>
      </c>
      <c r="T2363" s="11">
        <f t="shared" si="145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>
        <f t="shared" si="147"/>
        <v>60</v>
      </c>
      <c r="Q2364" t="s">
        <v>8319</v>
      </c>
      <c r="R2364" t="s">
        <v>8320</v>
      </c>
      <c r="S2364" s="11">
        <f t="shared" si="144"/>
        <v>41954.688310185185</v>
      </c>
      <c r="T2364" s="11">
        <f t="shared" si="145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t="e">
        <f t="shared" si="147"/>
        <v>#DIV/0!</v>
      </c>
      <c r="Q2365" t="s">
        <v>8319</v>
      </c>
      <c r="R2365" t="s">
        <v>8320</v>
      </c>
      <c r="S2365" s="11">
        <f t="shared" si="144"/>
        <v>42322.011574074073</v>
      </c>
      <c r="T2365" s="11">
        <f t="shared" si="145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t="e">
        <f t="shared" si="147"/>
        <v>#DIV/0!</v>
      </c>
      <c r="Q2366" t="s">
        <v>8319</v>
      </c>
      <c r="R2366" t="s">
        <v>8320</v>
      </c>
      <c r="S2366" s="11">
        <f t="shared" si="144"/>
        <v>42248.934675925921</v>
      </c>
      <c r="T2366" s="11">
        <f t="shared" si="145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t="e">
        <f t="shared" si="147"/>
        <v>#DIV/0!</v>
      </c>
      <c r="Q2367" t="s">
        <v>8319</v>
      </c>
      <c r="R2367" t="s">
        <v>8320</v>
      </c>
      <c r="S2367" s="11">
        <f t="shared" si="144"/>
        <v>42346.736400462964</v>
      </c>
      <c r="T2367" s="11">
        <f t="shared" si="145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>
        <f t="shared" si="147"/>
        <v>97</v>
      </c>
      <c r="Q2368" t="s">
        <v>8319</v>
      </c>
      <c r="R2368" t="s">
        <v>8320</v>
      </c>
      <c r="S2368" s="11">
        <f t="shared" si="144"/>
        <v>42268.531631944439</v>
      </c>
      <c r="T2368" s="11">
        <f t="shared" si="145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>
        <f t="shared" si="147"/>
        <v>48</v>
      </c>
      <c r="Q2369" t="s">
        <v>8319</v>
      </c>
      <c r="R2369" t="s">
        <v>8320</v>
      </c>
      <c r="S2369" s="11">
        <f t="shared" si="144"/>
        <v>42425.970092592594</v>
      </c>
      <c r="T2369" s="11">
        <f t="shared" si="145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>
        <f t="shared" si="147"/>
        <v>50</v>
      </c>
      <c r="Q2370" t="s">
        <v>8319</v>
      </c>
      <c r="R2370" t="s">
        <v>8320</v>
      </c>
      <c r="S2370" s="11">
        <f t="shared" ref="S2370:S2433" si="148">(((J2370/60)/60)/24)+DATE(1970,1,1)</f>
        <v>42063.721817129626</v>
      </c>
      <c r="T2370" s="11">
        <f t="shared" ref="T2370:T2433" si="149"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(E2371/D2371)</f>
        <v>0</v>
      </c>
      <c r="P2371" t="e">
        <f t="shared" ref="P2371:P2434" si="151">ROUND(AVERAGE(E2371/L2371),0)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si="149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>
        <f t="shared" si="151"/>
        <v>21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4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t="e">
        <f t="shared" si="151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4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>
        <f t="shared" si="151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4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>
        <f t="shared" si="151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49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>
        <f t="shared" si="151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49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t="e">
        <f t="shared" si="151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49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>
        <f t="shared" si="151"/>
        <v>82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49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t="e">
        <f t="shared" si="151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49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t="e">
        <f t="shared" si="151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49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t="e">
        <f t="shared" si="151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49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>
        <f t="shared" si="151"/>
        <v>18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49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>
        <f t="shared" si="151"/>
        <v>224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49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>
        <f t="shared" si="151"/>
        <v>38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49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>
        <f t="shared" si="151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49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>
        <f t="shared" si="151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49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>
        <f t="shared" si="151"/>
        <v>113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49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t="e">
        <f t="shared" si="151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49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>
        <f t="shared" si="151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49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>
        <f t="shared" si="151"/>
        <v>58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49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>
        <f t="shared" si="151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49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t="e">
        <f t="shared" si="151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49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>
        <f t="shared" si="151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49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t="e">
        <f t="shared" si="151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49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>
        <f t="shared" si="151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49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>
        <f t="shared" si="151"/>
        <v>2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49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t="e">
        <f t="shared" si="151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49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>
        <f t="shared" si="151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49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t="e">
        <f t="shared" si="151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49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t="e">
        <f t="shared" si="151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49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t="e">
        <f t="shared" si="151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49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t="e">
        <f t="shared" si="151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4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>
        <f t="shared" si="151"/>
        <v>22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4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>
        <f t="shared" si="151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4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>
        <f t="shared" si="151"/>
        <v>17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4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t="e">
        <f t="shared" si="151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4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>
        <f t="shared" si="151"/>
        <v>56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4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>
        <f t="shared" si="151"/>
        <v>84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4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>
        <f t="shared" si="151"/>
        <v>168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4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>
        <f t="shared" si="151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4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>
        <f t="shared" si="151"/>
        <v>77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4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t="e">
        <f t="shared" si="151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4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>
        <f t="shared" si="151"/>
        <v>50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4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t="e">
        <f t="shared" si="151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4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>
        <f t="shared" si="151"/>
        <v>8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4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>
        <f t="shared" si="151"/>
        <v>35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4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>
        <f t="shared" si="151"/>
        <v>56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4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>
        <f t="shared" si="151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4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t="e">
        <f t="shared" si="151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4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>
        <f t="shared" si="151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4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t="e">
        <f t="shared" si="151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4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>
        <f t="shared" si="151"/>
        <v>69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4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>
        <f t="shared" si="151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4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>
        <f t="shared" si="151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4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>
        <f t="shared" si="151"/>
        <v>8</v>
      </c>
      <c r="Q2425" t="s">
        <v>8336</v>
      </c>
      <c r="R2425" t="s">
        <v>8337</v>
      </c>
      <c r="S2425" s="11">
        <f t="shared" si="148"/>
        <v>41974.704745370371</v>
      </c>
      <c r="T2425" s="11">
        <f t="shared" si="14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>
        <f t="shared" si="151"/>
        <v>34</v>
      </c>
      <c r="Q2426" t="s">
        <v>8336</v>
      </c>
      <c r="R2426" t="s">
        <v>8337</v>
      </c>
      <c r="S2426" s="11">
        <f t="shared" si="148"/>
        <v>41909.892453703702</v>
      </c>
      <c r="T2426" s="11">
        <f t="shared" si="14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>
        <f t="shared" si="151"/>
        <v>1</v>
      </c>
      <c r="Q2427" t="s">
        <v>8336</v>
      </c>
      <c r="R2427" t="s">
        <v>8337</v>
      </c>
      <c r="S2427" s="11">
        <f t="shared" si="148"/>
        <v>42502.913761574076</v>
      </c>
      <c r="T2427" s="11">
        <f t="shared" si="14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t="e">
        <f t="shared" si="151"/>
        <v>#DIV/0!</v>
      </c>
      <c r="Q2428" t="s">
        <v>8336</v>
      </c>
      <c r="R2428" t="s">
        <v>8337</v>
      </c>
      <c r="S2428" s="11">
        <f t="shared" si="148"/>
        <v>42164.170046296291</v>
      </c>
      <c r="T2428" s="11">
        <f t="shared" si="14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>
        <f t="shared" si="151"/>
        <v>1</v>
      </c>
      <c r="Q2429" t="s">
        <v>8336</v>
      </c>
      <c r="R2429" t="s">
        <v>8337</v>
      </c>
      <c r="S2429" s="11">
        <f t="shared" si="148"/>
        <v>42412.318668981476</v>
      </c>
      <c r="T2429" s="11">
        <f t="shared" si="14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>
        <f t="shared" si="151"/>
        <v>1</v>
      </c>
      <c r="Q2430" t="s">
        <v>8336</v>
      </c>
      <c r="R2430" t="s">
        <v>8337</v>
      </c>
      <c r="S2430" s="11">
        <f t="shared" si="148"/>
        <v>42045.784155092595</v>
      </c>
      <c r="T2430" s="11">
        <f t="shared" si="14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>
        <f t="shared" si="151"/>
        <v>501</v>
      </c>
      <c r="Q2431" t="s">
        <v>8336</v>
      </c>
      <c r="R2431" t="s">
        <v>8337</v>
      </c>
      <c r="S2431" s="11">
        <f t="shared" si="148"/>
        <v>42734.879236111112</v>
      </c>
      <c r="T2431" s="11">
        <f t="shared" si="14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>
        <f t="shared" si="151"/>
        <v>11</v>
      </c>
      <c r="Q2432" t="s">
        <v>8336</v>
      </c>
      <c r="R2432" t="s">
        <v>8337</v>
      </c>
      <c r="S2432" s="11">
        <f t="shared" si="148"/>
        <v>42382.130833333329</v>
      </c>
      <c r="T2432" s="11">
        <f t="shared" si="14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>
        <f t="shared" si="151"/>
        <v>1</v>
      </c>
      <c r="Q2433" t="s">
        <v>8336</v>
      </c>
      <c r="R2433" t="s">
        <v>8337</v>
      </c>
      <c r="S2433" s="11">
        <f t="shared" si="148"/>
        <v>42489.099687499998</v>
      </c>
      <c r="T2433" s="11">
        <f t="shared" si="14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>
        <f t="shared" si="151"/>
        <v>1</v>
      </c>
      <c r="Q2434" t="s">
        <v>8336</v>
      </c>
      <c r="R2434" t="s">
        <v>8337</v>
      </c>
      <c r="S2434" s="11">
        <f t="shared" ref="S2434:S2497" si="152">(((J2434/60)/60)/24)+DATE(1970,1,1)</f>
        <v>42041.218715277777</v>
      </c>
      <c r="T2434" s="11">
        <f t="shared" ref="T2434:T2497" si="15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(E2435/D2435)</f>
        <v>0</v>
      </c>
      <c r="P2435" t="e">
        <f t="shared" ref="P2435:P2498" si="155">ROUND(AVERAGE(E2435/L2435),0)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>
        <f t="shared" si="155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>
        <f t="shared" si="155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>
        <f t="shared" si="155"/>
        <v>23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t="e">
        <f t="shared" si="155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>
        <f t="shared" si="155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t="e">
        <f t="shared" si="155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>
        <f t="shared" si="155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>
        <f t="shared" si="155"/>
        <v>74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>
        <f t="shared" si="155"/>
        <v>81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>
        <f t="shared" si="155"/>
        <v>130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>
        <f t="shared" si="155"/>
        <v>53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>
        <f t="shared" si="155"/>
        <v>75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>
        <f t="shared" si="155"/>
        <v>76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>
        <f t="shared" si="155"/>
        <v>32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>
        <f t="shared" si="155"/>
        <v>48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>
        <f t="shared" si="155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>
        <f t="shared" si="155"/>
        <v>149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>
        <f t="shared" si="155"/>
        <v>62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>
        <f t="shared" si="155"/>
        <v>53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>
        <f t="shared" si="155"/>
        <v>69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>
        <f t="shared" si="155"/>
        <v>272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>
        <f t="shared" si="155"/>
        <v>34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>
        <f t="shared" si="155"/>
        <v>40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>
        <f t="shared" si="155"/>
        <v>190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>
        <f t="shared" si="155"/>
        <v>69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>
        <f t="shared" si="155"/>
        <v>109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>
        <f t="shared" si="155"/>
        <v>126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>
        <f t="shared" si="155"/>
        <v>91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>
        <f t="shared" si="155"/>
        <v>29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>
        <f t="shared" si="155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>
        <f t="shared" si="155"/>
        <v>52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>
        <f t="shared" si="155"/>
        <v>26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>
        <f t="shared" si="155"/>
        <v>48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>
        <f t="shared" si="155"/>
        <v>28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>
        <f t="shared" si="155"/>
        <v>37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>
        <f t="shared" si="155"/>
        <v>29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>
        <f t="shared" si="155"/>
        <v>29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>
        <f t="shared" si="155"/>
        <v>38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>
        <f t="shared" si="155"/>
        <v>98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>
        <f t="shared" si="155"/>
        <v>43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>
        <f t="shared" si="155"/>
        <v>132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>
        <f t="shared" si="155"/>
        <v>32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>
        <f t="shared" si="155"/>
        <v>61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>
        <f t="shared" si="155"/>
        <v>31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>
        <f t="shared" si="155"/>
        <v>129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>
        <f t="shared" si="155"/>
        <v>25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>
        <f t="shared" si="155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>
        <f t="shared" si="155"/>
        <v>48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>
        <f t="shared" si="155"/>
        <v>40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>
        <f t="shared" si="155"/>
        <v>66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>
        <f t="shared" si="155"/>
        <v>46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>
        <f t="shared" si="155"/>
        <v>50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>
        <f t="shared" si="155"/>
        <v>27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>
        <f t="shared" si="155"/>
        <v>39</v>
      </c>
      <c r="Q2489" t="s">
        <v>8325</v>
      </c>
      <c r="R2489" t="s">
        <v>8329</v>
      </c>
      <c r="S2489" s="11">
        <f t="shared" si="152"/>
        <v>41026.083298611113</v>
      </c>
      <c r="T2489" s="11">
        <f t="shared" si="15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>
        <f t="shared" si="155"/>
        <v>49</v>
      </c>
      <c r="Q2490" t="s">
        <v>8325</v>
      </c>
      <c r="R2490" t="s">
        <v>8329</v>
      </c>
      <c r="S2490" s="11">
        <f t="shared" si="152"/>
        <v>40833.633194444446</v>
      </c>
      <c r="T2490" s="11">
        <f t="shared" si="15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>
        <f t="shared" si="155"/>
        <v>62</v>
      </c>
      <c r="Q2491" t="s">
        <v>8325</v>
      </c>
      <c r="R2491" t="s">
        <v>8329</v>
      </c>
      <c r="S2491" s="11">
        <f t="shared" si="152"/>
        <v>41373.690266203703</v>
      </c>
      <c r="T2491" s="11">
        <f t="shared" si="15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>
        <f t="shared" si="155"/>
        <v>38</v>
      </c>
      <c r="Q2492" t="s">
        <v>8325</v>
      </c>
      <c r="R2492" t="s">
        <v>8329</v>
      </c>
      <c r="S2492" s="11">
        <f t="shared" si="152"/>
        <v>41023.227731481478</v>
      </c>
      <c r="T2492" s="11">
        <f t="shared" si="15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>
        <f t="shared" si="155"/>
        <v>52</v>
      </c>
      <c r="Q2493" t="s">
        <v>8325</v>
      </c>
      <c r="R2493" t="s">
        <v>8329</v>
      </c>
      <c r="S2493" s="11">
        <f t="shared" si="152"/>
        <v>40542.839282407411</v>
      </c>
      <c r="T2493" s="11">
        <f t="shared" si="15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>
        <f t="shared" si="155"/>
        <v>28</v>
      </c>
      <c r="Q2494" t="s">
        <v>8325</v>
      </c>
      <c r="R2494" t="s">
        <v>8329</v>
      </c>
      <c r="S2494" s="11">
        <f t="shared" si="152"/>
        <v>41024.985972222225</v>
      </c>
      <c r="T2494" s="11">
        <f t="shared" si="15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>
        <f t="shared" si="155"/>
        <v>99</v>
      </c>
      <c r="Q2495" t="s">
        <v>8325</v>
      </c>
      <c r="R2495" t="s">
        <v>8329</v>
      </c>
      <c r="S2495" s="11">
        <f t="shared" si="152"/>
        <v>41348.168287037035</v>
      </c>
      <c r="T2495" s="11">
        <f t="shared" si="15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>
        <f t="shared" si="155"/>
        <v>39</v>
      </c>
      <c r="Q2496" t="s">
        <v>8325</v>
      </c>
      <c r="R2496" t="s">
        <v>8329</v>
      </c>
      <c r="S2496" s="11">
        <f t="shared" si="152"/>
        <v>41022.645185185182</v>
      </c>
      <c r="T2496" s="11">
        <f t="shared" si="15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>
        <f t="shared" si="155"/>
        <v>46</v>
      </c>
      <c r="Q2497" t="s">
        <v>8325</v>
      </c>
      <c r="R2497" t="s">
        <v>8329</v>
      </c>
      <c r="S2497" s="11">
        <f t="shared" si="152"/>
        <v>41036.946469907409</v>
      </c>
      <c r="T2497" s="11">
        <f t="shared" si="15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>
        <f t="shared" si="155"/>
        <v>600</v>
      </c>
      <c r="Q2498" t="s">
        <v>8325</v>
      </c>
      <c r="R2498" t="s">
        <v>8329</v>
      </c>
      <c r="S2498" s="11">
        <f t="shared" ref="S2498:S2561" si="156">(((J2498/60)/60)/24)+DATE(1970,1,1)</f>
        <v>41327.996435185189</v>
      </c>
      <c r="T2498" s="11">
        <f t="shared" ref="T2498:T2561" si="157"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(E2499/D2499)</f>
        <v>1.127715</v>
      </c>
      <c r="P2499">
        <f t="shared" ref="P2499:P2562" si="159">ROUND(AVERAGE(E2499/L2499),0)</f>
        <v>81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si="157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>
        <f t="shared" si="159"/>
        <v>53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7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>
        <f t="shared" si="159"/>
        <v>48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7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>
        <f t="shared" si="159"/>
        <v>23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>
        <f t="shared" si="159"/>
        <v>40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>
        <f t="shared" si="159"/>
        <v>17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t="e">
        <f t="shared" si="159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t="e">
        <f t="shared" si="159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t="e">
        <f t="shared" si="159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>
        <f t="shared" si="159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t="e">
        <f t="shared" si="159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t="e">
        <f t="shared" si="159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>
        <f t="shared" si="159"/>
        <v>36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>
        <f t="shared" si="159"/>
        <v>38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t="e">
        <f t="shared" si="159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t="e">
        <f t="shared" si="159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t="e">
        <f t="shared" si="159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>
        <f t="shared" si="159"/>
        <v>53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>
        <f t="shared" si="159"/>
        <v>78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t="e">
        <f t="shared" si="159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>
        <f t="shared" si="159"/>
        <v>54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t="e">
        <f t="shared" si="159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>
        <f t="shared" si="159"/>
        <v>16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t="e">
        <f t="shared" si="159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7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>
        <f t="shared" si="159"/>
        <v>104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7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>
        <f t="shared" si="159"/>
        <v>185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7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>
        <f t="shared" si="159"/>
        <v>54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7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>
        <f t="shared" si="159"/>
        <v>177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7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>
        <f t="shared" si="159"/>
        <v>100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7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>
        <f t="shared" si="159"/>
        <v>137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7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>
        <f t="shared" si="159"/>
        <v>58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7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>
        <f t="shared" si="159"/>
        <v>53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7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>
        <f t="shared" si="159"/>
        <v>82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7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>
        <f t="shared" si="159"/>
        <v>135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7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>
        <f t="shared" si="159"/>
        <v>74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7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>
        <f t="shared" si="159"/>
        <v>84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7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>
        <f t="shared" si="159"/>
        <v>61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7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>
        <f t="shared" si="159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7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>
        <f t="shared" si="159"/>
        <v>266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7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>
        <f t="shared" si="159"/>
        <v>7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7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>
        <f t="shared" si="159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7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>
        <f t="shared" si="159"/>
        <v>110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7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>
        <f t="shared" si="159"/>
        <v>170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7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>
        <f t="shared" si="159"/>
        <v>96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7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>
        <f t="shared" si="159"/>
        <v>59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7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>
        <f t="shared" si="159"/>
        <v>56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7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>
        <f t="shared" si="159"/>
        <v>30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7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>
        <f t="shared" si="159"/>
        <v>88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7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>
        <f t="shared" si="159"/>
        <v>64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7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>
        <f t="shared" si="159"/>
        <v>60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7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>
        <f t="shared" si="159"/>
        <v>49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7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>
        <f t="shared" si="159"/>
        <v>165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7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>
        <f t="shared" si="159"/>
        <v>44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7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>
        <f t="shared" si="159"/>
        <v>44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7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>
        <f t="shared" si="159"/>
        <v>67</v>
      </c>
      <c r="Q2553" t="s">
        <v>8325</v>
      </c>
      <c r="R2553" t="s">
        <v>8354</v>
      </c>
      <c r="S2553" s="11">
        <f t="shared" si="156"/>
        <v>40961.252141203702</v>
      </c>
      <c r="T2553" s="11">
        <f t="shared" si="157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>
        <f t="shared" si="159"/>
        <v>178</v>
      </c>
      <c r="Q2554" t="s">
        <v>8325</v>
      </c>
      <c r="R2554" t="s">
        <v>8354</v>
      </c>
      <c r="S2554" s="11">
        <f t="shared" si="156"/>
        <v>42769.809965277775</v>
      </c>
      <c r="T2554" s="11">
        <f t="shared" si="157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>
        <f t="shared" si="159"/>
        <v>39</v>
      </c>
      <c r="Q2555" t="s">
        <v>8325</v>
      </c>
      <c r="R2555" t="s">
        <v>8354</v>
      </c>
      <c r="S2555" s="11">
        <f t="shared" si="156"/>
        <v>41113.199155092596</v>
      </c>
      <c r="T2555" s="11">
        <f t="shared" si="157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>
        <f t="shared" si="159"/>
        <v>55</v>
      </c>
      <c r="Q2556" t="s">
        <v>8325</v>
      </c>
      <c r="R2556" t="s">
        <v>8354</v>
      </c>
      <c r="S2556" s="11">
        <f t="shared" si="156"/>
        <v>42125.078275462962</v>
      </c>
      <c r="T2556" s="11">
        <f t="shared" si="157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>
        <f t="shared" si="159"/>
        <v>61</v>
      </c>
      <c r="Q2557" t="s">
        <v>8325</v>
      </c>
      <c r="R2557" t="s">
        <v>8354</v>
      </c>
      <c r="S2557" s="11">
        <f t="shared" si="156"/>
        <v>41026.655011574076</v>
      </c>
      <c r="T2557" s="11">
        <f t="shared" si="157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>
        <f t="shared" si="159"/>
        <v>23</v>
      </c>
      <c r="Q2558" t="s">
        <v>8325</v>
      </c>
      <c r="R2558" t="s">
        <v>8354</v>
      </c>
      <c r="S2558" s="11">
        <f t="shared" si="156"/>
        <v>41222.991400462961</v>
      </c>
      <c r="T2558" s="11">
        <f t="shared" si="157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>
        <f t="shared" si="159"/>
        <v>30</v>
      </c>
      <c r="Q2559" t="s">
        <v>8325</v>
      </c>
      <c r="R2559" t="s">
        <v>8354</v>
      </c>
      <c r="S2559" s="11">
        <f t="shared" si="156"/>
        <v>41744.745208333334</v>
      </c>
      <c r="T2559" s="11">
        <f t="shared" si="157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>
        <f t="shared" si="159"/>
        <v>76</v>
      </c>
      <c r="Q2560" t="s">
        <v>8325</v>
      </c>
      <c r="R2560" t="s">
        <v>8354</v>
      </c>
      <c r="S2560" s="11">
        <f t="shared" si="156"/>
        <v>42093.860023148154</v>
      </c>
      <c r="T2560" s="11">
        <f t="shared" si="157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>
        <f t="shared" si="159"/>
        <v>36</v>
      </c>
      <c r="Q2561" t="s">
        <v>8325</v>
      </c>
      <c r="R2561" t="s">
        <v>8354</v>
      </c>
      <c r="S2561" s="11">
        <f t="shared" si="156"/>
        <v>40829.873657407406</v>
      </c>
      <c r="T2561" s="11">
        <f t="shared" si="157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>
        <f t="shared" si="159"/>
        <v>143</v>
      </c>
      <c r="Q2562" t="s">
        <v>8325</v>
      </c>
      <c r="R2562" t="s">
        <v>8354</v>
      </c>
      <c r="S2562" s="11">
        <f t="shared" ref="S2562:S2625" si="160">(((J2562/60)/60)/24)+DATE(1970,1,1)</f>
        <v>42039.951087962967</v>
      </c>
      <c r="T2562" s="11">
        <f t="shared" ref="T2562:T2625" si="161"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(E2563/D2563)</f>
        <v>0</v>
      </c>
      <c r="P2563" t="e">
        <f t="shared" ref="P2563:P2626" si="163">ROUND(AVERAGE(E2563/L2563),0)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si="161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>
        <f t="shared" si="163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t="e">
        <f t="shared" si="163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t="e">
        <f t="shared" si="163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>
        <f t="shared" si="163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t="e">
        <f t="shared" si="163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>
        <f t="shared" si="163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>
        <f t="shared" si="163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>
        <f t="shared" si="163"/>
        <v>73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>
        <f t="shared" si="163"/>
        <v>30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>
        <f t="shared" si="163"/>
        <v>63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t="e">
        <f t="shared" si="163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t="e">
        <f t="shared" si="163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t="e">
        <f t="shared" si="163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t="e">
        <f t="shared" si="163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t="e">
        <f t="shared" si="163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t="e">
        <f t="shared" si="163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t="e">
        <f t="shared" si="163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>
        <f t="shared" si="163"/>
        <v>23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>
        <f t="shared" si="163"/>
        <v>26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>
        <f t="shared" si="163"/>
        <v>48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>
        <f t="shared" si="163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>
        <f t="shared" si="163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t="e">
        <f t="shared" si="163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>
        <f t="shared" si="163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>
        <f t="shared" si="163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>
        <f t="shared" si="163"/>
        <v>203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>
        <f t="shared" si="163"/>
        <v>29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>
        <f t="shared" si="163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t="e">
        <f t="shared" si="163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>
        <f t="shared" si="163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>
        <f t="shared" si="163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t="e">
        <f t="shared" si="163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>
        <f t="shared" si="163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>
        <f t="shared" si="163"/>
        <v>96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>
        <f t="shared" si="163"/>
        <v>306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>
        <f t="shared" si="163"/>
        <v>12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>
        <f t="shared" si="163"/>
        <v>84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>
        <f t="shared" si="163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>
        <f t="shared" si="163"/>
        <v>116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>
        <f t="shared" si="163"/>
        <v>22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>
        <f t="shared" si="163"/>
        <v>80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>
        <f t="shared" si="163"/>
        <v>36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>
        <f t="shared" si="163"/>
        <v>65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>
        <f t="shared" si="163"/>
        <v>61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>
        <f t="shared" si="163"/>
        <v>31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>
        <f t="shared" si="163"/>
        <v>82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>
        <f t="shared" si="163"/>
        <v>59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>
        <f t="shared" si="163"/>
        <v>157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>
        <f t="shared" si="163"/>
        <v>56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>
        <f t="shared" si="163"/>
        <v>84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>
        <f t="shared" si="163"/>
        <v>58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>
        <f t="shared" si="163"/>
        <v>271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>
        <f t="shared" si="163"/>
        <v>107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>
        <f t="shared" si="163"/>
        <v>47</v>
      </c>
      <c r="Q2617" t="s">
        <v>8319</v>
      </c>
      <c r="R2617" t="s">
        <v>8355</v>
      </c>
      <c r="S2617" s="11">
        <f t="shared" si="160"/>
        <v>42453.49726851852</v>
      </c>
      <c r="T2617" s="11">
        <f t="shared" si="16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>
        <f t="shared" si="163"/>
        <v>120</v>
      </c>
      <c r="Q2618" t="s">
        <v>8319</v>
      </c>
      <c r="R2618" t="s">
        <v>8355</v>
      </c>
      <c r="S2618" s="11">
        <f t="shared" si="160"/>
        <v>42211.99454861111</v>
      </c>
      <c r="T2618" s="11">
        <f t="shared" si="16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>
        <f t="shared" si="163"/>
        <v>28</v>
      </c>
      <c r="Q2619" t="s">
        <v>8319</v>
      </c>
      <c r="R2619" t="s">
        <v>8355</v>
      </c>
      <c r="S2619" s="11">
        <f t="shared" si="160"/>
        <v>41902.874432870369</v>
      </c>
      <c r="T2619" s="11">
        <f t="shared" si="16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>
        <f t="shared" si="163"/>
        <v>205</v>
      </c>
      <c r="Q2620" t="s">
        <v>8319</v>
      </c>
      <c r="R2620" t="s">
        <v>8355</v>
      </c>
      <c r="S2620" s="11">
        <f t="shared" si="160"/>
        <v>42279.792372685188</v>
      </c>
      <c r="T2620" s="11">
        <f t="shared" si="16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>
        <f t="shared" si="163"/>
        <v>36</v>
      </c>
      <c r="Q2621" t="s">
        <v>8319</v>
      </c>
      <c r="R2621" t="s">
        <v>8355</v>
      </c>
      <c r="S2621" s="11">
        <f t="shared" si="160"/>
        <v>42273.884305555555</v>
      </c>
      <c r="T2621" s="11">
        <f t="shared" si="16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>
        <f t="shared" si="163"/>
        <v>75</v>
      </c>
      <c r="Q2622" t="s">
        <v>8319</v>
      </c>
      <c r="R2622" t="s">
        <v>8355</v>
      </c>
      <c r="S2622" s="11">
        <f t="shared" si="160"/>
        <v>42251.16715277778</v>
      </c>
      <c r="T2622" s="11">
        <f t="shared" si="16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>
        <f t="shared" si="163"/>
        <v>47</v>
      </c>
      <c r="Q2623" t="s">
        <v>8319</v>
      </c>
      <c r="R2623" t="s">
        <v>8355</v>
      </c>
      <c r="S2623" s="11">
        <f t="shared" si="160"/>
        <v>42115.74754629629</v>
      </c>
      <c r="T2623" s="11">
        <f t="shared" si="16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>
        <f t="shared" si="163"/>
        <v>27</v>
      </c>
      <c r="Q2624" t="s">
        <v>8319</v>
      </c>
      <c r="R2624" t="s">
        <v>8355</v>
      </c>
      <c r="S2624" s="11">
        <f t="shared" si="160"/>
        <v>42689.74324074074</v>
      </c>
      <c r="T2624" s="11">
        <f t="shared" si="16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>
        <f t="shared" si="163"/>
        <v>37</v>
      </c>
      <c r="Q2625" t="s">
        <v>8319</v>
      </c>
      <c r="R2625" t="s">
        <v>8355</v>
      </c>
      <c r="S2625" s="11">
        <f t="shared" si="160"/>
        <v>42692.256550925929</v>
      </c>
      <c r="T2625" s="11">
        <f t="shared" si="16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>
        <f t="shared" si="163"/>
        <v>32</v>
      </c>
      <c r="Q2626" t="s">
        <v>8319</v>
      </c>
      <c r="R2626" t="s">
        <v>8355</v>
      </c>
      <c r="S2626" s="11">
        <f t="shared" ref="S2626:S2689" si="164">(((J2626/60)/60)/24)+DATE(1970,1,1)</f>
        <v>41144.42155092593</v>
      </c>
      <c r="T2626" s="11">
        <f t="shared" ref="T2626:T2689" si="165"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(E2627/D2627)</f>
        <v>9.56</v>
      </c>
      <c r="P2627">
        <f t="shared" ref="P2627:P2690" si="167">ROUND(AVERAGE(E2627/L2627),0)</f>
        <v>28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si="165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>
        <f t="shared" si="167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>
        <f t="shared" si="167"/>
        <v>22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>
        <f t="shared" si="167"/>
        <v>44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>
        <f t="shared" si="167"/>
        <v>64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>
        <f t="shared" si="167"/>
        <v>39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>
        <f t="shared" si="167"/>
        <v>80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>
        <f t="shared" si="167"/>
        <v>35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>
        <f t="shared" si="167"/>
        <v>89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>
        <f t="shared" si="167"/>
        <v>39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>
        <f t="shared" si="167"/>
        <v>137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>
        <f t="shared" si="167"/>
        <v>37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>
        <f t="shared" si="167"/>
        <v>32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>
        <f t="shared" si="167"/>
        <v>25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>
        <f t="shared" si="167"/>
        <v>10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>
        <f t="shared" si="167"/>
        <v>46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>
        <f t="shared" si="167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t="e">
        <f t="shared" si="167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>
        <f t="shared" si="167"/>
        <v>224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>
        <f t="shared" si="167"/>
        <v>39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>
        <f t="shared" si="167"/>
        <v>91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>
        <f t="shared" si="167"/>
        <v>79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>
        <f t="shared" si="167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>
        <f t="shared" si="167"/>
        <v>18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>
        <f t="shared" si="167"/>
        <v>41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>
        <f t="shared" si="167"/>
        <v>72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>
        <f t="shared" si="167"/>
        <v>308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>
        <f t="shared" si="167"/>
        <v>80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>
        <f t="shared" si="167"/>
        <v>84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>
        <f t="shared" si="167"/>
        <v>9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>
        <f t="shared" si="167"/>
        <v>73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>
        <f t="shared" si="167"/>
        <v>113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>
        <f t="shared" si="167"/>
        <v>95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>
        <f t="shared" si="167"/>
        <v>23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>
        <f t="shared" si="167"/>
        <v>133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>
        <f t="shared" si="167"/>
        <v>4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>
        <f t="shared" si="167"/>
        <v>86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>
        <f t="shared" si="167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>
        <f t="shared" si="167"/>
        <v>374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>
        <f t="shared" si="167"/>
        <v>174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>
        <f t="shared" si="167"/>
        <v>94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>
        <f t="shared" si="167"/>
        <v>77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>
        <f t="shared" si="167"/>
        <v>92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>
        <f t="shared" si="167"/>
        <v>61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>
        <f t="shared" si="167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>
        <f t="shared" si="167"/>
        <v>42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>
        <f t="shared" si="167"/>
        <v>34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>
        <f t="shared" si="167"/>
        <v>71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>
        <f t="shared" si="167"/>
        <v>167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>
        <f t="shared" si="167"/>
        <v>129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>
        <f t="shared" si="167"/>
        <v>65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>
        <f t="shared" si="167"/>
        <v>118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>
        <f t="shared" si="167"/>
        <v>126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>
        <f t="shared" si="167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>
        <f t="shared" si="167"/>
        <v>44</v>
      </c>
      <c r="Q2681" t="s">
        <v>8319</v>
      </c>
      <c r="R2681" t="s">
        <v>8356</v>
      </c>
      <c r="S2681" s="11">
        <f t="shared" si="164"/>
        <v>42033.001087962963</v>
      </c>
      <c r="T2681" s="11">
        <f t="shared" si="16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>
        <f t="shared" si="167"/>
        <v>69</v>
      </c>
      <c r="Q2682" t="s">
        <v>8319</v>
      </c>
      <c r="R2682" t="s">
        <v>8356</v>
      </c>
      <c r="S2682" s="11">
        <f t="shared" si="164"/>
        <v>42436.211701388893</v>
      </c>
      <c r="T2682" s="11">
        <f t="shared" si="16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>
        <f t="shared" si="167"/>
        <v>28</v>
      </c>
      <c r="Q2683" t="s">
        <v>8336</v>
      </c>
      <c r="R2683" t="s">
        <v>8337</v>
      </c>
      <c r="S2683" s="11">
        <f t="shared" si="164"/>
        <v>41805.895254629628</v>
      </c>
      <c r="T2683" s="11">
        <f t="shared" si="16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>
        <f t="shared" si="167"/>
        <v>85</v>
      </c>
      <c r="Q2684" t="s">
        <v>8336</v>
      </c>
      <c r="R2684" t="s">
        <v>8337</v>
      </c>
      <c r="S2684" s="11">
        <f t="shared" si="164"/>
        <v>41932.871990740743</v>
      </c>
      <c r="T2684" s="11">
        <f t="shared" si="16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>
        <f t="shared" si="167"/>
        <v>12</v>
      </c>
      <c r="Q2685" t="s">
        <v>8336</v>
      </c>
      <c r="R2685" t="s">
        <v>8337</v>
      </c>
      <c r="S2685" s="11">
        <f t="shared" si="164"/>
        <v>42034.75509259259</v>
      </c>
      <c r="T2685" s="11">
        <f t="shared" si="16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>
        <f t="shared" si="167"/>
        <v>200</v>
      </c>
      <c r="Q2686" t="s">
        <v>8336</v>
      </c>
      <c r="R2686" t="s">
        <v>8337</v>
      </c>
      <c r="S2686" s="11">
        <f t="shared" si="164"/>
        <v>41820.914641203701</v>
      </c>
      <c r="T2686" s="11">
        <f t="shared" si="16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>
        <f t="shared" si="167"/>
        <v>10</v>
      </c>
      <c r="Q2687" t="s">
        <v>8336</v>
      </c>
      <c r="R2687" t="s">
        <v>8337</v>
      </c>
      <c r="S2687" s="11">
        <f t="shared" si="164"/>
        <v>42061.69594907407</v>
      </c>
      <c r="T2687" s="11">
        <f t="shared" si="16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t="e">
        <f t="shared" si="167"/>
        <v>#DIV/0!</v>
      </c>
      <c r="Q2688" t="s">
        <v>8336</v>
      </c>
      <c r="R2688" t="s">
        <v>8337</v>
      </c>
      <c r="S2688" s="11">
        <f t="shared" si="164"/>
        <v>41892.974803240737</v>
      </c>
      <c r="T2688" s="11">
        <f t="shared" si="16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t="e">
        <f t="shared" si="167"/>
        <v>#DIV/0!</v>
      </c>
      <c r="Q2689" t="s">
        <v>8336</v>
      </c>
      <c r="R2689" t="s">
        <v>8337</v>
      </c>
      <c r="S2689" s="11">
        <f t="shared" si="164"/>
        <v>42154.64025462963</v>
      </c>
      <c r="T2689" s="11">
        <f t="shared" si="16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>
        <f t="shared" si="167"/>
        <v>5</v>
      </c>
      <c r="Q2690" t="s">
        <v>8336</v>
      </c>
      <c r="R2690" t="s">
        <v>8337</v>
      </c>
      <c r="S2690" s="11">
        <f t="shared" ref="S2690:S2753" si="168">(((J2690/60)/60)/24)+DATE(1970,1,1)</f>
        <v>42028.118865740747</v>
      </c>
      <c r="T2690" s="11">
        <f t="shared" ref="T2690:T2753" si="169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(E2691/D2691)</f>
        <v>2.8571428571428571E-5</v>
      </c>
      <c r="P2691">
        <f t="shared" ref="P2691:P2754" si="171">ROUND(AVERAGE(E2691/L2691),0)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>
        <f t="shared" si="171"/>
        <v>73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>
        <f t="shared" si="171"/>
        <v>18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>
        <f t="shared" si="171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>
        <f t="shared" si="171"/>
        <v>13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>
        <f t="shared" si="171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>
        <f t="shared" si="171"/>
        <v>24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69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>
        <f t="shared" si="171"/>
        <v>89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69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>
        <f t="shared" si="171"/>
        <v>117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69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>
        <f t="shared" si="171"/>
        <v>13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69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t="e">
        <f t="shared" si="171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69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>
        <f t="shared" si="171"/>
        <v>18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69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>
        <f t="shared" si="171"/>
        <v>34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69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>
        <f t="shared" si="171"/>
        <v>132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69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>
        <f t="shared" si="171"/>
        <v>922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69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>
        <f t="shared" si="171"/>
        <v>164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69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>
        <f t="shared" si="171"/>
        <v>217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69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>
        <f t="shared" si="171"/>
        <v>149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69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>
        <f t="shared" si="171"/>
        <v>71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69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>
        <f t="shared" si="171"/>
        <v>44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69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>
        <f t="shared" si="171"/>
        <v>165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69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>
        <f t="shared" si="171"/>
        <v>85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69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>
        <f t="shared" si="171"/>
        <v>54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69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>
        <f t="shared" si="171"/>
        <v>51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69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>
        <f t="shared" si="171"/>
        <v>108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69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>
        <f t="shared" si="171"/>
        <v>95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69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>
        <f t="shared" si="171"/>
        <v>58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69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>
        <f t="shared" si="171"/>
        <v>64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69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>
        <f t="shared" si="171"/>
        <v>92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69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>
        <f t="shared" si="171"/>
        <v>126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69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>
        <f t="shared" si="171"/>
        <v>95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69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>
        <f t="shared" si="171"/>
        <v>171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69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>
        <f t="shared" si="171"/>
        <v>41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69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>
        <f t="shared" si="171"/>
        <v>68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69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>
        <f t="shared" si="171"/>
        <v>95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69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>
        <f t="shared" si="171"/>
        <v>7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69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>
        <f t="shared" si="171"/>
        <v>512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69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>
        <f t="shared" si="171"/>
        <v>262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69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>
        <f t="shared" si="171"/>
        <v>70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69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>
        <f t="shared" si="171"/>
        <v>77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69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>
        <f t="shared" si="171"/>
        <v>341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69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>
        <f t="shared" si="171"/>
        <v>67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69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>
        <f t="shared" si="171"/>
        <v>846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69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>
        <f t="shared" si="171"/>
        <v>97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69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>
        <f t="shared" si="171"/>
        <v>452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69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>
        <f t="shared" si="171"/>
        <v>139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69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>
        <f t="shared" si="171"/>
        <v>22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69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>
        <f t="shared" si="171"/>
        <v>170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69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>
        <f t="shared" si="171"/>
        <v>162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69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>
        <f t="shared" si="171"/>
        <v>493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69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>
        <f t="shared" si="171"/>
        <v>22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69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>
        <f t="shared" si="171"/>
        <v>18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69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>
        <f t="shared" si="171"/>
        <v>9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69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>
        <f t="shared" si="171"/>
        <v>41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69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t="e">
        <f t="shared" si="171"/>
        <v>#DIV/0!</v>
      </c>
      <c r="Q2745" t="s">
        <v>8322</v>
      </c>
      <c r="R2745" t="s">
        <v>8358</v>
      </c>
      <c r="S2745" s="11">
        <f t="shared" si="168"/>
        <v>42632.328784722224</v>
      </c>
      <c r="T2745" s="11">
        <f t="shared" si="169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>
        <f t="shared" si="171"/>
        <v>38</v>
      </c>
      <c r="Q2746" t="s">
        <v>8322</v>
      </c>
      <c r="R2746" t="s">
        <v>8358</v>
      </c>
      <c r="S2746" s="11">
        <f t="shared" si="168"/>
        <v>40938.062476851854</v>
      </c>
      <c r="T2746" s="11">
        <f t="shared" si="169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>
        <f t="shared" si="171"/>
        <v>36</v>
      </c>
      <c r="Q2747" t="s">
        <v>8322</v>
      </c>
      <c r="R2747" t="s">
        <v>8358</v>
      </c>
      <c r="S2747" s="11">
        <f t="shared" si="168"/>
        <v>41044.988055555557</v>
      </c>
      <c r="T2747" s="11">
        <f t="shared" si="169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>
        <f t="shared" si="171"/>
        <v>42</v>
      </c>
      <c r="Q2748" t="s">
        <v>8322</v>
      </c>
      <c r="R2748" t="s">
        <v>8358</v>
      </c>
      <c r="S2748" s="11">
        <f t="shared" si="168"/>
        <v>41850.781377314815</v>
      </c>
      <c r="T2748" s="11">
        <f t="shared" si="169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>
        <f t="shared" si="171"/>
        <v>35</v>
      </c>
      <c r="Q2749" t="s">
        <v>8322</v>
      </c>
      <c r="R2749" t="s">
        <v>8358</v>
      </c>
      <c r="S2749" s="11">
        <f t="shared" si="168"/>
        <v>41044.64811342593</v>
      </c>
      <c r="T2749" s="11">
        <f t="shared" si="169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>
        <f t="shared" si="171"/>
        <v>13</v>
      </c>
      <c r="Q2750" t="s">
        <v>8322</v>
      </c>
      <c r="R2750" t="s">
        <v>8358</v>
      </c>
      <c r="S2750" s="11">
        <f t="shared" si="168"/>
        <v>42585.7106712963</v>
      </c>
      <c r="T2750" s="11">
        <f t="shared" si="169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>
        <f t="shared" si="171"/>
        <v>55</v>
      </c>
      <c r="Q2751" t="s">
        <v>8322</v>
      </c>
      <c r="R2751" t="s">
        <v>8358</v>
      </c>
      <c r="S2751" s="11">
        <f t="shared" si="168"/>
        <v>42068.799039351856</v>
      </c>
      <c r="T2751" s="11">
        <f t="shared" si="169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t="e">
        <f t="shared" si="171"/>
        <v>#DIV/0!</v>
      </c>
      <c r="Q2752" t="s">
        <v>8322</v>
      </c>
      <c r="R2752" t="s">
        <v>8358</v>
      </c>
      <c r="S2752" s="11">
        <f t="shared" si="168"/>
        <v>41078.899826388886</v>
      </c>
      <c r="T2752" s="11">
        <f t="shared" si="169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t="e">
        <f t="shared" si="171"/>
        <v>#DIV/0!</v>
      </c>
      <c r="Q2753" t="s">
        <v>8322</v>
      </c>
      <c r="R2753" t="s">
        <v>8358</v>
      </c>
      <c r="S2753" s="11">
        <f t="shared" si="168"/>
        <v>41747.887060185189</v>
      </c>
      <c r="T2753" s="11">
        <f t="shared" si="169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>
        <f t="shared" si="171"/>
        <v>39</v>
      </c>
      <c r="Q2754" t="s">
        <v>8322</v>
      </c>
      <c r="R2754" t="s">
        <v>8358</v>
      </c>
      <c r="S2754" s="11">
        <f t="shared" ref="S2754:S2817" si="172">(((J2754/60)/60)/24)+DATE(1970,1,1)</f>
        <v>40855.765092592592</v>
      </c>
      <c r="T2754" s="11">
        <f t="shared" ref="T2754:T2817" si="17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(E2755/D2755)</f>
        <v>0.19</v>
      </c>
      <c r="P2755">
        <f t="shared" ref="P2755:P2818" si="175">ROUND(AVERAGE(E2755/L2755),0)</f>
        <v>48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t="e">
        <f t="shared" si="175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>
        <f t="shared" si="175"/>
        <v>17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>
        <f t="shared" si="175"/>
        <v>32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>
        <f t="shared" si="175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>
        <f t="shared" si="175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>
        <f t="shared" si="175"/>
        <v>53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t="e">
        <f t="shared" si="175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>
        <f t="shared" si="175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>
        <f t="shared" si="175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>
        <f t="shared" si="175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>
        <f t="shared" si="175"/>
        <v>11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t="e">
        <f t="shared" si="175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>
        <f t="shared" si="175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>
        <f t="shared" si="175"/>
        <v>11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>
        <f t="shared" si="175"/>
        <v>29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>
        <f t="shared" si="175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>
        <f t="shared" si="175"/>
        <v>63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t="e">
        <f t="shared" si="175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t="e">
        <f t="shared" si="175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>
        <f t="shared" si="175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>
        <f t="shared" si="175"/>
        <v>44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>
        <f t="shared" si="175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>
        <f t="shared" si="175"/>
        <v>46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>
        <f t="shared" si="175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>
        <f t="shared" si="175"/>
        <v>94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>
        <f t="shared" si="175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t="e">
        <f t="shared" si="175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>
        <f t="shared" si="175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>
        <f t="shared" si="175"/>
        <v>67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>
        <f t="shared" si="175"/>
        <v>19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>
        <f t="shared" si="175"/>
        <v>66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>
        <f t="shared" si="175"/>
        <v>37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>
        <f t="shared" si="175"/>
        <v>40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>
        <f t="shared" si="175"/>
        <v>32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>
        <f t="shared" si="175"/>
        <v>103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>
        <f t="shared" si="175"/>
        <v>126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>
        <f t="shared" si="175"/>
        <v>48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>
        <f t="shared" si="175"/>
        <v>73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>
        <f t="shared" si="175"/>
        <v>90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>
        <f t="shared" si="175"/>
        <v>151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>
        <f t="shared" si="175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>
        <f t="shared" si="175"/>
        <v>37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>
        <f t="shared" si="175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>
        <f t="shared" si="175"/>
        <v>87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>
        <f t="shared" si="175"/>
        <v>36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>
        <f t="shared" si="175"/>
        <v>45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>
        <f t="shared" si="175"/>
        <v>43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>
        <f t="shared" si="175"/>
        <v>51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>
        <f t="shared" si="175"/>
        <v>34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>
        <f t="shared" si="175"/>
        <v>91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>
        <f t="shared" si="175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>
        <f t="shared" si="175"/>
        <v>24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>
        <f t="shared" si="175"/>
        <v>44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>
        <f t="shared" si="175"/>
        <v>68</v>
      </c>
      <c r="Q2809" t="s">
        <v>8317</v>
      </c>
      <c r="R2809" t="s">
        <v>8318</v>
      </c>
      <c r="S2809" s="11">
        <f t="shared" si="172"/>
        <v>42154.873124999998</v>
      </c>
      <c r="T2809" s="11">
        <f t="shared" si="17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>
        <f t="shared" si="175"/>
        <v>65</v>
      </c>
      <c r="Q2810" t="s">
        <v>8317</v>
      </c>
      <c r="R2810" t="s">
        <v>8318</v>
      </c>
      <c r="S2810" s="11">
        <f t="shared" si="172"/>
        <v>42208.84646990741</v>
      </c>
      <c r="T2810" s="11">
        <f t="shared" si="17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>
        <f t="shared" si="175"/>
        <v>122</v>
      </c>
      <c r="Q2811" t="s">
        <v>8317</v>
      </c>
      <c r="R2811" t="s">
        <v>8318</v>
      </c>
      <c r="S2811" s="11">
        <f t="shared" si="172"/>
        <v>42451.496817129635</v>
      </c>
      <c r="T2811" s="11">
        <f t="shared" si="17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>
        <f t="shared" si="175"/>
        <v>47</v>
      </c>
      <c r="Q2812" t="s">
        <v>8317</v>
      </c>
      <c r="R2812" t="s">
        <v>8318</v>
      </c>
      <c r="S2812" s="11">
        <f t="shared" si="172"/>
        <v>41759.13962962963</v>
      </c>
      <c r="T2812" s="11">
        <f t="shared" si="17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>
        <f t="shared" si="175"/>
        <v>93</v>
      </c>
      <c r="Q2813" t="s">
        <v>8317</v>
      </c>
      <c r="R2813" t="s">
        <v>8318</v>
      </c>
      <c r="S2813" s="11">
        <f t="shared" si="172"/>
        <v>42028.496562500004</v>
      </c>
      <c r="T2813" s="11">
        <f t="shared" si="17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>
        <f t="shared" si="175"/>
        <v>68</v>
      </c>
      <c r="Q2814" t="s">
        <v>8317</v>
      </c>
      <c r="R2814" t="s">
        <v>8318</v>
      </c>
      <c r="S2814" s="11">
        <f t="shared" si="172"/>
        <v>42054.74418981481</v>
      </c>
      <c r="T2814" s="11">
        <f t="shared" si="17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>
        <f t="shared" si="175"/>
        <v>37</v>
      </c>
      <c r="Q2815" t="s">
        <v>8317</v>
      </c>
      <c r="R2815" t="s">
        <v>8318</v>
      </c>
      <c r="S2815" s="11">
        <f t="shared" si="172"/>
        <v>42693.742604166662</v>
      </c>
      <c r="T2815" s="11">
        <f t="shared" si="17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>
        <f t="shared" si="175"/>
        <v>25</v>
      </c>
      <c r="Q2816" t="s">
        <v>8317</v>
      </c>
      <c r="R2816" t="s">
        <v>8318</v>
      </c>
      <c r="S2816" s="11">
        <f t="shared" si="172"/>
        <v>42103.399479166663</v>
      </c>
      <c r="T2816" s="11">
        <f t="shared" si="17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>
        <f t="shared" si="175"/>
        <v>43</v>
      </c>
      <c r="Q2817" t="s">
        <v>8317</v>
      </c>
      <c r="R2817" t="s">
        <v>8318</v>
      </c>
      <c r="S2817" s="11">
        <f t="shared" si="172"/>
        <v>42559.776724537034</v>
      </c>
      <c r="T2817" s="11">
        <f t="shared" si="17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>
        <f t="shared" si="175"/>
        <v>25</v>
      </c>
      <c r="Q2818" t="s">
        <v>8317</v>
      </c>
      <c r="R2818" t="s">
        <v>8318</v>
      </c>
      <c r="S2818" s="11">
        <f t="shared" ref="S2818:S2881" si="176">(((J2818/60)/60)/24)+DATE(1970,1,1)</f>
        <v>42188.467499999999</v>
      </c>
      <c r="T2818" s="11">
        <f t="shared" ref="T2818:T2881" si="177"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(E2819/D2819)</f>
        <v>1.3</v>
      </c>
      <c r="P2819">
        <f t="shared" ref="P2819:P2882" si="179">ROUND(AVERAGE(E2819/L2819),0)</f>
        <v>24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si="177"/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>
        <f t="shared" si="179"/>
        <v>104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7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>
        <f t="shared" si="179"/>
        <v>50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7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>
        <f t="shared" si="179"/>
        <v>14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7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>
        <f t="shared" si="179"/>
        <v>29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7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>
        <f t="shared" si="179"/>
        <v>64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7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>
        <f t="shared" si="179"/>
        <v>9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7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>
        <f t="shared" si="179"/>
        <v>51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7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>
        <f t="shared" si="179"/>
        <v>61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7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>
        <f t="shared" si="179"/>
        <v>113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7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>
        <f t="shared" si="179"/>
        <v>105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7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>
        <f t="shared" si="179"/>
        <v>98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7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>
        <f t="shared" si="179"/>
        <v>35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7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>
        <f t="shared" si="179"/>
        <v>273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7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>
        <f t="shared" si="179"/>
        <v>64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7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>
        <f t="shared" si="179"/>
        <v>30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7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>
        <f t="shared" si="179"/>
        <v>84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7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>
        <f t="shared" si="179"/>
        <v>65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7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>
        <f t="shared" si="179"/>
        <v>20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7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>
        <f t="shared" si="179"/>
        <v>44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7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>
        <f t="shared" si="179"/>
        <v>40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7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>
        <f t="shared" si="179"/>
        <v>45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7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>
        <f t="shared" si="179"/>
        <v>126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7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>
        <f t="shared" si="179"/>
        <v>20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>
        <f t="shared" si="179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t="e">
        <f t="shared" si="179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t="e">
        <f t="shared" si="179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>
        <f t="shared" si="179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>
        <f t="shared" si="179"/>
        <v>61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t="e">
        <f t="shared" si="179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t="e">
        <f t="shared" si="179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>
        <f t="shared" si="179"/>
        <v>23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>
        <f t="shared" si="179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>
        <f t="shared" si="179"/>
        <v>24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t="e">
        <f t="shared" si="179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>
        <f t="shared" si="179"/>
        <v>16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t="e">
        <f t="shared" si="179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>
        <f t="shared" si="179"/>
        <v>30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>
        <f t="shared" si="179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>
        <f t="shared" si="179"/>
        <v>24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>
        <f t="shared" si="179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t="e">
        <f t="shared" si="179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>
        <f t="shared" si="179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>
        <f t="shared" si="179"/>
        <v>30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>
        <f t="shared" si="179"/>
        <v>27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>
        <f t="shared" si="179"/>
        <v>18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>
        <f t="shared" si="179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>
        <f t="shared" si="179"/>
        <v>13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t="e">
        <f t="shared" si="179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>
        <f t="shared" si="179"/>
        <v>23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>
        <f t="shared" si="179"/>
        <v>50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>
        <f t="shared" si="179"/>
        <v>105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>
        <f t="shared" si="179"/>
        <v>35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>
        <f t="shared" si="179"/>
        <v>83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>
        <f t="shared" si="179"/>
        <v>36</v>
      </c>
      <c r="Q2873" t="s">
        <v>8317</v>
      </c>
      <c r="R2873" t="s">
        <v>8318</v>
      </c>
      <c r="S2873" s="11">
        <f t="shared" si="176"/>
        <v>41974.738576388889</v>
      </c>
      <c r="T2873" s="11">
        <f t="shared" si="17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t="e">
        <f t="shared" si="179"/>
        <v>#DIV/0!</v>
      </c>
      <c r="Q2874" t="s">
        <v>8317</v>
      </c>
      <c r="R2874" t="s">
        <v>8318</v>
      </c>
      <c r="S2874" s="11">
        <f t="shared" si="176"/>
        <v>42115.11618055556</v>
      </c>
      <c r="T2874" s="11">
        <f t="shared" si="17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>
        <f t="shared" si="179"/>
        <v>119</v>
      </c>
      <c r="Q2875" t="s">
        <v>8317</v>
      </c>
      <c r="R2875" t="s">
        <v>8318</v>
      </c>
      <c r="S2875" s="11">
        <f t="shared" si="176"/>
        <v>42002.817488425921</v>
      </c>
      <c r="T2875" s="11">
        <f t="shared" si="17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>
        <f t="shared" si="179"/>
        <v>90</v>
      </c>
      <c r="Q2876" t="s">
        <v>8317</v>
      </c>
      <c r="R2876" t="s">
        <v>8318</v>
      </c>
      <c r="S2876" s="11">
        <f t="shared" si="176"/>
        <v>42722.84474537037</v>
      </c>
      <c r="T2876" s="11">
        <f t="shared" si="17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>
        <f t="shared" si="179"/>
        <v>2</v>
      </c>
      <c r="Q2877" t="s">
        <v>8317</v>
      </c>
      <c r="R2877" t="s">
        <v>8318</v>
      </c>
      <c r="S2877" s="11">
        <f t="shared" si="176"/>
        <v>42465.128391203703</v>
      </c>
      <c r="T2877" s="11">
        <f t="shared" si="17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t="e">
        <f t="shared" si="179"/>
        <v>#DIV/0!</v>
      </c>
      <c r="Q2878" t="s">
        <v>8317</v>
      </c>
      <c r="R2878" t="s">
        <v>8318</v>
      </c>
      <c r="S2878" s="11">
        <f t="shared" si="176"/>
        <v>42171.743969907402</v>
      </c>
      <c r="T2878" s="11">
        <f t="shared" si="17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>
        <f t="shared" si="179"/>
        <v>108</v>
      </c>
      <c r="Q2879" t="s">
        <v>8317</v>
      </c>
      <c r="R2879" t="s">
        <v>8318</v>
      </c>
      <c r="S2879" s="11">
        <f t="shared" si="176"/>
        <v>42672.955138888887</v>
      </c>
      <c r="T2879" s="11">
        <f t="shared" si="17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>
        <f t="shared" si="179"/>
        <v>16</v>
      </c>
      <c r="Q2880" t="s">
        <v>8317</v>
      </c>
      <c r="R2880" t="s">
        <v>8318</v>
      </c>
      <c r="S2880" s="11">
        <f t="shared" si="176"/>
        <v>42128.615682870368</v>
      </c>
      <c r="T2880" s="11">
        <f t="shared" si="17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>
        <f t="shared" si="179"/>
        <v>29</v>
      </c>
      <c r="Q2881" t="s">
        <v>8317</v>
      </c>
      <c r="R2881" t="s">
        <v>8318</v>
      </c>
      <c r="S2881" s="11">
        <f t="shared" si="176"/>
        <v>42359.725243055553</v>
      </c>
      <c r="T2881" s="11">
        <f t="shared" si="17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>
        <f t="shared" si="179"/>
        <v>97</v>
      </c>
      <c r="Q2882" t="s">
        <v>8317</v>
      </c>
      <c r="R2882" t="s">
        <v>8318</v>
      </c>
      <c r="S2882" s="11">
        <f t="shared" ref="S2882:S2945" si="180">(((J2882/60)/60)/24)+DATE(1970,1,1)</f>
        <v>42192.905694444446</v>
      </c>
      <c r="T2882" s="11">
        <f t="shared" ref="T2882:T2945" si="181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(E2883/D2883)</f>
        <v>0</v>
      </c>
      <c r="P2883" t="e">
        <f t="shared" ref="P2883:P2946" si="183">ROUND(AVERAGE(E2883/L2883),0)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>
        <f t="shared" si="183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>
        <f t="shared" si="183"/>
        <v>382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>
        <f t="shared" si="183"/>
        <v>46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>
        <f t="shared" si="183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>
        <f t="shared" si="183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>
        <f t="shared" si="183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t="e">
        <f t="shared" si="183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>
        <f t="shared" si="183"/>
        <v>82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>
        <f t="shared" si="183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>
        <f t="shared" si="183"/>
        <v>27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>
        <f t="shared" si="183"/>
        <v>29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>
        <f t="shared" si="183"/>
        <v>13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t="e">
        <f t="shared" si="183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>
        <f t="shared" si="183"/>
        <v>6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>
        <f t="shared" si="183"/>
        <v>52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>
        <f t="shared" si="183"/>
        <v>183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>
        <f t="shared" si="183"/>
        <v>26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t="e">
        <f t="shared" si="183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>
        <f t="shared" si="183"/>
        <v>486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>
        <f t="shared" si="183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>
        <f t="shared" si="183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>
        <f t="shared" si="183"/>
        <v>10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>
        <f t="shared" si="183"/>
        <v>19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>
        <f t="shared" si="183"/>
        <v>37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>
        <f t="shared" si="183"/>
        <v>81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>
        <f t="shared" si="183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>
        <f t="shared" si="183"/>
        <v>53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>
        <f t="shared" si="183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>
        <f t="shared" si="183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>
        <f t="shared" si="183"/>
        <v>47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>
        <f t="shared" si="183"/>
        <v>78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>
        <f t="shared" si="183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>
        <f t="shared" si="183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>
        <f t="shared" si="183"/>
        <v>204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>
        <f t="shared" si="183"/>
        <v>21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>
        <f t="shared" si="183"/>
        <v>49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>
        <f t="shared" si="183"/>
        <v>68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>
        <f t="shared" si="183"/>
        <v>9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>
        <f t="shared" si="183"/>
        <v>52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1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>
        <f t="shared" si="183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1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>
        <f t="shared" si="183"/>
        <v>83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1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>
        <f t="shared" si="183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1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>
        <f t="shared" si="183"/>
        <v>176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1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>
        <f t="shared" si="183"/>
        <v>232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1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>
        <f t="shared" si="183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1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>
        <f t="shared" si="183"/>
        <v>112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1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>
        <f t="shared" si="183"/>
        <v>42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1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>
        <f t="shared" si="183"/>
        <v>255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1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>
        <f t="shared" si="183"/>
        <v>163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1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>
        <f t="shared" si="183"/>
        <v>88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1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>
        <f t="shared" si="183"/>
        <v>86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1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>
        <f t="shared" si="183"/>
        <v>48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1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>
        <f t="shared" si="183"/>
        <v>73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1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>
        <f t="shared" si="183"/>
        <v>91</v>
      </c>
      <c r="Q2937" t="s">
        <v>8317</v>
      </c>
      <c r="R2937" t="s">
        <v>8359</v>
      </c>
      <c r="S2937" s="11">
        <f t="shared" si="180"/>
        <v>42553.583425925928</v>
      </c>
      <c r="T2937" s="11">
        <f t="shared" si="181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>
        <f t="shared" si="183"/>
        <v>38</v>
      </c>
      <c r="Q2938" t="s">
        <v>8317</v>
      </c>
      <c r="R2938" t="s">
        <v>8359</v>
      </c>
      <c r="S2938" s="11">
        <f t="shared" si="180"/>
        <v>41912.650729166664</v>
      </c>
      <c r="T2938" s="11">
        <f t="shared" si="181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>
        <f t="shared" si="183"/>
        <v>36</v>
      </c>
      <c r="Q2939" t="s">
        <v>8317</v>
      </c>
      <c r="R2939" t="s">
        <v>8359</v>
      </c>
      <c r="S2939" s="11">
        <f t="shared" si="180"/>
        <v>41803.457326388889</v>
      </c>
      <c r="T2939" s="11">
        <f t="shared" si="181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>
        <f t="shared" si="183"/>
        <v>127</v>
      </c>
      <c r="Q2940" t="s">
        <v>8317</v>
      </c>
      <c r="R2940" t="s">
        <v>8359</v>
      </c>
      <c r="S2940" s="11">
        <f t="shared" si="180"/>
        <v>42004.703865740739</v>
      </c>
      <c r="T2940" s="11">
        <f t="shared" si="181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>
        <f t="shared" si="183"/>
        <v>329</v>
      </c>
      <c r="Q2941" t="s">
        <v>8317</v>
      </c>
      <c r="R2941" t="s">
        <v>8359</v>
      </c>
      <c r="S2941" s="11">
        <f t="shared" si="180"/>
        <v>41845.809166666666</v>
      </c>
      <c r="T2941" s="11">
        <f t="shared" si="181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>
        <f t="shared" si="183"/>
        <v>81</v>
      </c>
      <c r="Q2942" t="s">
        <v>8317</v>
      </c>
      <c r="R2942" t="s">
        <v>8359</v>
      </c>
      <c r="S2942" s="11">
        <f t="shared" si="180"/>
        <v>41982.773356481484</v>
      </c>
      <c r="T2942" s="11">
        <f t="shared" si="18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>
        <f t="shared" si="183"/>
        <v>1</v>
      </c>
      <c r="Q2943" t="s">
        <v>8317</v>
      </c>
      <c r="R2943" t="s">
        <v>8357</v>
      </c>
      <c r="S2943" s="11">
        <f t="shared" si="180"/>
        <v>42034.960127314815</v>
      </c>
      <c r="T2943" s="11">
        <f t="shared" si="18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>
        <f t="shared" si="183"/>
        <v>202</v>
      </c>
      <c r="Q2944" t="s">
        <v>8317</v>
      </c>
      <c r="R2944" t="s">
        <v>8357</v>
      </c>
      <c r="S2944" s="11">
        <f t="shared" si="180"/>
        <v>42334.803923611107</v>
      </c>
      <c r="T2944" s="11">
        <f t="shared" si="18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t="e">
        <f t="shared" si="183"/>
        <v>#DIV/0!</v>
      </c>
      <c r="Q2945" t="s">
        <v>8317</v>
      </c>
      <c r="R2945" t="s">
        <v>8357</v>
      </c>
      <c r="S2945" s="11">
        <f t="shared" si="180"/>
        <v>42077.129398148143</v>
      </c>
      <c r="T2945" s="11">
        <f t="shared" si="18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>
        <f t="shared" si="183"/>
        <v>100</v>
      </c>
      <c r="Q2946" t="s">
        <v>8317</v>
      </c>
      <c r="R2946" t="s">
        <v>8357</v>
      </c>
      <c r="S2946" s="11">
        <f t="shared" ref="S2946:S3009" si="184">(((J2946/60)/60)/24)+DATE(1970,1,1)</f>
        <v>42132.9143287037</v>
      </c>
      <c r="T2946" s="11">
        <f t="shared" ref="T2946:T3009" si="185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(E2947/D2947)</f>
        <v>0</v>
      </c>
      <c r="P2947" t="e">
        <f t="shared" ref="P2947:P3010" si="187">ROUND(AVERAGE(E2947/L2947),0)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>
        <f t="shared" si="187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>
        <f t="shared" si="187"/>
        <v>82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>
        <f t="shared" si="187"/>
        <v>3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>
        <f t="shared" si="187"/>
        <v>13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t="e">
        <f t="shared" si="187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5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>
        <f t="shared" si="187"/>
        <v>19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5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>
        <f t="shared" si="187"/>
        <v>201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5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>
        <f t="shared" si="187"/>
        <v>202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5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t="e">
        <f t="shared" si="187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5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>
        <f t="shared" si="187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5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>
        <f t="shared" si="187"/>
        <v>66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5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>
        <f t="shared" si="187"/>
        <v>93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5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t="e">
        <f t="shared" si="187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5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t="e">
        <f t="shared" si="187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5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t="e">
        <f t="shared" si="187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5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>
        <f t="shared" si="187"/>
        <v>51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5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>
        <f t="shared" si="187"/>
        <v>61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5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>
        <f t="shared" si="187"/>
        <v>109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5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>
        <f t="shared" si="187"/>
        <v>26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5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>
        <f t="shared" si="187"/>
        <v>42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5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>
        <f t="shared" si="187"/>
        <v>89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5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>
        <f t="shared" si="187"/>
        <v>80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5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>
        <f t="shared" si="187"/>
        <v>79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5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>
        <f t="shared" si="187"/>
        <v>96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5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>
        <f t="shared" si="187"/>
        <v>70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5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>
        <f t="shared" si="187"/>
        <v>75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5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>
        <f t="shared" si="187"/>
        <v>124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5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>
        <f t="shared" si="187"/>
        <v>265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5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>
        <f t="shared" si="187"/>
        <v>59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5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>
        <f t="shared" si="187"/>
        <v>71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5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>
        <f t="shared" si="187"/>
        <v>9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5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>
        <f t="shared" si="187"/>
        <v>114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5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>
        <f t="shared" si="187"/>
        <v>61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5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>
        <f t="shared" si="187"/>
        <v>110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5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>
        <f t="shared" si="187"/>
        <v>136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5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>
        <f t="shared" si="187"/>
        <v>53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5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>
        <f t="shared" si="187"/>
        <v>86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5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>
        <f t="shared" si="187"/>
        <v>155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5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>
        <f t="shared" si="187"/>
        <v>115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5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>
        <f t="shared" si="187"/>
        <v>110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5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>
        <f t="shared" si="187"/>
        <v>45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5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>
        <f t="shared" si="187"/>
        <v>104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5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>
        <f t="shared" si="187"/>
        <v>36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5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>
        <f t="shared" si="187"/>
        <v>97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5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>
        <f t="shared" si="187"/>
        <v>370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5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>
        <f t="shared" si="187"/>
        <v>94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5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>
        <f t="shared" si="187"/>
        <v>49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5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>
        <f t="shared" si="187"/>
        <v>46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5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>
        <f t="shared" si="187"/>
        <v>23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5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>
        <f t="shared" si="187"/>
        <v>63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5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>
        <f t="shared" si="187"/>
        <v>154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5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>
        <f t="shared" si="187"/>
        <v>90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5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>
        <f t="shared" si="187"/>
        <v>119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5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>
        <f t="shared" si="187"/>
        <v>80</v>
      </c>
      <c r="Q3001" t="s">
        <v>8317</v>
      </c>
      <c r="R3001" t="s">
        <v>8357</v>
      </c>
      <c r="S3001" s="11">
        <f t="shared" si="184"/>
        <v>42780.740277777775</v>
      </c>
      <c r="T3001" s="11">
        <f t="shared" si="185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>
        <f t="shared" si="187"/>
        <v>63</v>
      </c>
      <c r="Q3002" t="s">
        <v>8317</v>
      </c>
      <c r="R3002" t="s">
        <v>8357</v>
      </c>
      <c r="S3002" s="11">
        <f t="shared" si="184"/>
        <v>42752.827199074076</v>
      </c>
      <c r="T3002" s="11">
        <f t="shared" si="185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>
        <f t="shared" si="187"/>
        <v>131</v>
      </c>
      <c r="Q3003" t="s">
        <v>8317</v>
      </c>
      <c r="R3003" t="s">
        <v>8357</v>
      </c>
      <c r="S3003" s="11">
        <f t="shared" si="184"/>
        <v>42534.895625000005</v>
      </c>
      <c r="T3003" s="11">
        <f t="shared" si="185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>
        <f t="shared" si="187"/>
        <v>73</v>
      </c>
      <c r="Q3004" t="s">
        <v>8317</v>
      </c>
      <c r="R3004" t="s">
        <v>8357</v>
      </c>
      <c r="S3004" s="11">
        <f t="shared" si="184"/>
        <v>41239.83625</v>
      </c>
      <c r="T3004" s="11">
        <f t="shared" si="185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>
        <f t="shared" si="187"/>
        <v>179</v>
      </c>
      <c r="Q3005" t="s">
        <v>8317</v>
      </c>
      <c r="R3005" t="s">
        <v>8357</v>
      </c>
      <c r="S3005" s="11">
        <f t="shared" si="184"/>
        <v>42398.849259259259</v>
      </c>
      <c r="T3005" s="11">
        <f t="shared" si="185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>
        <f t="shared" si="187"/>
        <v>163</v>
      </c>
      <c r="Q3006" t="s">
        <v>8317</v>
      </c>
      <c r="R3006" t="s">
        <v>8357</v>
      </c>
      <c r="S3006" s="11">
        <f t="shared" si="184"/>
        <v>41928.881064814814</v>
      </c>
      <c r="T3006" s="11">
        <f t="shared" si="185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>
        <f t="shared" si="187"/>
        <v>108</v>
      </c>
      <c r="Q3007" t="s">
        <v>8317</v>
      </c>
      <c r="R3007" t="s">
        <v>8357</v>
      </c>
      <c r="S3007" s="11">
        <f t="shared" si="184"/>
        <v>41888.674826388888</v>
      </c>
      <c r="T3007" s="11">
        <f t="shared" si="185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>
        <f t="shared" si="187"/>
        <v>89</v>
      </c>
      <c r="Q3008" t="s">
        <v>8317</v>
      </c>
      <c r="R3008" t="s">
        <v>8357</v>
      </c>
      <c r="S3008" s="11">
        <f t="shared" si="184"/>
        <v>41957.756840277783</v>
      </c>
      <c r="T3008" s="11">
        <f t="shared" si="185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>
        <f t="shared" si="187"/>
        <v>54</v>
      </c>
      <c r="Q3009" t="s">
        <v>8317</v>
      </c>
      <c r="R3009" t="s">
        <v>8357</v>
      </c>
      <c r="S3009" s="11">
        <f t="shared" si="184"/>
        <v>42098.216238425928</v>
      </c>
      <c r="T3009" s="11">
        <f t="shared" si="185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>
        <f t="shared" si="187"/>
        <v>117</v>
      </c>
      <c r="Q3010" t="s">
        <v>8317</v>
      </c>
      <c r="R3010" t="s">
        <v>8357</v>
      </c>
      <c r="S3010" s="11">
        <f t="shared" ref="S3010:S3073" si="188">(((J3010/60)/60)/24)+DATE(1970,1,1)</f>
        <v>42360.212025462963</v>
      </c>
      <c r="T3010" s="11">
        <f t="shared" ref="T3010:T3073" si="189"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(E3011/D3011)</f>
        <v>1.19756</v>
      </c>
      <c r="P3011">
        <f t="shared" ref="P3011:P3074" si="191">ROUND(AVERAGE(E3011/L3011),0)</f>
        <v>234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si="189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>
        <f t="shared" si="191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89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>
        <f t="shared" si="191"/>
        <v>15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89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>
        <f t="shared" si="191"/>
        <v>85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89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>
        <f t="shared" si="191"/>
        <v>147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89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>
        <f t="shared" si="191"/>
        <v>51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89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>
        <f t="shared" si="191"/>
        <v>88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89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>
        <f t="shared" si="191"/>
        <v>242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89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>
        <f t="shared" si="191"/>
        <v>146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89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>
        <f t="shared" si="191"/>
        <v>103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89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>
        <f t="shared" si="191"/>
        <v>80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89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>
        <f t="shared" si="191"/>
        <v>235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89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>
        <f t="shared" si="191"/>
        <v>51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89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>
        <f t="shared" si="191"/>
        <v>163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89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>
        <f t="shared" si="191"/>
        <v>120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89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>
        <f t="shared" si="191"/>
        <v>68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89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>
        <f t="shared" si="191"/>
        <v>52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89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>
        <f t="shared" si="191"/>
        <v>52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89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>
        <f t="shared" si="191"/>
        <v>164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89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>
        <f t="shared" si="191"/>
        <v>85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89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>
        <f t="shared" si="191"/>
        <v>95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89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>
        <f t="shared" si="191"/>
        <v>46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89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>
        <f t="shared" si="191"/>
        <v>52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89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>
        <f t="shared" si="191"/>
        <v>51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89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>
        <f t="shared" si="191"/>
        <v>191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89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>
        <f t="shared" si="191"/>
        <v>89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89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>
        <f t="shared" si="191"/>
        <v>89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89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>
        <f t="shared" si="191"/>
        <v>96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89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>
        <f t="shared" si="191"/>
        <v>33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89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>
        <f t="shared" si="191"/>
        <v>37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89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>
        <f t="shared" si="191"/>
        <v>92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89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>
        <f t="shared" si="191"/>
        <v>77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89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>
        <f t="shared" si="191"/>
        <v>97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89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>
        <f t="shared" si="191"/>
        <v>52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89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>
        <f t="shared" si="191"/>
        <v>129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89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>
        <f t="shared" si="191"/>
        <v>84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89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>
        <f t="shared" si="191"/>
        <v>83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89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>
        <f t="shared" si="191"/>
        <v>260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89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>
        <f t="shared" si="191"/>
        <v>37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89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>
        <f t="shared" si="191"/>
        <v>177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89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>
        <f t="shared" si="191"/>
        <v>74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89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>
        <f t="shared" si="191"/>
        <v>71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8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>
        <f t="shared" si="191"/>
        <v>24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8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>
        <f t="shared" si="191"/>
        <v>38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8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>
        <f t="shared" si="191"/>
        <v>13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8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t="e">
        <f t="shared" si="191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8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>
        <f t="shared" si="191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8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t="e">
        <f t="shared" si="191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8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t="e">
        <f t="shared" si="191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8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>
        <f t="shared" si="191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8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>
        <f t="shared" si="191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8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>
        <f t="shared" si="191"/>
        <v>56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8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t="e">
        <f t="shared" si="191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8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>
        <f t="shared" si="191"/>
        <v>100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8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>
        <f t="shared" si="191"/>
        <v>26</v>
      </c>
      <c r="Q3065" t="s">
        <v>8317</v>
      </c>
      <c r="R3065" t="s">
        <v>8357</v>
      </c>
      <c r="S3065" s="11">
        <f t="shared" si="188"/>
        <v>42630.922893518517</v>
      </c>
      <c r="T3065" s="11">
        <f t="shared" si="18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>
        <f t="shared" si="191"/>
        <v>118</v>
      </c>
      <c r="Q3066" t="s">
        <v>8317</v>
      </c>
      <c r="R3066" t="s">
        <v>8357</v>
      </c>
      <c r="S3066" s="11">
        <f t="shared" si="188"/>
        <v>42299.130162037036</v>
      </c>
      <c r="T3066" s="11">
        <f t="shared" si="18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>
        <f t="shared" si="191"/>
        <v>5</v>
      </c>
      <c r="Q3067" t="s">
        <v>8317</v>
      </c>
      <c r="R3067" t="s">
        <v>8357</v>
      </c>
      <c r="S3067" s="11">
        <f t="shared" si="188"/>
        <v>41825.055231481485</v>
      </c>
      <c r="T3067" s="11">
        <f t="shared" si="18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>
        <f t="shared" si="191"/>
        <v>2797</v>
      </c>
      <c r="Q3068" t="s">
        <v>8317</v>
      </c>
      <c r="R3068" t="s">
        <v>8357</v>
      </c>
      <c r="S3068" s="11">
        <f t="shared" si="188"/>
        <v>42531.228437500002</v>
      </c>
      <c r="T3068" s="11">
        <f t="shared" si="18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>
        <f t="shared" si="191"/>
        <v>200</v>
      </c>
      <c r="Q3069" t="s">
        <v>8317</v>
      </c>
      <c r="R3069" t="s">
        <v>8357</v>
      </c>
      <c r="S3069" s="11">
        <f t="shared" si="188"/>
        <v>42226.938414351855</v>
      </c>
      <c r="T3069" s="11">
        <f t="shared" si="18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>
        <f t="shared" si="191"/>
        <v>88</v>
      </c>
      <c r="Q3070" t="s">
        <v>8317</v>
      </c>
      <c r="R3070" t="s">
        <v>8357</v>
      </c>
      <c r="S3070" s="11">
        <f t="shared" si="188"/>
        <v>42263.691574074073</v>
      </c>
      <c r="T3070" s="11">
        <f t="shared" si="18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>
        <f t="shared" si="191"/>
        <v>20</v>
      </c>
      <c r="Q3071" t="s">
        <v>8317</v>
      </c>
      <c r="R3071" t="s">
        <v>8357</v>
      </c>
      <c r="S3071" s="11">
        <f t="shared" si="188"/>
        <v>41957.833726851852</v>
      </c>
      <c r="T3071" s="11">
        <f t="shared" si="18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>
        <f t="shared" si="191"/>
        <v>21</v>
      </c>
      <c r="Q3072" t="s">
        <v>8317</v>
      </c>
      <c r="R3072" t="s">
        <v>8357</v>
      </c>
      <c r="S3072" s="11">
        <f t="shared" si="188"/>
        <v>42690.733437499999</v>
      </c>
      <c r="T3072" s="11">
        <f t="shared" si="18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>
        <f t="shared" si="191"/>
        <v>61</v>
      </c>
      <c r="Q3073" t="s">
        <v>8317</v>
      </c>
      <c r="R3073" t="s">
        <v>8357</v>
      </c>
      <c r="S3073" s="11">
        <f t="shared" si="188"/>
        <v>42097.732418981483</v>
      </c>
      <c r="T3073" s="11">
        <f t="shared" si="18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>
        <f t="shared" si="191"/>
        <v>1</v>
      </c>
      <c r="Q3074" t="s">
        <v>8317</v>
      </c>
      <c r="R3074" t="s">
        <v>8357</v>
      </c>
      <c r="S3074" s="11">
        <f t="shared" ref="S3074:S3137" si="192">(((J3074/60)/60)/24)+DATE(1970,1,1)</f>
        <v>42658.690532407403</v>
      </c>
      <c r="T3074" s="11">
        <f t="shared" ref="T3074:T3137" si="1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(E3075/D3075)</f>
        <v>2.3035714285714285E-4</v>
      </c>
      <c r="P3075">
        <f t="shared" ref="P3075:P3138" si="195">ROUND(AVERAGE(E3075/L3075),0)</f>
        <v>92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>
        <f t="shared" si="195"/>
        <v>7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>
        <f t="shared" si="195"/>
        <v>65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>
        <f t="shared" si="195"/>
        <v>30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>
        <f t="shared" si="195"/>
        <v>53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>
        <f t="shared" si="195"/>
        <v>24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>
        <f t="shared" si="195"/>
        <v>416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>
        <f t="shared" si="195"/>
        <v>54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>
        <f t="shared" si="195"/>
        <v>421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t="e">
        <f t="shared" si="195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>
        <f t="shared" si="195"/>
        <v>19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>
        <f t="shared" si="195"/>
        <v>78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>
        <f t="shared" si="195"/>
        <v>68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>
        <f t="shared" si="195"/>
        <v>17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>
        <f t="shared" si="195"/>
        <v>63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>
        <f t="shared" si="195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>
        <f t="shared" si="195"/>
        <v>130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>
        <f t="shared" si="195"/>
        <v>1270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>
        <f t="shared" si="195"/>
        <v>88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>
        <f t="shared" si="195"/>
        <v>56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>
        <f t="shared" si="195"/>
        <v>54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>
        <f t="shared" si="195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>
        <f t="shared" si="195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>
        <f t="shared" si="195"/>
        <v>57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>
        <f t="shared" si="195"/>
        <v>41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>
        <f t="shared" si="195"/>
        <v>65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>
        <f t="shared" si="195"/>
        <v>56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>
        <f t="shared" si="195"/>
        <v>141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>
        <f t="shared" si="195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>
        <f t="shared" si="195"/>
        <v>70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>
        <f t="shared" si="195"/>
        <v>6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>
        <f t="shared" si="195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>
        <f t="shared" si="195"/>
        <v>80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>
        <f t="shared" si="195"/>
        <v>10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>
        <f t="shared" si="195"/>
        <v>273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>
        <f t="shared" si="195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>
        <f t="shared" si="195"/>
        <v>58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>
        <f t="shared" si="195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>
        <f t="shared" si="195"/>
        <v>70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>
        <f t="shared" si="195"/>
        <v>58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>
        <f t="shared" si="195"/>
        <v>125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t="e">
        <f t="shared" si="195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>
        <f t="shared" si="195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>
        <f t="shared" si="195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>
        <f t="shared" si="195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>
        <f t="shared" si="195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>
        <f t="shared" si="195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>
        <f t="shared" si="195"/>
        <v>13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>
        <f t="shared" si="195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>
        <f t="shared" si="195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>
        <f t="shared" si="195"/>
        <v>245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>
        <f t="shared" si="195"/>
        <v>7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t="e">
        <f t="shared" si="195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>
        <f t="shared" si="195"/>
        <v>61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t="e">
        <f t="shared" si="195"/>
        <v>#DIV/0!</v>
      </c>
      <c r="Q3129" t="s">
        <v>8317</v>
      </c>
      <c r="R3129" t="s">
        <v>8357</v>
      </c>
      <c r="S3129" s="11">
        <f t="shared" si="192"/>
        <v>42034.856817129628</v>
      </c>
      <c r="T3129" s="11">
        <f t="shared" si="1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>
        <f t="shared" si="195"/>
        <v>139</v>
      </c>
      <c r="Q3130" t="s">
        <v>8317</v>
      </c>
      <c r="R3130" t="s">
        <v>8318</v>
      </c>
      <c r="S3130" s="11">
        <f t="shared" si="192"/>
        <v>42780.825706018513</v>
      </c>
      <c r="T3130" s="11">
        <f t="shared" si="1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>
        <f t="shared" si="195"/>
        <v>10</v>
      </c>
      <c r="Q3131" t="s">
        <v>8317</v>
      </c>
      <c r="R3131" t="s">
        <v>8318</v>
      </c>
      <c r="S3131" s="11">
        <f t="shared" si="192"/>
        <v>42803.842812499999</v>
      </c>
      <c r="T3131" s="11">
        <f t="shared" si="1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>
        <f t="shared" si="195"/>
        <v>94</v>
      </c>
      <c r="Q3132" t="s">
        <v>8317</v>
      </c>
      <c r="R3132" t="s">
        <v>8318</v>
      </c>
      <c r="S3132" s="11">
        <f t="shared" si="192"/>
        <v>42808.640231481477</v>
      </c>
      <c r="T3132" s="11">
        <f t="shared" si="1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>
        <f t="shared" si="195"/>
        <v>54</v>
      </c>
      <c r="Q3133" t="s">
        <v>8317</v>
      </c>
      <c r="R3133" t="s">
        <v>8318</v>
      </c>
      <c r="S3133" s="11">
        <f t="shared" si="192"/>
        <v>42803.579224537039</v>
      </c>
      <c r="T3133" s="11">
        <f t="shared" si="1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>
        <f t="shared" si="195"/>
        <v>10</v>
      </c>
      <c r="Q3134" t="s">
        <v>8317</v>
      </c>
      <c r="R3134" t="s">
        <v>8318</v>
      </c>
      <c r="S3134" s="11">
        <f t="shared" si="192"/>
        <v>42786.350231481483</v>
      </c>
      <c r="T3134" s="11">
        <f t="shared" si="1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>
        <f t="shared" si="195"/>
        <v>34</v>
      </c>
      <c r="Q3135" t="s">
        <v>8317</v>
      </c>
      <c r="R3135" t="s">
        <v>8318</v>
      </c>
      <c r="S3135" s="11">
        <f t="shared" si="192"/>
        <v>42788.565208333333</v>
      </c>
      <c r="T3135" s="11">
        <f t="shared" si="1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>
        <f t="shared" si="195"/>
        <v>19</v>
      </c>
      <c r="Q3136" t="s">
        <v>8317</v>
      </c>
      <c r="R3136" t="s">
        <v>8318</v>
      </c>
      <c r="S3136" s="11">
        <f t="shared" si="192"/>
        <v>42800.720127314817</v>
      </c>
      <c r="T3136" s="11">
        <f t="shared" si="1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>
        <f t="shared" si="195"/>
        <v>23</v>
      </c>
      <c r="Q3137" t="s">
        <v>8317</v>
      </c>
      <c r="R3137" t="s">
        <v>8318</v>
      </c>
      <c r="S3137" s="11">
        <f t="shared" si="192"/>
        <v>42807.151863425926</v>
      </c>
      <c r="T3137" s="11">
        <f t="shared" si="1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>
        <f t="shared" si="195"/>
        <v>29</v>
      </c>
      <c r="Q3138" t="s">
        <v>8317</v>
      </c>
      <c r="R3138" t="s">
        <v>8318</v>
      </c>
      <c r="S3138" s="11">
        <f t="shared" ref="S3138:S3201" si="196">(((J3138/60)/60)/24)+DATE(1970,1,1)</f>
        <v>42789.462430555555</v>
      </c>
      <c r="T3138" s="11">
        <f t="shared" ref="T3138:T3201" si="197"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(E3139/D3139)</f>
        <v>3.3333333333333333E-2</v>
      </c>
      <c r="P3139">
        <f t="shared" ref="P3139:P3202" si="199">ROUND(AVERAGE(E3139/L3139),0)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si="197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t="e">
        <f t="shared" si="199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7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>
        <f t="shared" si="199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7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>
        <f t="shared" si="199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7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>
        <f t="shared" si="199"/>
        <v>32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7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>
        <f t="shared" si="199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7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t="e">
        <f t="shared" si="199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7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>
        <f t="shared" si="199"/>
        <v>251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7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t="e">
        <f t="shared" si="199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7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>
        <f t="shared" si="199"/>
        <v>438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7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>
        <f t="shared" si="199"/>
        <v>110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7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>
        <f t="shared" si="199"/>
        <v>41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7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>
        <f t="shared" si="199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7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>
        <f t="shared" si="199"/>
        <v>34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7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>
        <f t="shared" si="199"/>
        <v>103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7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>
        <f t="shared" si="199"/>
        <v>35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7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>
        <f t="shared" si="199"/>
        <v>42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7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>
        <f t="shared" si="199"/>
        <v>64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7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>
        <f t="shared" si="199"/>
        <v>31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7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>
        <f t="shared" si="199"/>
        <v>63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7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>
        <f t="shared" si="199"/>
        <v>99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7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>
        <f t="shared" si="199"/>
        <v>83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7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>
        <f t="shared" si="199"/>
        <v>39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7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>
        <f t="shared" si="199"/>
        <v>80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7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>
        <f t="shared" si="199"/>
        <v>28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7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>
        <f t="shared" si="199"/>
        <v>81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7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>
        <f t="shared" si="199"/>
        <v>201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7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>
        <f t="shared" si="199"/>
        <v>38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7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>
        <f t="shared" si="199"/>
        <v>58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7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>
        <f t="shared" si="199"/>
        <v>60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7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>
        <f t="shared" si="199"/>
        <v>63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7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>
        <f t="shared" si="199"/>
        <v>51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7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>
        <f t="shared" si="199"/>
        <v>101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7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>
        <f t="shared" si="199"/>
        <v>32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7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>
        <f t="shared" si="199"/>
        <v>65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7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>
        <f t="shared" si="199"/>
        <v>79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7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>
        <f t="shared" si="199"/>
        <v>139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7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>
        <f t="shared" si="199"/>
        <v>132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7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>
        <f t="shared" si="199"/>
        <v>91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7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>
        <f t="shared" si="199"/>
        <v>40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7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>
        <f t="shared" si="199"/>
        <v>58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7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>
        <f t="shared" si="199"/>
        <v>33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7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>
        <f t="shared" si="199"/>
        <v>77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7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>
        <f t="shared" si="199"/>
        <v>32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7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>
        <f t="shared" si="199"/>
        <v>36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7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>
        <f t="shared" si="199"/>
        <v>47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7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>
        <f t="shared" si="199"/>
        <v>40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7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>
        <f t="shared" si="199"/>
        <v>100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7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>
        <f t="shared" si="199"/>
        <v>42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7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>
        <f t="shared" si="199"/>
        <v>47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7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>
        <f t="shared" si="199"/>
        <v>71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>
        <f t="shared" si="199"/>
        <v>14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>
        <f t="shared" si="199"/>
        <v>357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t="e">
        <f t="shared" si="199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>
        <f t="shared" si="199"/>
        <v>38</v>
      </c>
      <c r="Q3193" t="s">
        <v>8317</v>
      </c>
      <c r="R3193" t="s">
        <v>8359</v>
      </c>
      <c r="S3193" s="11">
        <f t="shared" si="196"/>
        <v>42538.755428240736</v>
      </c>
      <c r="T3193" s="11">
        <f t="shared" si="1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>
        <f t="shared" si="199"/>
        <v>13</v>
      </c>
      <c r="Q3194" t="s">
        <v>8317</v>
      </c>
      <c r="R3194" t="s">
        <v>8359</v>
      </c>
      <c r="S3194" s="11">
        <f t="shared" si="196"/>
        <v>42018.94049768518</v>
      </c>
      <c r="T3194" s="11">
        <f t="shared" si="1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>
        <f t="shared" si="199"/>
        <v>24</v>
      </c>
      <c r="Q3195" t="s">
        <v>8317</v>
      </c>
      <c r="R3195" t="s">
        <v>8359</v>
      </c>
      <c r="S3195" s="11">
        <f t="shared" si="196"/>
        <v>42010.968240740738</v>
      </c>
      <c r="T3195" s="11">
        <f t="shared" si="1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t="e">
        <f t="shared" si="199"/>
        <v>#DIV/0!</v>
      </c>
      <c r="Q3196" t="s">
        <v>8317</v>
      </c>
      <c r="R3196" t="s">
        <v>8359</v>
      </c>
      <c r="S3196" s="11">
        <f t="shared" si="196"/>
        <v>42182.062476851846</v>
      </c>
      <c r="T3196" s="11">
        <f t="shared" si="1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>
        <f t="shared" si="199"/>
        <v>53</v>
      </c>
      <c r="Q3197" t="s">
        <v>8317</v>
      </c>
      <c r="R3197" t="s">
        <v>8359</v>
      </c>
      <c r="S3197" s="11">
        <f t="shared" si="196"/>
        <v>42017.594236111108</v>
      </c>
      <c r="T3197" s="11">
        <f t="shared" si="1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>
        <f t="shared" si="199"/>
        <v>300</v>
      </c>
      <c r="Q3198" t="s">
        <v>8317</v>
      </c>
      <c r="R3198" t="s">
        <v>8359</v>
      </c>
      <c r="S3198" s="11">
        <f t="shared" si="196"/>
        <v>42157.598090277781</v>
      </c>
      <c r="T3198" s="11">
        <f t="shared" si="1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>
        <f t="shared" si="199"/>
        <v>286</v>
      </c>
      <c r="Q3199" t="s">
        <v>8317</v>
      </c>
      <c r="R3199" t="s">
        <v>8359</v>
      </c>
      <c r="S3199" s="11">
        <f t="shared" si="196"/>
        <v>42009.493263888886</v>
      </c>
      <c r="T3199" s="11">
        <f t="shared" si="1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>
        <f t="shared" si="199"/>
        <v>37</v>
      </c>
      <c r="Q3200" t="s">
        <v>8317</v>
      </c>
      <c r="R3200" t="s">
        <v>8359</v>
      </c>
      <c r="S3200" s="11">
        <f t="shared" si="196"/>
        <v>42013.424502314811</v>
      </c>
      <c r="T3200" s="11">
        <f t="shared" si="1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>
        <f t="shared" si="199"/>
        <v>49</v>
      </c>
      <c r="Q3201" t="s">
        <v>8317</v>
      </c>
      <c r="R3201" t="s">
        <v>8359</v>
      </c>
      <c r="S3201" s="11">
        <f t="shared" si="196"/>
        <v>41858.761782407404</v>
      </c>
      <c r="T3201" s="11">
        <f t="shared" si="1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>
        <f t="shared" si="199"/>
        <v>1</v>
      </c>
      <c r="Q3202" t="s">
        <v>8317</v>
      </c>
      <c r="R3202" t="s">
        <v>8359</v>
      </c>
      <c r="S3202" s="11">
        <f t="shared" ref="S3202:S3265" si="200">(((J3202/60)/60)/24)+DATE(1970,1,1)</f>
        <v>42460.320613425924</v>
      </c>
      <c r="T3202" s="11">
        <f t="shared" ref="T3202:T3265" si="201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(E3203/D3203)</f>
        <v>1.2500000000000001E-2</v>
      </c>
      <c r="P3203">
        <f t="shared" ref="P3203:P3266" si="203">ROUND(AVERAGE(E3203/L3203),0)</f>
        <v>13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>
        <f t="shared" si="203"/>
        <v>109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>
        <f t="shared" si="203"/>
        <v>42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t="e">
        <f t="shared" si="203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>
        <f t="shared" si="203"/>
        <v>23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t="e">
        <f t="shared" si="203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>
        <f t="shared" si="203"/>
        <v>71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>
        <f t="shared" si="203"/>
        <v>63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>
        <f t="shared" si="203"/>
        <v>50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>
        <f t="shared" si="203"/>
        <v>63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>
        <f t="shared" si="203"/>
        <v>86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>
        <f t="shared" si="203"/>
        <v>54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>
        <f t="shared" si="203"/>
        <v>128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>
        <f t="shared" si="203"/>
        <v>107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>
        <f t="shared" si="203"/>
        <v>262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>
        <f t="shared" si="203"/>
        <v>57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>
        <f t="shared" si="203"/>
        <v>50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>
        <f t="shared" si="203"/>
        <v>67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>
        <f t="shared" si="203"/>
        <v>168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>
        <f t="shared" si="203"/>
        <v>256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>
        <f t="shared" si="203"/>
        <v>37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>
        <f t="shared" si="203"/>
        <v>37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>
        <f t="shared" si="203"/>
        <v>46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>
        <f t="shared" si="203"/>
        <v>142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>
        <f t="shared" si="203"/>
        <v>52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>
        <f t="shared" si="203"/>
        <v>60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>
        <f t="shared" si="203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>
        <f t="shared" si="203"/>
        <v>194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>
        <f t="shared" si="203"/>
        <v>107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>
        <f t="shared" si="203"/>
        <v>77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>
        <f t="shared" si="203"/>
        <v>58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>
        <f t="shared" si="203"/>
        <v>50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>
        <f t="shared" si="203"/>
        <v>97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>
        <f t="shared" si="203"/>
        <v>35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>
        <f t="shared" si="203"/>
        <v>86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>
        <f t="shared" si="203"/>
        <v>183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>
        <f t="shared" si="203"/>
        <v>131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>
        <f t="shared" si="203"/>
        <v>40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>
        <f t="shared" si="203"/>
        <v>60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>
        <f t="shared" si="203"/>
        <v>89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>
        <f t="shared" si="203"/>
        <v>59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>
        <f t="shared" si="203"/>
        <v>70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>
        <f t="shared" si="203"/>
        <v>116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>
        <f t="shared" si="203"/>
        <v>24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>
        <f t="shared" si="203"/>
        <v>81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>
        <f t="shared" si="203"/>
        <v>58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>
        <f t="shared" si="203"/>
        <v>46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>
        <f t="shared" si="203"/>
        <v>60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>
        <f t="shared" si="203"/>
        <v>66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>
        <f t="shared" si="203"/>
        <v>119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>
        <f t="shared" si="203"/>
        <v>83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>
        <f t="shared" si="203"/>
        <v>58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>
        <f t="shared" si="203"/>
        <v>177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>
        <f t="shared" si="203"/>
        <v>71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>
        <f t="shared" si="203"/>
        <v>29</v>
      </c>
      <c r="Q3257" t="s">
        <v>8317</v>
      </c>
      <c r="R3257" t="s">
        <v>8318</v>
      </c>
      <c r="S3257" s="11">
        <f t="shared" si="200"/>
        <v>41889.768229166664</v>
      </c>
      <c r="T3257" s="11">
        <f t="shared" si="20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>
        <f t="shared" si="203"/>
        <v>73</v>
      </c>
      <c r="Q3258" t="s">
        <v>8317</v>
      </c>
      <c r="R3258" t="s">
        <v>8318</v>
      </c>
      <c r="S3258" s="11">
        <f t="shared" si="200"/>
        <v>42144.573807870373</v>
      </c>
      <c r="T3258" s="11">
        <f t="shared" si="20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>
        <f t="shared" si="203"/>
        <v>52</v>
      </c>
      <c r="Q3259" t="s">
        <v>8317</v>
      </c>
      <c r="R3259" t="s">
        <v>8318</v>
      </c>
      <c r="S3259" s="11">
        <f t="shared" si="200"/>
        <v>42758.559629629628</v>
      </c>
      <c r="T3259" s="11">
        <f t="shared" si="20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>
        <f t="shared" si="203"/>
        <v>98</v>
      </c>
      <c r="Q3260" t="s">
        <v>8317</v>
      </c>
      <c r="R3260" t="s">
        <v>8318</v>
      </c>
      <c r="S3260" s="11">
        <f t="shared" si="200"/>
        <v>41982.887280092589</v>
      </c>
      <c r="T3260" s="11">
        <f t="shared" si="20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>
        <f t="shared" si="203"/>
        <v>252</v>
      </c>
      <c r="Q3261" t="s">
        <v>8317</v>
      </c>
      <c r="R3261" t="s">
        <v>8318</v>
      </c>
      <c r="S3261" s="11">
        <f t="shared" si="200"/>
        <v>42614.760937500003</v>
      </c>
      <c r="T3261" s="11">
        <f t="shared" si="20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>
        <f t="shared" si="203"/>
        <v>75</v>
      </c>
      <c r="Q3262" t="s">
        <v>8317</v>
      </c>
      <c r="R3262" t="s">
        <v>8318</v>
      </c>
      <c r="S3262" s="11">
        <f t="shared" si="200"/>
        <v>42303.672662037032</v>
      </c>
      <c r="T3262" s="11">
        <f t="shared" si="20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>
        <f t="shared" si="203"/>
        <v>68</v>
      </c>
      <c r="Q3263" t="s">
        <v>8317</v>
      </c>
      <c r="R3263" t="s">
        <v>8318</v>
      </c>
      <c r="S3263" s="11">
        <f t="shared" si="200"/>
        <v>42171.725416666668</v>
      </c>
      <c r="T3263" s="11">
        <f t="shared" si="20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>
        <f t="shared" si="203"/>
        <v>94</v>
      </c>
      <c r="Q3264" t="s">
        <v>8317</v>
      </c>
      <c r="R3264" t="s">
        <v>8318</v>
      </c>
      <c r="S3264" s="11">
        <f t="shared" si="200"/>
        <v>41964.315532407403</v>
      </c>
      <c r="T3264" s="11">
        <f t="shared" si="20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>
        <f t="shared" si="203"/>
        <v>41</v>
      </c>
      <c r="Q3265" t="s">
        <v>8317</v>
      </c>
      <c r="R3265" t="s">
        <v>8318</v>
      </c>
      <c r="S3265" s="11">
        <f t="shared" si="200"/>
        <v>42284.516064814816</v>
      </c>
      <c r="T3265" s="11">
        <f t="shared" si="20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>
        <f t="shared" si="203"/>
        <v>53</v>
      </c>
      <c r="Q3266" t="s">
        <v>8317</v>
      </c>
      <c r="R3266" t="s">
        <v>8318</v>
      </c>
      <c r="S3266" s="11">
        <f t="shared" ref="S3266:S3329" si="204">(((J3266/60)/60)/24)+DATE(1970,1,1)</f>
        <v>42016.800208333334</v>
      </c>
      <c r="T3266" s="11">
        <f t="shared" ref="T3266:T3329" si="205"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(E3267/D3267)</f>
        <v>1.64</v>
      </c>
      <c r="P3267">
        <f t="shared" ref="P3267:P3330" si="207">ROUND(AVERAGE(E3267/L3267),0)</f>
        <v>70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si="205"/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>
        <f t="shared" si="207"/>
        <v>48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>
        <f t="shared" si="207"/>
        <v>53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>
        <f t="shared" si="207"/>
        <v>61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>
        <f t="shared" si="207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>
        <f t="shared" si="207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>
        <f t="shared" si="207"/>
        <v>38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>
        <f t="shared" si="207"/>
        <v>107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>
        <f t="shared" si="207"/>
        <v>205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>
        <f t="shared" si="207"/>
        <v>55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>
        <f t="shared" si="207"/>
        <v>150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>
        <f t="shared" si="207"/>
        <v>53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>
        <f t="shared" si="207"/>
        <v>54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>
        <f t="shared" si="207"/>
        <v>76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>
        <f t="shared" si="207"/>
        <v>105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>
        <f t="shared" si="207"/>
        <v>69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>
        <f t="shared" si="207"/>
        <v>129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>
        <f t="shared" si="207"/>
        <v>134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>
        <f t="shared" si="207"/>
        <v>18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>
        <f t="shared" si="207"/>
        <v>203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>
        <f t="shared" si="207"/>
        <v>69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>
        <f t="shared" si="207"/>
        <v>125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>
        <f t="shared" si="207"/>
        <v>74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>
        <f t="shared" si="207"/>
        <v>48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>
        <f t="shared" si="207"/>
        <v>27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>
        <f t="shared" si="207"/>
        <v>34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>
        <f t="shared" si="207"/>
        <v>41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>
        <f t="shared" si="207"/>
        <v>19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>
        <f t="shared" si="207"/>
        <v>84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>
        <f t="shared" si="207"/>
        <v>30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>
        <f t="shared" si="207"/>
        <v>27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>
        <f t="shared" si="207"/>
        <v>46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>
        <f t="shared" si="207"/>
        <v>125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>
        <f t="shared" si="207"/>
        <v>141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>
        <f t="shared" si="207"/>
        <v>55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>
        <f t="shared" si="207"/>
        <v>46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>
        <f t="shared" si="207"/>
        <v>57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>
        <f t="shared" si="207"/>
        <v>174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>
        <f t="shared" si="207"/>
        <v>60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>
        <f t="shared" si="207"/>
        <v>90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>
        <f t="shared" si="207"/>
        <v>204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>
        <f t="shared" si="207"/>
        <v>49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>
        <f t="shared" si="207"/>
        <v>53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>
        <f t="shared" si="207"/>
        <v>75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>
        <f t="shared" si="207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>
        <f t="shared" si="207"/>
        <v>210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>
        <f t="shared" si="207"/>
        <v>61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>
        <f t="shared" si="207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>
        <f t="shared" si="207"/>
        <v>80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>
        <f t="shared" si="207"/>
        <v>29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>
        <f t="shared" si="207"/>
        <v>49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>
        <f t="shared" si="207"/>
        <v>94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>
        <f t="shared" si="207"/>
        <v>62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>
        <f t="shared" si="207"/>
        <v>79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>
        <f t="shared" si="207"/>
        <v>34</v>
      </c>
      <c r="Q3321" t="s">
        <v>8317</v>
      </c>
      <c r="R3321" t="s">
        <v>8318</v>
      </c>
      <c r="S3321" s="11">
        <f t="shared" si="204"/>
        <v>41990.585486111115</v>
      </c>
      <c r="T3321" s="11">
        <f t="shared" si="20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>
        <f t="shared" si="207"/>
        <v>66</v>
      </c>
      <c r="Q3322" t="s">
        <v>8317</v>
      </c>
      <c r="R3322" t="s">
        <v>8318</v>
      </c>
      <c r="S3322" s="11">
        <f t="shared" si="204"/>
        <v>42513.045798611114</v>
      </c>
      <c r="T3322" s="11">
        <f t="shared" si="20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>
        <f t="shared" si="207"/>
        <v>36</v>
      </c>
      <c r="Q3323" t="s">
        <v>8317</v>
      </c>
      <c r="R3323" t="s">
        <v>8318</v>
      </c>
      <c r="S3323" s="11">
        <f t="shared" si="204"/>
        <v>41914.100289351853</v>
      </c>
      <c r="T3323" s="11">
        <f t="shared" si="20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>
        <f t="shared" si="207"/>
        <v>146</v>
      </c>
      <c r="Q3324" t="s">
        <v>8317</v>
      </c>
      <c r="R3324" t="s">
        <v>8318</v>
      </c>
      <c r="S3324" s="11">
        <f t="shared" si="204"/>
        <v>42521.010370370372</v>
      </c>
      <c r="T3324" s="11">
        <f t="shared" si="20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>
        <f t="shared" si="207"/>
        <v>26</v>
      </c>
      <c r="Q3325" t="s">
        <v>8317</v>
      </c>
      <c r="R3325" t="s">
        <v>8318</v>
      </c>
      <c r="S3325" s="11">
        <f t="shared" si="204"/>
        <v>42608.36583333333</v>
      </c>
      <c r="T3325" s="11">
        <f t="shared" si="20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>
        <f t="shared" si="207"/>
        <v>153</v>
      </c>
      <c r="Q3326" t="s">
        <v>8317</v>
      </c>
      <c r="R3326" t="s">
        <v>8318</v>
      </c>
      <c r="S3326" s="11">
        <f t="shared" si="204"/>
        <v>42512.58321759259</v>
      </c>
      <c r="T3326" s="11">
        <f t="shared" si="20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>
        <f t="shared" si="207"/>
        <v>30</v>
      </c>
      <c r="Q3327" t="s">
        <v>8317</v>
      </c>
      <c r="R3327" t="s">
        <v>8318</v>
      </c>
      <c r="S3327" s="11">
        <f t="shared" si="204"/>
        <v>42064.785613425927</v>
      </c>
      <c r="T3327" s="11">
        <f t="shared" si="20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>
        <f t="shared" si="207"/>
        <v>142</v>
      </c>
      <c r="Q3328" t="s">
        <v>8317</v>
      </c>
      <c r="R3328" t="s">
        <v>8318</v>
      </c>
      <c r="S3328" s="11">
        <f t="shared" si="204"/>
        <v>42041.714178240742</v>
      </c>
      <c r="T3328" s="11">
        <f t="shared" si="20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>
        <f t="shared" si="207"/>
        <v>25</v>
      </c>
      <c r="Q3329" t="s">
        <v>8317</v>
      </c>
      <c r="R3329" t="s">
        <v>8318</v>
      </c>
      <c r="S3329" s="11">
        <f t="shared" si="204"/>
        <v>42468.374606481477</v>
      </c>
      <c r="T3329" s="11">
        <f t="shared" si="20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>
        <f t="shared" si="207"/>
        <v>293</v>
      </c>
      <c r="Q3330" t="s">
        <v>8317</v>
      </c>
      <c r="R3330" t="s">
        <v>8318</v>
      </c>
      <c r="S3330" s="11">
        <f t="shared" ref="S3330:S3393" si="208">(((J3330/60)/60)/24)+DATE(1970,1,1)</f>
        <v>41822.57503472222</v>
      </c>
      <c r="T3330" s="11">
        <f t="shared" ref="T3330:T3393" si="209"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(E3331/D3331)</f>
        <v>1.1679999999999999</v>
      </c>
      <c r="P3331">
        <f t="shared" ref="P3331:P3394" si="211">ROUND(AVERAGE(E3331/L3331),0)</f>
        <v>45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si="209"/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>
        <f t="shared" si="211"/>
        <v>23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09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>
        <f t="shared" si="211"/>
        <v>80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09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>
        <f t="shared" si="211"/>
        <v>72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09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>
        <f t="shared" si="211"/>
        <v>33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09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>
        <f t="shared" si="211"/>
        <v>117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09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>
        <f t="shared" si="211"/>
        <v>80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09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>
        <f t="shared" si="211"/>
        <v>28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09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>
        <f t="shared" si="211"/>
        <v>81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09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>
        <f t="shared" si="211"/>
        <v>137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09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>
        <f t="shared" si="211"/>
        <v>178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09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>
        <f t="shared" si="211"/>
        <v>109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09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>
        <f t="shared" si="211"/>
        <v>120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09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>
        <f t="shared" si="211"/>
        <v>78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09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>
        <f t="shared" si="211"/>
        <v>52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09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>
        <f t="shared" si="211"/>
        <v>114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09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>
        <f t="shared" si="211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09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>
        <f t="shared" si="211"/>
        <v>92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09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>
        <f t="shared" si="211"/>
        <v>109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09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>
        <f t="shared" si="211"/>
        <v>70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09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>
        <f t="shared" si="211"/>
        <v>110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09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>
        <f t="shared" si="211"/>
        <v>72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09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>
        <f t="shared" si="211"/>
        <v>94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09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>
        <f t="shared" si="211"/>
        <v>77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09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>
        <f t="shared" si="211"/>
        <v>36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09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>
        <f t="shared" si="211"/>
        <v>56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09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>
        <f t="shared" si="211"/>
        <v>147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09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>
        <f t="shared" si="211"/>
        <v>56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09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>
        <f t="shared" si="211"/>
        <v>96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09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>
        <f t="shared" si="211"/>
        <v>64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09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>
        <f t="shared" si="211"/>
        <v>185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09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>
        <f t="shared" si="211"/>
        <v>127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09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>
        <f t="shared" si="211"/>
        <v>83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09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>
        <f t="shared" si="211"/>
        <v>55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09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>
        <f t="shared" si="211"/>
        <v>302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09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>
        <f t="shared" si="211"/>
        <v>44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09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>
        <f t="shared" si="211"/>
        <v>867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09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>
        <f t="shared" si="211"/>
        <v>61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09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>
        <f t="shared" si="211"/>
        <v>30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09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>
        <f t="shared" si="211"/>
        <v>45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09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>
        <f t="shared" si="211"/>
        <v>96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09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>
        <f t="shared" si="211"/>
        <v>68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09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>
        <f t="shared" si="211"/>
        <v>31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09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>
        <f t="shared" si="211"/>
        <v>38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09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>
        <f t="shared" si="211"/>
        <v>67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09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>
        <f t="shared" si="211"/>
        <v>72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09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>
        <f t="shared" si="211"/>
        <v>176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09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>
        <f t="shared" si="211"/>
        <v>421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09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>
        <f t="shared" si="211"/>
        <v>105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09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>
        <f t="shared" si="211"/>
        <v>28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09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>
        <f t="shared" si="211"/>
        <v>55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09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>
        <f t="shared" si="211"/>
        <v>112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09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>
        <f t="shared" si="211"/>
        <v>85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09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>
        <f t="shared" si="211"/>
        <v>77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09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>
        <f t="shared" si="211"/>
        <v>65</v>
      </c>
      <c r="Q3385" t="s">
        <v>8317</v>
      </c>
      <c r="R3385" t="s">
        <v>8318</v>
      </c>
      <c r="S3385" s="11">
        <f t="shared" si="208"/>
        <v>42524.782638888893</v>
      </c>
      <c r="T3385" s="11">
        <f t="shared" si="209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>
        <f t="shared" si="211"/>
        <v>94</v>
      </c>
      <c r="Q3386" t="s">
        <v>8317</v>
      </c>
      <c r="R3386" t="s">
        <v>8318</v>
      </c>
      <c r="S3386" s="11">
        <f t="shared" si="208"/>
        <v>42292.087592592594</v>
      </c>
      <c r="T3386" s="11">
        <f t="shared" si="209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>
        <f t="shared" si="211"/>
        <v>133</v>
      </c>
      <c r="Q3387" t="s">
        <v>8317</v>
      </c>
      <c r="R3387" t="s">
        <v>8318</v>
      </c>
      <c r="S3387" s="11">
        <f t="shared" si="208"/>
        <v>41953.8675</v>
      </c>
      <c r="T3387" s="11">
        <f t="shared" si="209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>
        <f t="shared" si="211"/>
        <v>51</v>
      </c>
      <c r="Q3388" t="s">
        <v>8317</v>
      </c>
      <c r="R3388" t="s">
        <v>8318</v>
      </c>
      <c r="S3388" s="11">
        <f t="shared" si="208"/>
        <v>41946.644745370373</v>
      </c>
      <c r="T3388" s="11">
        <f t="shared" si="209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>
        <f t="shared" si="211"/>
        <v>100</v>
      </c>
      <c r="Q3389" t="s">
        <v>8317</v>
      </c>
      <c r="R3389" t="s">
        <v>8318</v>
      </c>
      <c r="S3389" s="11">
        <f t="shared" si="208"/>
        <v>41947.762592592589</v>
      </c>
      <c r="T3389" s="11">
        <f t="shared" si="209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>
        <f t="shared" si="211"/>
        <v>35</v>
      </c>
      <c r="Q3390" t="s">
        <v>8317</v>
      </c>
      <c r="R3390" t="s">
        <v>8318</v>
      </c>
      <c r="S3390" s="11">
        <f t="shared" si="208"/>
        <v>42143.461122685185</v>
      </c>
      <c r="T3390" s="11">
        <f t="shared" si="209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>
        <f t="shared" si="211"/>
        <v>185</v>
      </c>
      <c r="Q3391" t="s">
        <v>8317</v>
      </c>
      <c r="R3391" t="s">
        <v>8318</v>
      </c>
      <c r="S3391" s="11">
        <f t="shared" si="208"/>
        <v>42494.563449074078</v>
      </c>
      <c r="T3391" s="11">
        <f t="shared" si="209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>
        <f t="shared" si="211"/>
        <v>70</v>
      </c>
      <c r="Q3392" t="s">
        <v>8317</v>
      </c>
      <c r="R3392" t="s">
        <v>8318</v>
      </c>
      <c r="S3392" s="11">
        <f t="shared" si="208"/>
        <v>41815.774826388886</v>
      </c>
      <c r="T3392" s="11">
        <f t="shared" si="209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>
        <f t="shared" si="211"/>
        <v>62</v>
      </c>
      <c r="Q3393" t="s">
        <v>8317</v>
      </c>
      <c r="R3393" t="s">
        <v>8318</v>
      </c>
      <c r="S3393" s="11">
        <f t="shared" si="208"/>
        <v>41830.545694444445</v>
      </c>
      <c r="T3393" s="11">
        <f t="shared" si="209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>
        <f t="shared" si="211"/>
        <v>42</v>
      </c>
      <c r="Q3394" t="s">
        <v>8317</v>
      </c>
      <c r="R3394" t="s">
        <v>8318</v>
      </c>
      <c r="S3394" s="11">
        <f t="shared" ref="S3394:S3457" si="212">(((J3394/60)/60)/24)+DATE(1970,1,1)</f>
        <v>42446.845543981486</v>
      </c>
      <c r="T3394" s="11">
        <f t="shared" ref="T3394:T3457" si="213"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(E3395/D3395)</f>
        <v>1.0580000000000001</v>
      </c>
      <c r="P3395">
        <f t="shared" ref="P3395:P3458" si="215">ROUND(AVERAGE(E3395/L3395),0)</f>
        <v>36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si="213"/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>
        <f t="shared" si="215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>
        <f t="shared" si="215"/>
        <v>24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>
        <f t="shared" si="215"/>
        <v>56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>
        <f t="shared" si="215"/>
        <v>12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>
        <f t="shared" si="215"/>
        <v>68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>
        <f t="shared" si="215"/>
        <v>27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>
        <f t="shared" si="215"/>
        <v>118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>
        <f t="shared" si="215"/>
        <v>45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>
        <f t="shared" si="215"/>
        <v>100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>
        <f t="shared" si="215"/>
        <v>118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>
        <f t="shared" si="215"/>
        <v>203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>
        <f t="shared" si="215"/>
        <v>28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>
        <f t="shared" si="215"/>
        <v>110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>
        <f t="shared" si="215"/>
        <v>32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>
        <f t="shared" si="215"/>
        <v>59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>
        <f t="shared" si="215"/>
        <v>29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>
        <f t="shared" si="215"/>
        <v>81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>
        <f t="shared" si="215"/>
        <v>199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>
        <f t="shared" si="215"/>
        <v>115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>
        <f t="shared" si="215"/>
        <v>46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>
        <f t="shared" si="215"/>
        <v>71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>
        <f t="shared" si="215"/>
        <v>22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>
        <f t="shared" si="215"/>
        <v>159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>
        <f t="shared" si="215"/>
        <v>38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>
        <f t="shared" si="215"/>
        <v>72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>
        <f t="shared" si="215"/>
        <v>64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>
        <f t="shared" si="215"/>
        <v>28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>
        <f t="shared" si="215"/>
        <v>103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>
        <f t="shared" si="215"/>
        <v>71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>
        <f t="shared" si="215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>
        <f t="shared" si="215"/>
        <v>82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>
        <f t="shared" si="215"/>
        <v>297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>
        <f t="shared" si="215"/>
        <v>47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>
        <f t="shared" si="215"/>
        <v>52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>
        <f t="shared" si="215"/>
        <v>40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>
        <f t="shared" si="215"/>
        <v>16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>
        <f t="shared" si="215"/>
        <v>30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>
        <f t="shared" si="215"/>
        <v>95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>
        <f t="shared" si="215"/>
        <v>52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>
        <f t="shared" si="215"/>
        <v>134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>
        <f t="shared" si="215"/>
        <v>63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>
        <f t="shared" si="215"/>
        <v>59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>
        <f t="shared" si="215"/>
        <v>143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>
        <f t="shared" si="215"/>
        <v>84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>
        <f t="shared" si="215"/>
        <v>186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>
        <f t="shared" si="215"/>
        <v>90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>
        <f t="shared" si="215"/>
        <v>64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>
        <f t="shared" si="215"/>
        <v>60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>
        <f t="shared" si="215"/>
        <v>31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>
        <f t="shared" si="215"/>
        <v>41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>
        <f t="shared" si="215"/>
        <v>43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>
        <f t="shared" si="215"/>
        <v>65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>
        <f t="shared" si="215"/>
        <v>43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>
        <f t="shared" si="215"/>
        <v>77</v>
      </c>
      <c r="Q3449" t="s">
        <v>8317</v>
      </c>
      <c r="R3449" t="s">
        <v>8318</v>
      </c>
      <c r="S3449" s="11">
        <f t="shared" si="212"/>
        <v>42402.889027777783</v>
      </c>
      <c r="T3449" s="11">
        <f t="shared" si="21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>
        <f t="shared" si="215"/>
        <v>51</v>
      </c>
      <c r="Q3450" t="s">
        <v>8317</v>
      </c>
      <c r="R3450" t="s">
        <v>8318</v>
      </c>
      <c r="S3450" s="11">
        <f t="shared" si="212"/>
        <v>41960.119085648148</v>
      </c>
      <c r="T3450" s="11">
        <f t="shared" si="21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>
        <f t="shared" si="215"/>
        <v>68</v>
      </c>
      <c r="Q3451" t="s">
        <v>8317</v>
      </c>
      <c r="R3451" t="s">
        <v>8318</v>
      </c>
      <c r="S3451" s="11">
        <f t="shared" si="212"/>
        <v>42532.052523148144</v>
      </c>
      <c r="T3451" s="11">
        <f t="shared" si="21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>
        <f t="shared" si="215"/>
        <v>19</v>
      </c>
      <c r="Q3452" t="s">
        <v>8317</v>
      </c>
      <c r="R3452" t="s">
        <v>8318</v>
      </c>
      <c r="S3452" s="11">
        <f t="shared" si="212"/>
        <v>42036.704525462963</v>
      </c>
      <c r="T3452" s="11">
        <f t="shared" si="21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>
        <f t="shared" si="215"/>
        <v>41</v>
      </c>
      <c r="Q3453" t="s">
        <v>8317</v>
      </c>
      <c r="R3453" t="s">
        <v>8318</v>
      </c>
      <c r="S3453" s="11">
        <f t="shared" si="212"/>
        <v>42088.723692129628</v>
      </c>
      <c r="T3453" s="11">
        <f t="shared" si="21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>
        <f t="shared" si="215"/>
        <v>41</v>
      </c>
      <c r="Q3454" t="s">
        <v>8317</v>
      </c>
      <c r="R3454" t="s">
        <v>8318</v>
      </c>
      <c r="S3454" s="11">
        <f t="shared" si="212"/>
        <v>41820.639189814814</v>
      </c>
      <c r="T3454" s="11">
        <f t="shared" si="21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>
        <f t="shared" si="215"/>
        <v>28</v>
      </c>
      <c r="Q3455" t="s">
        <v>8317</v>
      </c>
      <c r="R3455" t="s">
        <v>8318</v>
      </c>
      <c r="S3455" s="11">
        <f t="shared" si="212"/>
        <v>42535.97865740741</v>
      </c>
      <c r="T3455" s="11">
        <f t="shared" si="21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>
        <f t="shared" si="215"/>
        <v>34</v>
      </c>
      <c r="Q3456" t="s">
        <v>8317</v>
      </c>
      <c r="R3456" t="s">
        <v>8318</v>
      </c>
      <c r="S3456" s="11">
        <f t="shared" si="212"/>
        <v>41821.698599537034</v>
      </c>
      <c r="T3456" s="11">
        <f t="shared" si="21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>
        <f t="shared" si="215"/>
        <v>146</v>
      </c>
      <c r="Q3457" t="s">
        <v>8317</v>
      </c>
      <c r="R3457" t="s">
        <v>8318</v>
      </c>
      <c r="S3457" s="11">
        <f t="shared" si="212"/>
        <v>42626.7503125</v>
      </c>
      <c r="T3457" s="11">
        <f t="shared" si="21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>
        <f t="shared" si="215"/>
        <v>359</v>
      </c>
      <c r="Q3458" t="s">
        <v>8317</v>
      </c>
      <c r="R3458" t="s">
        <v>8318</v>
      </c>
      <c r="S3458" s="11">
        <f t="shared" ref="S3458:S3521" si="216">(((J3458/60)/60)/24)+DATE(1970,1,1)</f>
        <v>41821.205636574072</v>
      </c>
      <c r="T3458" s="11">
        <f t="shared" ref="T3458:T3521" si="217"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(E3459/D3459)</f>
        <v>1.4019999999999999</v>
      </c>
      <c r="P3459">
        <f t="shared" ref="P3459:P3522" si="219">ROUND(AVERAGE(E3459/L3459),0)</f>
        <v>51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si="217"/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>
        <f t="shared" si="219"/>
        <v>45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7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>
        <f t="shared" si="219"/>
        <v>18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7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>
        <f t="shared" si="219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7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>
        <f t="shared" si="219"/>
        <v>58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7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>
        <f t="shared" si="219"/>
        <v>30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7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>
        <f t="shared" si="219"/>
        <v>91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7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>
        <f t="shared" si="219"/>
        <v>55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7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>
        <f t="shared" si="219"/>
        <v>57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7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>
        <f t="shared" si="219"/>
        <v>73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7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>
        <f t="shared" si="219"/>
        <v>64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7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>
        <f t="shared" si="219"/>
        <v>716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7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>
        <f t="shared" si="219"/>
        <v>50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7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>
        <f t="shared" si="219"/>
        <v>42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7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>
        <f t="shared" si="219"/>
        <v>36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7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>
        <f t="shared" si="219"/>
        <v>89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7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>
        <f t="shared" si="219"/>
        <v>148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7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>
        <f t="shared" si="219"/>
        <v>52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7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>
        <f t="shared" si="219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7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>
        <f t="shared" si="219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7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>
        <f t="shared" si="219"/>
        <v>53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7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>
        <f t="shared" si="219"/>
        <v>40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7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>
        <f t="shared" si="219"/>
        <v>34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7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>
        <f t="shared" si="219"/>
        <v>165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7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>
        <f t="shared" si="219"/>
        <v>125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7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>
        <f t="shared" si="219"/>
        <v>52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7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>
        <f t="shared" si="219"/>
        <v>40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7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>
        <f t="shared" si="219"/>
        <v>65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7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>
        <f t="shared" si="219"/>
        <v>55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7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>
        <f t="shared" si="219"/>
        <v>83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7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>
        <f t="shared" si="219"/>
        <v>39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7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>
        <f t="shared" si="219"/>
        <v>125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7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>
        <f t="shared" si="219"/>
        <v>78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7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>
        <f t="shared" si="219"/>
        <v>47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7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>
        <f t="shared" si="219"/>
        <v>79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7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>
        <f t="shared" si="219"/>
        <v>114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7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>
        <f t="shared" si="219"/>
        <v>52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7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>
        <f t="shared" si="219"/>
        <v>31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7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>
        <f t="shared" si="219"/>
        <v>74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7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>
        <f t="shared" si="219"/>
        <v>48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7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>
        <f t="shared" si="219"/>
        <v>34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7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>
        <f t="shared" si="219"/>
        <v>40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7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>
        <f t="shared" si="219"/>
        <v>60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7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>
        <f t="shared" si="219"/>
        <v>25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7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>
        <f t="shared" si="219"/>
        <v>36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7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>
        <f t="shared" si="219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7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>
        <f t="shared" si="219"/>
        <v>71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7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>
        <f t="shared" si="219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7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>
        <f t="shared" si="219"/>
        <v>67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7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>
        <f t="shared" si="219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7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>
        <f t="shared" si="219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7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>
        <f t="shared" si="219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7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>
        <f t="shared" si="219"/>
        <v>97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7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>
        <f t="shared" si="219"/>
        <v>60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7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>
        <f t="shared" si="219"/>
        <v>80</v>
      </c>
      <c r="Q3513" t="s">
        <v>8317</v>
      </c>
      <c r="R3513" t="s">
        <v>8318</v>
      </c>
      <c r="S3513" s="11">
        <f t="shared" si="216"/>
        <v>41927.873784722222</v>
      </c>
      <c r="T3513" s="11">
        <f t="shared" si="217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>
        <f t="shared" si="219"/>
        <v>59</v>
      </c>
      <c r="Q3514" t="s">
        <v>8317</v>
      </c>
      <c r="R3514" t="s">
        <v>8318</v>
      </c>
      <c r="S3514" s="11">
        <f t="shared" si="216"/>
        <v>42057.536944444444</v>
      </c>
      <c r="T3514" s="11">
        <f t="shared" si="217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>
        <f t="shared" si="219"/>
        <v>75</v>
      </c>
      <c r="Q3515" t="s">
        <v>8317</v>
      </c>
      <c r="R3515" t="s">
        <v>8318</v>
      </c>
      <c r="S3515" s="11">
        <f t="shared" si="216"/>
        <v>41781.096203703702</v>
      </c>
      <c r="T3515" s="11">
        <f t="shared" si="217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>
        <f t="shared" si="219"/>
        <v>55</v>
      </c>
      <c r="Q3516" t="s">
        <v>8317</v>
      </c>
      <c r="R3516" t="s">
        <v>8318</v>
      </c>
      <c r="S3516" s="11">
        <f t="shared" si="216"/>
        <v>42020.846666666665</v>
      </c>
      <c r="T3516" s="11">
        <f t="shared" si="217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>
        <f t="shared" si="219"/>
        <v>67</v>
      </c>
      <c r="Q3517" t="s">
        <v>8317</v>
      </c>
      <c r="R3517" t="s">
        <v>8318</v>
      </c>
      <c r="S3517" s="11">
        <f t="shared" si="216"/>
        <v>42125.772812499999</v>
      </c>
      <c r="T3517" s="11">
        <f t="shared" si="217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>
        <f t="shared" si="219"/>
        <v>227</v>
      </c>
      <c r="Q3518" t="s">
        <v>8317</v>
      </c>
      <c r="R3518" t="s">
        <v>8318</v>
      </c>
      <c r="S3518" s="11">
        <f t="shared" si="216"/>
        <v>41856.010069444441</v>
      </c>
      <c r="T3518" s="11">
        <f t="shared" si="217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>
        <f t="shared" si="219"/>
        <v>308</v>
      </c>
      <c r="Q3519" t="s">
        <v>8317</v>
      </c>
      <c r="R3519" t="s">
        <v>8318</v>
      </c>
      <c r="S3519" s="11">
        <f t="shared" si="216"/>
        <v>41794.817523148151</v>
      </c>
      <c r="T3519" s="11">
        <f t="shared" si="217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>
        <f t="shared" si="219"/>
        <v>50</v>
      </c>
      <c r="Q3520" t="s">
        <v>8317</v>
      </c>
      <c r="R3520" t="s">
        <v>8318</v>
      </c>
      <c r="S3520" s="11">
        <f t="shared" si="216"/>
        <v>41893.783553240741</v>
      </c>
      <c r="T3520" s="11">
        <f t="shared" si="217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>
        <f t="shared" si="219"/>
        <v>72</v>
      </c>
      <c r="Q3521" t="s">
        <v>8317</v>
      </c>
      <c r="R3521" t="s">
        <v>8318</v>
      </c>
      <c r="S3521" s="11">
        <f t="shared" si="216"/>
        <v>42037.598958333328</v>
      </c>
      <c r="T3521" s="11">
        <f t="shared" si="217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>
        <f t="shared" si="219"/>
        <v>96</v>
      </c>
      <c r="Q3522" t="s">
        <v>8317</v>
      </c>
      <c r="R3522" t="s">
        <v>8318</v>
      </c>
      <c r="S3522" s="11">
        <f t="shared" ref="S3522:S3585" si="220">(((J3522/60)/60)/24)+DATE(1970,1,1)</f>
        <v>42227.824212962965</v>
      </c>
      <c r="T3522" s="11">
        <f t="shared" ref="T3522:T3585" si="221"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(E3523/D3523)</f>
        <v>1.6942857142857144</v>
      </c>
      <c r="P3523">
        <f t="shared" ref="P3523:P3586" si="223">ROUND(AVERAGE(E3523/L3523),0)</f>
        <v>46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si="221"/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>
        <f t="shared" si="223"/>
        <v>41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>
        <f t="shared" si="223"/>
        <v>57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>
        <f t="shared" si="223"/>
        <v>137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>
        <f t="shared" si="223"/>
        <v>76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>
        <f t="shared" si="223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1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>
        <f t="shared" si="223"/>
        <v>82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1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>
        <f t="shared" si="223"/>
        <v>45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1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>
        <f t="shared" si="223"/>
        <v>37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1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>
        <f t="shared" si="223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1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>
        <f t="shared" si="223"/>
        <v>49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1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>
        <f t="shared" si="223"/>
        <v>42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1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>
        <f t="shared" si="223"/>
        <v>79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1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>
        <f t="shared" si="223"/>
        <v>38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1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>
        <f t="shared" si="223"/>
        <v>45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1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>
        <f t="shared" si="223"/>
        <v>14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1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>
        <f t="shared" si="223"/>
        <v>44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1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>
        <f t="shared" si="223"/>
        <v>31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1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>
        <f t="shared" si="223"/>
        <v>55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1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>
        <f t="shared" si="223"/>
        <v>46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1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>
        <f t="shared" si="223"/>
        <v>39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1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>
        <f t="shared" si="223"/>
        <v>66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1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>
        <f t="shared" si="223"/>
        <v>54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1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>
        <f t="shared" si="223"/>
        <v>104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1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>
        <f t="shared" si="223"/>
        <v>31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1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>
        <f t="shared" si="223"/>
        <v>59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1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>
        <f t="shared" si="223"/>
        <v>119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1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>
        <f t="shared" si="223"/>
        <v>165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1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>
        <f t="shared" si="223"/>
        <v>24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1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>
        <f t="shared" si="223"/>
        <v>41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1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>
        <f t="shared" si="223"/>
        <v>61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1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>
        <f t="shared" si="223"/>
        <v>39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1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>
        <f t="shared" si="223"/>
        <v>56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1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>
        <f t="shared" si="223"/>
        <v>107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1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>
        <f t="shared" si="223"/>
        <v>171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1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>
        <f t="shared" si="223"/>
        <v>111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1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>
        <f t="shared" si="223"/>
        <v>179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1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>
        <f t="shared" si="223"/>
        <v>23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1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>
        <f t="shared" si="223"/>
        <v>43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1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>
        <f t="shared" si="223"/>
        <v>47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1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>
        <f t="shared" si="223"/>
        <v>47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1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>
        <f t="shared" si="223"/>
        <v>15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1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>
        <f t="shared" si="223"/>
        <v>21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1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>
        <f t="shared" si="223"/>
        <v>59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1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>
        <f t="shared" si="223"/>
        <v>98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1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>
        <f t="shared" si="223"/>
        <v>55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1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>
        <f t="shared" si="223"/>
        <v>27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1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>
        <f t="shared" si="223"/>
        <v>58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1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>
        <f t="shared" si="223"/>
        <v>123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1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>
        <f t="shared" si="223"/>
        <v>88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1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>
        <f t="shared" si="223"/>
        <v>73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1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>
        <f t="shared" si="223"/>
        <v>56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1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>
        <f t="shared" si="223"/>
        <v>40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1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>
        <f t="shared" si="223"/>
        <v>137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1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>
        <f t="shared" si="223"/>
        <v>99</v>
      </c>
      <c r="Q3577" t="s">
        <v>8317</v>
      </c>
      <c r="R3577" t="s">
        <v>8318</v>
      </c>
      <c r="S3577" s="11">
        <f t="shared" si="220"/>
        <v>42561.783877314811</v>
      </c>
      <c r="T3577" s="11">
        <f t="shared" si="221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>
        <f t="shared" si="223"/>
        <v>20</v>
      </c>
      <c r="Q3578" t="s">
        <v>8317</v>
      </c>
      <c r="R3578" t="s">
        <v>8318</v>
      </c>
      <c r="S3578" s="11">
        <f t="shared" si="220"/>
        <v>42649.54923611111</v>
      </c>
      <c r="T3578" s="11">
        <f t="shared" si="221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>
        <f t="shared" si="223"/>
        <v>29</v>
      </c>
      <c r="Q3579" t="s">
        <v>8317</v>
      </c>
      <c r="R3579" t="s">
        <v>8318</v>
      </c>
      <c r="S3579" s="11">
        <f t="shared" si="220"/>
        <v>42093.786840277782</v>
      </c>
      <c r="T3579" s="11">
        <f t="shared" si="221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>
        <f t="shared" si="223"/>
        <v>41</v>
      </c>
      <c r="Q3580" t="s">
        <v>8317</v>
      </c>
      <c r="R3580" t="s">
        <v>8318</v>
      </c>
      <c r="S3580" s="11">
        <f t="shared" si="220"/>
        <v>42460.733530092592</v>
      </c>
      <c r="T3580" s="11">
        <f t="shared" si="221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>
        <f t="shared" si="223"/>
        <v>36</v>
      </c>
      <c r="Q3581" t="s">
        <v>8317</v>
      </c>
      <c r="R3581" t="s">
        <v>8318</v>
      </c>
      <c r="S3581" s="11">
        <f t="shared" si="220"/>
        <v>42430.762222222227</v>
      </c>
      <c r="T3581" s="11">
        <f t="shared" si="221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>
        <f t="shared" si="223"/>
        <v>38</v>
      </c>
      <c r="Q3582" t="s">
        <v>8317</v>
      </c>
      <c r="R3582" t="s">
        <v>8318</v>
      </c>
      <c r="S3582" s="11">
        <f t="shared" si="220"/>
        <v>42026.176180555558</v>
      </c>
      <c r="T3582" s="11">
        <f t="shared" si="221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>
        <f t="shared" si="223"/>
        <v>33</v>
      </c>
      <c r="Q3583" t="s">
        <v>8317</v>
      </c>
      <c r="R3583" t="s">
        <v>8318</v>
      </c>
      <c r="S3583" s="11">
        <f t="shared" si="220"/>
        <v>41836.471180555556</v>
      </c>
      <c r="T3583" s="11">
        <f t="shared" si="221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>
        <f t="shared" si="223"/>
        <v>59</v>
      </c>
      <c r="Q3584" t="s">
        <v>8317</v>
      </c>
      <c r="R3584" t="s">
        <v>8318</v>
      </c>
      <c r="S3584" s="11">
        <f t="shared" si="220"/>
        <v>42451.095856481479</v>
      </c>
      <c r="T3584" s="11">
        <f t="shared" si="221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>
        <f t="shared" si="223"/>
        <v>136</v>
      </c>
      <c r="Q3585" t="s">
        <v>8317</v>
      </c>
      <c r="R3585" t="s">
        <v>8318</v>
      </c>
      <c r="S3585" s="11">
        <f t="shared" si="220"/>
        <v>42418.425983796296</v>
      </c>
      <c r="T3585" s="11">
        <f t="shared" si="221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>
        <f t="shared" si="223"/>
        <v>31</v>
      </c>
      <c r="Q3586" t="s">
        <v>8317</v>
      </c>
      <c r="R3586" t="s">
        <v>8318</v>
      </c>
      <c r="S3586" s="11">
        <f t="shared" ref="S3586:S3649" si="224">(((J3586/60)/60)/24)+DATE(1970,1,1)</f>
        <v>42168.316481481481</v>
      </c>
      <c r="T3586" s="11">
        <f t="shared" ref="T3586:T3649" si="225"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(E3587/D3587)</f>
        <v>1.1911764705882353</v>
      </c>
      <c r="P3587">
        <f t="shared" ref="P3587:P3650" si="227">ROUND(AVERAGE(E3587/L3587),0)</f>
        <v>176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si="225"/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>
        <f t="shared" si="227"/>
        <v>152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5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>
        <f t="shared" si="227"/>
        <v>23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5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>
        <f t="shared" si="227"/>
        <v>18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5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>
        <f t="shared" si="227"/>
        <v>82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5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>
        <f t="shared" si="227"/>
        <v>69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5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>
        <f t="shared" si="227"/>
        <v>68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5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>
        <f t="shared" si="227"/>
        <v>73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5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>
        <f t="shared" si="227"/>
        <v>77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5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>
        <f t="shared" si="227"/>
        <v>56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5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>
        <f t="shared" si="227"/>
        <v>50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5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>
        <f t="shared" si="227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5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>
        <f t="shared" si="227"/>
        <v>78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5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>
        <f t="shared" si="227"/>
        <v>41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5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>
        <f t="shared" si="227"/>
        <v>59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5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>
        <f t="shared" si="227"/>
        <v>3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5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>
        <f t="shared" si="227"/>
        <v>39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5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>
        <f t="shared" si="227"/>
        <v>82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5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>
        <f t="shared" si="227"/>
        <v>45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5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>
        <f t="shared" si="227"/>
        <v>49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5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>
        <f t="shared" si="227"/>
        <v>31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5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>
        <f t="shared" si="227"/>
        <v>61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5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>
        <f t="shared" si="227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5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>
        <f t="shared" si="227"/>
        <v>30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5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>
        <f t="shared" si="227"/>
        <v>143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5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>
        <f t="shared" si="227"/>
        <v>52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5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>
        <f t="shared" si="227"/>
        <v>67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5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>
        <f t="shared" si="227"/>
        <v>127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5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>
        <f t="shared" si="227"/>
        <v>63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5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>
        <f t="shared" si="227"/>
        <v>35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5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>
        <f t="shared" si="227"/>
        <v>37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5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>
        <f t="shared" si="227"/>
        <v>69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5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>
        <f t="shared" si="227"/>
        <v>17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5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>
        <f t="shared" si="227"/>
        <v>36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5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>
        <f t="shared" si="227"/>
        <v>66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5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>
        <f t="shared" si="227"/>
        <v>56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5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>
        <f t="shared" si="227"/>
        <v>47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5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>
        <f t="shared" si="227"/>
        <v>48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5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>
        <f t="shared" si="227"/>
        <v>88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5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>
        <f t="shared" si="227"/>
        <v>81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5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>
        <f t="shared" si="227"/>
        <v>39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5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>
        <f t="shared" si="227"/>
        <v>85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5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>
        <f t="shared" si="227"/>
        <v>69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5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t="e">
        <f t="shared" si="227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5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>
        <f t="shared" si="227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5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>
        <f t="shared" si="227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5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>
        <f t="shared" si="227"/>
        <v>148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5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>
        <f t="shared" si="227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5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>
        <f t="shared" si="227"/>
        <v>57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5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>
        <f t="shared" si="227"/>
        <v>177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5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>
        <f t="shared" si="227"/>
        <v>128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5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t="e">
        <f t="shared" si="227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5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>
        <f t="shared" si="227"/>
        <v>66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5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>
        <f t="shared" si="227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5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>
        <f t="shared" si="227"/>
        <v>1</v>
      </c>
      <c r="Q3641" t="s">
        <v>8317</v>
      </c>
      <c r="R3641" t="s">
        <v>8359</v>
      </c>
      <c r="S3641" s="11">
        <f t="shared" si="224"/>
        <v>42590.677152777775</v>
      </c>
      <c r="T3641" s="11">
        <f t="shared" si="225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>
        <f t="shared" si="227"/>
        <v>18</v>
      </c>
      <c r="Q3642" t="s">
        <v>8317</v>
      </c>
      <c r="R3642" t="s">
        <v>8359</v>
      </c>
      <c r="S3642" s="11">
        <f t="shared" si="224"/>
        <v>42104.781597222223</v>
      </c>
      <c r="T3642" s="11">
        <f t="shared" si="225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t="e">
        <f t="shared" si="227"/>
        <v>#DIV/0!</v>
      </c>
      <c r="Q3643" t="s">
        <v>8317</v>
      </c>
      <c r="R3643" t="s">
        <v>8359</v>
      </c>
      <c r="S3643" s="11">
        <f t="shared" si="224"/>
        <v>41899.627071759263</v>
      </c>
      <c r="T3643" s="11">
        <f t="shared" si="225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>
        <f t="shared" si="227"/>
        <v>8</v>
      </c>
      <c r="Q3644" t="s">
        <v>8317</v>
      </c>
      <c r="R3644" t="s">
        <v>8359</v>
      </c>
      <c r="S3644" s="11">
        <f t="shared" si="224"/>
        <v>42297.816284722227</v>
      </c>
      <c r="T3644" s="11">
        <f t="shared" si="225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t="e">
        <f t="shared" si="227"/>
        <v>#DIV/0!</v>
      </c>
      <c r="Q3645" t="s">
        <v>8317</v>
      </c>
      <c r="R3645" t="s">
        <v>8359</v>
      </c>
      <c r="S3645" s="11">
        <f t="shared" si="224"/>
        <v>42285.143969907411</v>
      </c>
      <c r="T3645" s="11">
        <f t="shared" si="225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>
        <f t="shared" si="227"/>
        <v>68</v>
      </c>
      <c r="Q3646" t="s">
        <v>8317</v>
      </c>
      <c r="R3646" t="s">
        <v>8359</v>
      </c>
      <c r="S3646" s="11">
        <f t="shared" si="224"/>
        <v>42409.241747685184</v>
      </c>
      <c r="T3646" s="11">
        <f t="shared" si="225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>
        <f t="shared" si="227"/>
        <v>1</v>
      </c>
      <c r="Q3647" t="s">
        <v>8317</v>
      </c>
      <c r="R3647" t="s">
        <v>8359</v>
      </c>
      <c r="S3647" s="11">
        <f t="shared" si="224"/>
        <v>42665.970347222217</v>
      </c>
      <c r="T3647" s="11">
        <f t="shared" si="225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>
        <f t="shared" si="227"/>
        <v>60</v>
      </c>
      <c r="Q3648" t="s">
        <v>8317</v>
      </c>
      <c r="R3648" t="s">
        <v>8359</v>
      </c>
      <c r="S3648" s="11">
        <f t="shared" si="224"/>
        <v>42140.421319444446</v>
      </c>
      <c r="T3648" s="11">
        <f t="shared" si="225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>
        <f t="shared" si="227"/>
        <v>15</v>
      </c>
      <c r="Q3649" t="s">
        <v>8317</v>
      </c>
      <c r="R3649" t="s">
        <v>8359</v>
      </c>
      <c r="S3649" s="11">
        <f t="shared" si="224"/>
        <v>42598.749155092592</v>
      </c>
      <c r="T3649" s="11">
        <f t="shared" si="225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>
        <f t="shared" si="227"/>
        <v>550</v>
      </c>
      <c r="Q3650" t="s">
        <v>8317</v>
      </c>
      <c r="R3650" t="s">
        <v>8318</v>
      </c>
      <c r="S3650" s="11">
        <f t="shared" ref="S3650:S3713" si="228">(((J3650/60)/60)/24)+DATE(1970,1,1)</f>
        <v>41887.292187500003</v>
      </c>
      <c r="T3650" s="11">
        <f t="shared" ref="T3650:T3713" si="229"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(E3651/D3651)</f>
        <v>1.04</v>
      </c>
      <c r="P3651">
        <f t="shared" ref="P3651:P3714" si="231">ROUND(AVERAGE(E3651/L3651),0)</f>
        <v>98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si="229"/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>
        <f t="shared" si="231"/>
        <v>29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29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>
        <f t="shared" si="231"/>
        <v>58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29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>
        <f t="shared" si="231"/>
        <v>44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29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>
        <f t="shared" si="231"/>
        <v>61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29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>
        <f t="shared" si="231"/>
        <v>69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29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>
        <f t="shared" si="231"/>
        <v>74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29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>
        <f t="shared" si="231"/>
        <v>115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29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>
        <f t="shared" si="231"/>
        <v>111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29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>
        <f t="shared" si="231"/>
        <v>76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29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>
        <f t="shared" si="231"/>
        <v>235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29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>
        <f t="shared" si="231"/>
        <v>11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29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>
        <f t="shared" si="231"/>
        <v>93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29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>
        <f t="shared" si="231"/>
        <v>203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29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>
        <f t="shared" si="231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29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>
        <f t="shared" si="231"/>
        <v>46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29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>
        <f t="shared" si="231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29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>
        <f t="shared" si="231"/>
        <v>32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29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>
        <f t="shared" si="231"/>
        <v>53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29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>
        <f t="shared" si="231"/>
        <v>37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29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>
        <f t="shared" si="231"/>
        <v>81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29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>
        <f t="shared" si="231"/>
        <v>20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29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>
        <f t="shared" si="231"/>
        <v>88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29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>
        <f t="shared" si="231"/>
        <v>53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29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>
        <f t="shared" si="231"/>
        <v>40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29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>
        <f t="shared" si="231"/>
        <v>145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29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>
        <f t="shared" si="231"/>
        <v>23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29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>
        <f t="shared" si="231"/>
        <v>64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29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>
        <f t="shared" si="231"/>
        <v>62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29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>
        <f t="shared" si="231"/>
        <v>66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29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>
        <f t="shared" si="231"/>
        <v>73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29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>
        <f t="shared" si="231"/>
        <v>100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29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>
        <f t="shared" si="231"/>
        <v>62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29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>
        <f t="shared" si="231"/>
        <v>62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29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>
        <f t="shared" si="231"/>
        <v>59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29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>
        <f t="shared" si="231"/>
        <v>45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29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>
        <f t="shared" si="231"/>
        <v>42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29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>
        <f t="shared" si="231"/>
        <v>59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29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>
        <f t="shared" si="231"/>
        <v>200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29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>
        <f t="shared" si="231"/>
        <v>84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29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>
        <f t="shared" si="231"/>
        <v>57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29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>
        <f t="shared" si="231"/>
        <v>58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29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>
        <f t="shared" si="231"/>
        <v>187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29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>
        <f t="shared" si="231"/>
        <v>74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29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>
        <f t="shared" si="231"/>
        <v>31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29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>
        <f t="shared" si="231"/>
        <v>63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29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>
        <f t="shared" si="231"/>
        <v>121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29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>
        <f t="shared" si="231"/>
        <v>40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29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>
        <f t="shared" si="231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29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>
        <f t="shared" si="231"/>
        <v>41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29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>
        <f t="shared" si="231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29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>
        <f t="shared" si="231"/>
        <v>34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29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>
        <f t="shared" si="231"/>
        <v>39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29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>
        <f t="shared" si="231"/>
        <v>156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29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>
        <f t="shared" si="231"/>
        <v>43</v>
      </c>
      <c r="Q3705" t="s">
        <v>8317</v>
      </c>
      <c r="R3705" t="s">
        <v>8318</v>
      </c>
      <c r="S3705" s="11">
        <f t="shared" si="228"/>
        <v>42556.504490740743</v>
      </c>
      <c r="T3705" s="11">
        <f t="shared" si="229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>
        <f t="shared" si="231"/>
        <v>15</v>
      </c>
      <c r="Q3706" t="s">
        <v>8317</v>
      </c>
      <c r="R3706" t="s">
        <v>8318</v>
      </c>
      <c r="S3706" s="11">
        <f t="shared" si="228"/>
        <v>42461.689745370371</v>
      </c>
      <c r="T3706" s="11">
        <f t="shared" si="229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>
        <f t="shared" si="231"/>
        <v>84</v>
      </c>
      <c r="Q3707" t="s">
        <v>8317</v>
      </c>
      <c r="R3707" t="s">
        <v>8318</v>
      </c>
      <c r="S3707" s="11">
        <f t="shared" si="228"/>
        <v>41792.542986111112</v>
      </c>
      <c r="T3707" s="11">
        <f t="shared" si="229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>
        <f t="shared" si="231"/>
        <v>140</v>
      </c>
      <c r="Q3708" t="s">
        <v>8317</v>
      </c>
      <c r="R3708" t="s">
        <v>8318</v>
      </c>
      <c r="S3708" s="11">
        <f t="shared" si="228"/>
        <v>41879.913761574076</v>
      </c>
      <c r="T3708" s="11">
        <f t="shared" si="229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>
        <f t="shared" si="231"/>
        <v>81</v>
      </c>
      <c r="Q3709" t="s">
        <v>8317</v>
      </c>
      <c r="R3709" t="s">
        <v>8318</v>
      </c>
      <c r="S3709" s="11">
        <f t="shared" si="228"/>
        <v>42552.048356481479</v>
      </c>
      <c r="T3709" s="11">
        <f t="shared" si="229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>
        <f t="shared" si="231"/>
        <v>54</v>
      </c>
      <c r="Q3710" t="s">
        <v>8317</v>
      </c>
      <c r="R3710" t="s">
        <v>8318</v>
      </c>
      <c r="S3710" s="11">
        <f t="shared" si="228"/>
        <v>41810.142199074071</v>
      </c>
      <c r="T3710" s="11">
        <f t="shared" si="229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>
        <f t="shared" si="231"/>
        <v>31</v>
      </c>
      <c r="Q3711" t="s">
        <v>8317</v>
      </c>
      <c r="R3711" t="s">
        <v>8318</v>
      </c>
      <c r="S3711" s="11">
        <f t="shared" si="228"/>
        <v>41785.707708333335</v>
      </c>
      <c r="T3711" s="11">
        <f t="shared" si="229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>
        <f t="shared" si="231"/>
        <v>68</v>
      </c>
      <c r="Q3712" t="s">
        <v>8317</v>
      </c>
      <c r="R3712" t="s">
        <v>8318</v>
      </c>
      <c r="S3712" s="11">
        <f t="shared" si="228"/>
        <v>42072.576249999998</v>
      </c>
      <c r="T3712" s="11">
        <f t="shared" si="229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>
        <f t="shared" si="231"/>
        <v>27</v>
      </c>
      <c r="Q3713" t="s">
        <v>8317</v>
      </c>
      <c r="R3713" t="s">
        <v>8318</v>
      </c>
      <c r="S3713" s="11">
        <f t="shared" si="228"/>
        <v>41779.724224537036</v>
      </c>
      <c r="T3713" s="11">
        <f t="shared" si="229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>
        <f t="shared" si="231"/>
        <v>111</v>
      </c>
      <c r="Q3714" t="s">
        <v>8317</v>
      </c>
      <c r="R3714" t="s">
        <v>8318</v>
      </c>
      <c r="S3714" s="11">
        <f t="shared" ref="S3714:S3777" si="232">(((J3714/60)/60)/24)+DATE(1970,1,1)</f>
        <v>42134.172071759262</v>
      </c>
      <c r="T3714" s="11">
        <f t="shared" ref="T3714:T3777" si="233"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(E3715/D3715)</f>
        <v>1.0149999999999999</v>
      </c>
      <c r="P3715">
        <f t="shared" ref="P3715:P3778" si="235">ROUND(AVERAGE(E3715/L3715),0)</f>
        <v>107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si="233"/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>
        <f t="shared" si="235"/>
        <v>106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>
        <f t="shared" si="235"/>
        <v>133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>
        <f t="shared" si="235"/>
        <v>52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>
        <f t="shared" si="235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>
        <f t="shared" si="235"/>
        <v>26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>
        <f t="shared" si="235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>
        <f t="shared" si="235"/>
        <v>86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>
        <f t="shared" si="235"/>
        <v>115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>
        <f t="shared" si="235"/>
        <v>48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>
        <f t="shared" si="235"/>
        <v>73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>
        <f t="shared" si="235"/>
        <v>50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>
        <f t="shared" si="235"/>
        <v>25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>
        <f t="shared" si="235"/>
        <v>63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>
        <f t="shared" si="235"/>
        <v>61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>
        <f t="shared" si="235"/>
        <v>60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>
        <f t="shared" si="235"/>
        <v>72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>
        <f t="shared" si="235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>
        <f t="shared" si="235"/>
        <v>52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>
        <f t="shared" si="235"/>
        <v>33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t="e">
        <f t="shared" si="235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>
        <f t="shared" si="235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>
        <f t="shared" si="235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>
        <f t="shared" si="235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>
        <f t="shared" si="235"/>
        <v>38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>
        <f t="shared" si="235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>
        <f t="shared" si="235"/>
        <v>101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>
        <f t="shared" si="235"/>
        <v>26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t="e">
        <f t="shared" si="235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>
        <f t="shared" si="235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t="e">
        <f t="shared" si="235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t="e">
        <f t="shared" si="235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>
        <f t="shared" si="235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>
        <f t="shared" si="235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>
        <f t="shared" si="235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>
        <f t="shared" si="235"/>
        <v>100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>
        <f t="shared" si="235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>
        <f t="shared" si="235"/>
        <v>215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>
        <f t="shared" si="235"/>
        <v>121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>
        <f t="shared" si="235"/>
        <v>38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>
        <f t="shared" si="235"/>
        <v>172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>
        <f t="shared" si="235"/>
        <v>111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>
        <f t="shared" si="235"/>
        <v>25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>
        <f t="shared" si="235"/>
        <v>268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>
        <f t="shared" si="235"/>
        <v>76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>
        <f t="shared" si="235"/>
        <v>59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>
        <f t="shared" si="235"/>
        <v>50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>
        <f t="shared" si="235"/>
        <v>56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>
        <f t="shared" si="235"/>
        <v>167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>
        <f t="shared" si="235"/>
        <v>47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>
        <f t="shared" si="235"/>
        <v>65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>
        <f t="shared" si="235"/>
        <v>56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>
        <f t="shared" si="235"/>
        <v>74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>
        <f t="shared" si="235"/>
        <v>107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>
        <f t="shared" si="235"/>
        <v>42</v>
      </c>
      <c r="Q3769" t="s">
        <v>8317</v>
      </c>
      <c r="R3769" t="s">
        <v>8359</v>
      </c>
      <c r="S3769" s="11">
        <f t="shared" si="232"/>
        <v>42050.019641203704</v>
      </c>
      <c r="T3769" s="11">
        <f t="shared" si="23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>
        <f t="shared" si="235"/>
        <v>74</v>
      </c>
      <c r="Q3770" t="s">
        <v>8317</v>
      </c>
      <c r="R3770" t="s">
        <v>8359</v>
      </c>
      <c r="S3770" s="11">
        <f t="shared" si="232"/>
        <v>41772.727893518517</v>
      </c>
      <c r="T3770" s="11">
        <f t="shared" si="23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>
        <f t="shared" si="235"/>
        <v>73</v>
      </c>
      <c r="Q3771" t="s">
        <v>8317</v>
      </c>
      <c r="R3771" t="s">
        <v>8359</v>
      </c>
      <c r="S3771" s="11">
        <f t="shared" si="232"/>
        <v>42445.598136574074</v>
      </c>
      <c r="T3771" s="11">
        <f t="shared" si="23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>
        <f t="shared" si="235"/>
        <v>100</v>
      </c>
      <c r="Q3772" t="s">
        <v>8317</v>
      </c>
      <c r="R3772" t="s">
        <v>8359</v>
      </c>
      <c r="S3772" s="11">
        <f t="shared" si="232"/>
        <v>42138.930671296301</v>
      </c>
      <c r="T3772" s="11">
        <f t="shared" si="23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>
        <f t="shared" si="235"/>
        <v>38</v>
      </c>
      <c r="Q3773" t="s">
        <v>8317</v>
      </c>
      <c r="R3773" t="s">
        <v>8359</v>
      </c>
      <c r="S3773" s="11">
        <f t="shared" si="232"/>
        <v>42493.857083333336</v>
      </c>
      <c r="T3773" s="11">
        <f t="shared" si="23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>
        <f t="shared" si="235"/>
        <v>167</v>
      </c>
      <c r="Q3774" t="s">
        <v>8317</v>
      </c>
      <c r="R3774" t="s">
        <v>8359</v>
      </c>
      <c r="S3774" s="11">
        <f t="shared" si="232"/>
        <v>42682.616967592592</v>
      </c>
      <c r="T3774" s="11">
        <f t="shared" si="23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>
        <f t="shared" si="235"/>
        <v>95</v>
      </c>
      <c r="Q3775" t="s">
        <v>8317</v>
      </c>
      <c r="R3775" t="s">
        <v>8359</v>
      </c>
      <c r="S3775" s="11">
        <f t="shared" si="232"/>
        <v>42656.005173611105</v>
      </c>
      <c r="T3775" s="11">
        <f t="shared" si="23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>
        <f t="shared" si="235"/>
        <v>100</v>
      </c>
      <c r="Q3776" t="s">
        <v>8317</v>
      </c>
      <c r="R3776" t="s">
        <v>8359</v>
      </c>
      <c r="S3776" s="11">
        <f t="shared" si="232"/>
        <v>42087.792303240742</v>
      </c>
      <c r="T3776" s="11">
        <f t="shared" si="23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>
        <f t="shared" si="235"/>
        <v>143</v>
      </c>
      <c r="Q3777" t="s">
        <v>8317</v>
      </c>
      <c r="R3777" t="s">
        <v>8359</v>
      </c>
      <c r="S3777" s="11">
        <f t="shared" si="232"/>
        <v>42075.942627314813</v>
      </c>
      <c r="T3777" s="11">
        <f t="shared" si="23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>
        <f t="shared" si="235"/>
        <v>91</v>
      </c>
      <c r="Q3778" t="s">
        <v>8317</v>
      </c>
      <c r="R3778" t="s">
        <v>8359</v>
      </c>
      <c r="S3778" s="11">
        <f t="shared" ref="S3778:S3841" si="236">(((J3778/60)/60)/24)+DATE(1970,1,1)</f>
        <v>41814.367800925924</v>
      </c>
      <c r="T3778" s="11">
        <f t="shared" ref="T3778:T3841" si="237"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(E3779/D3779)</f>
        <v>1.4319999999999999</v>
      </c>
      <c r="P3779">
        <f t="shared" ref="P3779:P3842" si="239">ROUND(AVERAGE(E3779/L3779),0)</f>
        <v>49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si="237"/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>
        <f t="shared" si="239"/>
        <v>70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7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>
        <f t="shared" si="239"/>
        <v>136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7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>
        <f t="shared" si="239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7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>
        <f t="shared" si="239"/>
        <v>95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7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>
        <f t="shared" si="239"/>
        <v>75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7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>
        <f t="shared" si="239"/>
        <v>64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7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>
        <f t="shared" si="239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7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>
        <f t="shared" si="239"/>
        <v>101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7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>
        <f t="shared" si="239"/>
        <v>94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7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>
        <f t="shared" si="239"/>
        <v>35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>
        <f t="shared" si="239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>
        <f t="shared" si="239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t="e">
        <f t="shared" si="239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t="e">
        <f t="shared" si="239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>
        <f t="shared" si="239"/>
        <v>18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>
        <f t="shared" si="239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>
        <f t="shared" si="239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>
        <f t="shared" si="239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>
        <f t="shared" si="239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>
        <f t="shared" si="239"/>
        <v>145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>
        <f t="shared" si="239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>
        <f t="shared" si="239"/>
        <v>101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>
        <f t="shared" si="239"/>
        <v>55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>
        <f t="shared" si="239"/>
        <v>47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t="e">
        <f t="shared" si="239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>
        <f t="shared" si="239"/>
        <v>59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t="e">
        <f t="shared" si="239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>
        <f t="shared" si="239"/>
        <v>2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>
        <f t="shared" si="239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>
        <f t="shared" si="239"/>
        <v>51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7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>
        <f t="shared" si="239"/>
        <v>42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7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>
        <f t="shared" si="239"/>
        <v>53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7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>
        <f t="shared" si="239"/>
        <v>70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7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>
        <f t="shared" si="239"/>
        <v>43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7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>
        <f t="shared" si="239"/>
        <v>199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7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>
        <f t="shared" si="239"/>
        <v>79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7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>
        <f t="shared" si="239"/>
        <v>62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7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>
        <f t="shared" si="239"/>
        <v>50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7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>
        <f t="shared" si="239"/>
        <v>48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7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>
        <f t="shared" si="239"/>
        <v>107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7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>
        <f t="shared" si="239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7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>
        <f t="shared" si="239"/>
        <v>41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7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>
        <f t="shared" si="239"/>
        <v>22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7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>
        <f t="shared" si="239"/>
        <v>80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7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>
        <f t="shared" si="239"/>
        <v>72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7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>
        <f t="shared" si="239"/>
        <v>65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7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>
        <f t="shared" si="239"/>
        <v>39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7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>
        <f t="shared" si="239"/>
        <v>108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7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>
        <f t="shared" si="239"/>
        <v>28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7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>
        <f t="shared" si="239"/>
        <v>70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7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>
        <f t="shared" si="239"/>
        <v>179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7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>
        <f t="shared" si="239"/>
        <v>63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7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>
        <f t="shared" si="239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7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>
        <f t="shared" si="239"/>
        <v>59</v>
      </c>
      <c r="Q3833" t="s">
        <v>8317</v>
      </c>
      <c r="R3833" t="s">
        <v>8318</v>
      </c>
      <c r="S3833" s="11">
        <f t="shared" si="236"/>
        <v>41927.848900462966</v>
      </c>
      <c r="T3833" s="11">
        <f t="shared" si="237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>
        <f t="shared" si="239"/>
        <v>140</v>
      </c>
      <c r="Q3834" t="s">
        <v>8317</v>
      </c>
      <c r="R3834" t="s">
        <v>8318</v>
      </c>
      <c r="S3834" s="11">
        <f t="shared" si="236"/>
        <v>42375.114988425921</v>
      </c>
      <c r="T3834" s="11">
        <f t="shared" si="237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>
        <f t="shared" si="239"/>
        <v>70</v>
      </c>
      <c r="Q3835" t="s">
        <v>8317</v>
      </c>
      <c r="R3835" t="s">
        <v>8318</v>
      </c>
      <c r="S3835" s="11">
        <f t="shared" si="236"/>
        <v>41963.872361111105</v>
      </c>
      <c r="T3835" s="11">
        <f t="shared" si="237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>
        <f t="shared" si="239"/>
        <v>57</v>
      </c>
      <c r="Q3836" t="s">
        <v>8317</v>
      </c>
      <c r="R3836" t="s">
        <v>8318</v>
      </c>
      <c r="S3836" s="11">
        <f t="shared" si="236"/>
        <v>42143.445219907408</v>
      </c>
      <c r="T3836" s="11">
        <f t="shared" si="237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>
        <f t="shared" si="239"/>
        <v>40</v>
      </c>
      <c r="Q3837" t="s">
        <v>8317</v>
      </c>
      <c r="R3837" t="s">
        <v>8318</v>
      </c>
      <c r="S3837" s="11">
        <f t="shared" si="236"/>
        <v>42460.94222222222</v>
      </c>
      <c r="T3837" s="11">
        <f t="shared" si="237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>
        <f t="shared" si="239"/>
        <v>64</v>
      </c>
      <c r="Q3838" t="s">
        <v>8317</v>
      </c>
      <c r="R3838" t="s">
        <v>8318</v>
      </c>
      <c r="S3838" s="11">
        <f t="shared" si="236"/>
        <v>42553.926527777774</v>
      </c>
      <c r="T3838" s="11">
        <f t="shared" si="237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>
        <f t="shared" si="239"/>
        <v>120</v>
      </c>
      <c r="Q3839" t="s">
        <v>8317</v>
      </c>
      <c r="R3839" t="s">
        <v>8318</v>
      </c>
      <c r="S3839" s="11">
        <f t="shared" si="236"/>
        <v>42152.765717592592</v>
      </c>
      <c r="T3839" s="11">
        <f t="shared" si="237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>
        <f t="shared" si="239"/>
        <v>1008</v>
      </c>
      <c r="Q3840" t="s">
        <v>8317</v>
      </c>
      <c r="R3840" t="s">
        <v>8318</v>
      </c>
      <c r="S3840" s="11">
        <f t="shared" si="236"/>
        <v>42116.710752314815</v>
      </c>
      <c r="T3840" s="11">
        <f t="shared" si="237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>
        <f t="shared" si="239"/>
        <v>63</v>
      </c>
      <c r="Q3841" t="s">
        <v>8317</v>
      </c>
      <c r="R3841" t="s">
        <v>8318</v>
      </c>
      <c r="S3841" s="11">
        <f t="shared" si="236"/>
        <v>42155.142638888887</v>
      </c>
      <c r="T3841" s="11">
        <f t="shared" si="237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>
        <f t="shared" si="239"/>
        <v>22</v>
      </c>
      <c r="Q3842" t="s">
        <v>8317</v>
      </c>
      <c r="R3842" t="s">
        <v>8318</v>
      </c>
      <c r="S3842" s="11">
        <f t="shared" ref="S3842:S3905" si="240">(((J3842/60)/60)/24)+DATE(1970,1,1)</f>
        <v>42432.701724537037</v>
      </c>
      <c r="T3842" s="11">
        <f t="shared" ref="T3842:T3905" si="241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(E3843/D3843)</f>
        <v>8.72E-2</v>
      </c>
      <c r="P3843">
        <f t="shared" ref="P3843:P3906" si="243">ROUND(AVERAGE(E3843/L3843),0)</f>
        <v>26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>
        <f t="shared" si="243"/>
        <v>48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>
        <f t="shared" si="243"/>
        <v>56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>
        <f t="shared" si="243"/>
        <v>81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>
        <f t="shared" si="243"/>
        <v>70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>
        <f t="shared" si="243"/>
        <v>24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>
        <f t="shared" si="243"/>
        <v>189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>
        <f t="shared" si="243"/>
        <v>50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>
        <f t="shared" si="243"/>
        <v>75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>
        <f t="shared" si="243"/>
        <v>10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>
        <f t="shared" si="243"/>
        <v>36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>
        <f t="shared" si="243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>
        <f t="shared" si="243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>
        <f t="shared" si="243"/>
        <v>89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>
        <f t="shared" si="243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>
        <f t="shared" si="243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>
        <f t="shared" si="243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>
        <f t="shared" si="243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>
        <f t="shared" si="243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>
        <f t="shared" si="243"/>
        <v>82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>
        <f t="shared" si="243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>
        <f t="shared" si="243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t="e">
        <f t="shared" si="243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>
        <f t="shared" si="243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>
        <f t="shared" si="243"/>
        <v>46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>
        <f t="shared" si="243"/>
        <v>6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>
        <f t="shared" si="243"/>
        <v>50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1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>
        <f t="shared" si="243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>
        <f t="shared" si="243"/>
        <v>30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>
        <f t="shared" si="243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>
        <f t="shared" si="243"/>
        <v>13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t="e">
        <f t="shared" si="243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t="e">
        <f t="shared" si="243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t="e">
        <f t="shared" si="243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t="e">
        <f t="shared" si="243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1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>
        <f t="shared" si="243"/>
        <v>45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>
        <f t="shared" si="243"/>
        <v>89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>
        <f t="shared" si="243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1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t="e">
        <f t="shared" si="243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1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>
        <f t="shared" si="243"/>
        <v>58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>
        <f t="shared" si="243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t="e">
        <f t="shared" si="243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1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t="e">
        <f t="shared" si="243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t="e">
        <f t="shared" si="243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t="e">
        <f t="shared" si="243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t="e">
        <f t="shared" si="243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>
        <f t="shared" si="243"/>
        <v>18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>
        <f t="shared" si="243"/>
        <v>39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>
        <f t="shared" si="243"/>
        <v>13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>
        <f t="shared" si="243"/>
        <v>316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>
        <f t="shared" si="243"/>
        <v>37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t="e">
        <f t="shared" si="243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>
        <f t="shared" si="243"/>
        <v>128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>
        <f t="shared" si="243"/>
        <v>47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>
        <f t="shared" si="243"/>
        <v>50</v>
      </c>
      <c r="Q3897" t="s">
        <v>8317</v>
      </c>
      <c r="R3897" t="s">
        <v>8318</v>
      </c>
      <c r="S3897" s="11">
        <f t="shared" si="240"/>
        <v>42032.250208333338</v>
      </c>
      <c r="T3897" s="11">
        <f t="shared" si="24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>
        <f t="shared" si="243"/>
        <v>43</v>
      </c>
      <c r="Q3898" t="s">
        <v>8317</v>
      </c>
      <c r="R3898" t="s">
        <v>8318</v>
      </c>
      <c r="S3898" s="11">
        <f t="shared" si="240"/>
        <v>41793.191875000004</v>
      </c>
      <c r="T3898" s="11">
        <f t="shared" si="24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>
        <f t="shared" si="243"/>
        <v>44</v>
      </c>
      <c r="Q3899" t="s">
        <v>8317</v>
      </c>
      <c r="R3899" t="s">
        <v>8318</v>
      </c>
      <c r="S3899" s="11">
        <f t="shared" si="240"/>
        <v>41982.87364583333</v>
      </c>
      <c r="T3899" s="11">
        <f t="shared" si="24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>
        <f t="shared" si="243"/>
        <v>51</v>
      </c>
      <c r="Q3900" t="s">
        <v>8317</v>
      </c>
      <c r="R3900" t="s">
        <v>8318</v>
      </c>
      <c r="S3900" s="11">
        <f t="shared" si="240"/>
        <v>42193.482291666667</v>
      </c>
      <c r="T3900" s="11">
        <f t="shared" si="24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>
        <f t="shared" si="243"/>
        <v>63</v>
      </c>
      <c r="Q3901" t="s">
        <v>8317</v>
      </c>
      <c r="R3901" t="s">
        <v>8318</v>
      </c>
      <c r="S3901" s="11">
        <f t="shared" si="240"/>
        <v>41843.775011574071</v>
      </c>
      <c r="T3901" s="11">
        <f t="shared" si="24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>
        <f t="shared" si="243"/>
        <v>27</v>
      </c>
      <c r="Q3902" t="s">
        <v>8317</v>
      </c>
      <c r="R3902" t="s">
        <v>8318</v>
      </c>
      <c r="S3902" s="11">
        <f t="shared" si="240"/>
        <v>42136.092488425929</v>
      </c>
      <c r="T3902" s="11">
        <f t="shared" si="24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>
        <f t="shared" si="243"/>
        <v>25</v>
      </c>
      <c r="Q3903" t="s">
        <v>8317</v>
      </c>
      <c r="R3903" t="s">
        <v>8318</v>
      </c>
      <c r="S3903" s="11">
        <f t="shared" si="240"/>
        <v>42317.826377314821</v>
      </c>
      <c r="T3903" s="11">
        <f t="shared" si="24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>
        <f t="shared" si="243"/>
        <v>47</v>
      </c>
      <c r="Q3904" t="s">
        <v>8317</v>
      </c>
      <c r="R3904" t="s">
        <v>8318</v>
      </c>
      <c r="S3904" s="11">
        <f t="shared" si="240"/>
        <v>42663.468078703707</v>
      </c>
      <c r="T3904" s="11">
        <f t="shared" si="24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t="e">
        <f t="shared" si="243"/>
        <v>#DIV/0!</v>
      </c>
      <c r="Q3905" t="s">
        <v>8317</v>
      </c>
      <c r="R3905" t="s">
        <v>8318</v>
      </c>
      <c r="S3905" s="11">
        <f t="shared" si="240"/>
        <v>42186.01116898148</v>
      </c>
      <c r="T3905" s="11">
        <f t="shared" si="24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>
        <f t="shared" si="243"/>
        <v>2</v>
      </c>
      <c r="Q3906" t="s">
        <v>8317</v>
      </c>
      <c r="R3906" t="s">
        <v>8318</v>
      </c>
      <c r="S3906" s="11">
        <f t="shared" ref="S3906:S3969" si="244">(((J3906/60)/60)/24)+DATE(1970,1,1)</f>
        <v>42095.229166666672</v>
      </c>
      <c r="T3906" s="11">
        <f t="shared" ref="T3906:T3969" si="245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(E3907/D3907)</f>
        <v>0.11533333333333333</v>
      </c>
      <c r="P3907">
        <f t="shared" ref="P3907:P3970" si="247">ROUND(AVERAGE(E3907/L3907),0)</f>
        <v>25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>
        <f t="shared" si="247"/>
        <v>63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>
        <f t="shared" si="247"/>
        <v>38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>
        <f t="shared" si="247"/>
        <v>16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>
        <f t="shared" si="247"/>
        <v>34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>
        <f t="shared" si="247"/>
        <v>62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>
        <f t="shared" si="247"/>
        <v>83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>
        <f t="shared" si="247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>
        <f t="shared" si="247"/>
        <v>143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>
        <f t="shared" si="247"/>
        <v>34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>
        <f t="shared" si="247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t="e">
        <f t="shared" si="247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>
        <f t="shared" si="247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>
        <f t="shared" si="247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>
        <f t="shared" si="247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>
        <f t="shared" si="247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t="e">
        <f t="shared" si="247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>
        <f t="shared" si="247"/>
        <v>10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>
        <f t="shared" si="247"/>
        <v>81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>
        <f t="shared" si="247"/>
        <v>57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>
        <f t="shared" si="247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>
        <f t="shared" si="247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>
        <f t="shared" si="247"/>
        <v>13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>
        <f t="shared" si="247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>
        <f t="shared" si="247"/>
        <v>32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t="e">
        <f t="shared" si="247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t="e">
        <f t="shared" si="247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>
        <f t="shared" si="247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>
        <f t="shared" si="247"/>
        <v>92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>
        <f t="shared" si="247"/>
        <v>46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>
        <f t="shared" si="247"/>
        <v>57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t="e">
        <f t="shared" si="247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>
        <f t="shared" si="247"/>
        <v>249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>
        <f t="shared" si="247"/>
        <v>79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>
        <f t="shared" si="247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>
        <f t="shared" si="247"/>
        <v>6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>
        <f t="shared" si="247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t="e">
        <f t="shared" si="247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>
        <f t="shared" si="247"/>
        <v>137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t="e">
        <f t="shared" si="247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>
        <f t="shared" si="247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>
        <f t="shared" si="247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>
        <f t="shared" si="247"/>
        <v>51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t="e">
        <f t="shared" si="247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>
        <f t="shared" si="247"/>
        <v>49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>
        <f t="shared" si="247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>
        <f t="shared" si="247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>
        <f t="shared" si="247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t="e">
        <f t="shared" si="247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t="e">
        <f t="shared" si="247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>
        <f t="shared" si="247"/>
        <v>53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t="e">
        <f t="shared" si="247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>
        <f t="shared" si="247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>
        <f t="shared" si="247"/>
        <v>40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>
        <f t="shared" si="247"/>
        <v>24</v>
      </c>
      <c r="Q3961" t="s">
        <v>8317</v>
      </c>
      <c r="R3961" t="s">
        <v>8318</v>
      </c>
      <c r="S3961" s="11">
        <f t="shared" si="244"/>
        <v>41880.788842592592</v>
      </c>
      <c r="T3961" s="11">
        <f t="shared" si="24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>
        <f t="shared" si="247"/>
        <v>11</v>
      </c>
      <c r="Q3962" t="s">
        <v>8317</v>
      </c>
      <c r="R3962" t="s">
        <v>8318</v>
      </c>
      <c r="S3962" s="11">
        <f t="shared" si="244"/>
        <v>42342.845555555556</v>
      </c>
      <c r="T3962" s="11">
        <f t="shared" si="24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>
        <f t="shared" si="247"/>
        <v>11</v>
      </c>
      <c r="Q3963" t="s">
        <v>8317</v>
      </c>
      <c r="R3963" t="s">
        <v>8318</v>
      </c>
      <c r="S3963" s="11">
        <f t="shared" si="244"/>
        <v>41745.891319444447</v>
      </c>
      <c r="T3963" s="11">
        <f t="shared" si="24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>
        <f t="shared" si="247"/>
        <v>15</v>
      </c>
      <c r="Q3964" t="s">
        <v>8317</v>
      </c>
      <c r="R3964" t="s">
        <v>8318</v>
      </c>
      <c r="S3964" s="11">
        <f t="shared" si="244"/>
        <v>42311.621458333335</v>
      </c>
      <c r="T3964" s="11">
        <f t="shared" si="24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t="e">
        <f t="shared" si="247"/>
        <v>#DIV/0!</v>
      </c>
      <c r="Q3965" t="s">
        <v>8317</v>
      </c>
      <c r="R3965" t="s">
        <v>8318</v>
      </c>
      <c r="S3965" s="11">
        <f t="shared" si="244"/>
        <v>42296.154131944444</v>
      </c>
      <c r="T3965" s="11">
        <f t="shared" si="24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>
        <f t="shared" si="247"/>
        <v>42</v>
      </c>
      <c r="Q3966" t="s">
        <v>8317</v>
      </c>
      <c r="R3966" t="s">
        <v>8318</v>
      </c>
      <c r="S3966" s="11">
        <f t="shared" si="244"/>
        <v>42053.722060185188</v>
      </c>
      <c r="T3966" s="11">
        <f t="shared" si="24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>
        <f t="shared" si="247"/>
        <v>71</v>
      </c>
      <c r="Q3967" t="s">
        <v>8317</v>
      </c>
      <c r="R3967" t="s">
        <v>8318</v>
      </c>
      <c r="S3967" s="11">
        <f t="shared" si="244"/>
        <v>42414.235879629632</v>
      </c>
      <c r="T3967" s="11">
        <f t="shared" si="24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>
        <f t="shared" si="247"/>
        <v>23</v>
      </c>
      <c r="Q3968" t="s">
        <v>8317</v>
      </c>
      <c r="R3968" t="s">
        <v>8318</v>
      </c>
      <c r="S3968" s="11">
        <f t="shared" si="244"/>
        <v>41801.711550925924</v>
      </c>
      <c r="T3968" s="11">
        <f t="shared" si="24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>
        <f t="shared" si="247"/>
        <v>41</v>
      </c>
      <c r="Q3969" t="s">
        <v>8317</v>
      </c>
      <c r="R3969" t="s">
        <v>8318</v>
      </c>
      <c r="S3969" s="11">
        <f t="shared" si="244"/>
        <v>42770.290590277778</v>
      </c>
      <c r="T3969" s="11">
        <f t="shared" si="24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>
        <f t="shared" si="247"/>
        <v>48</v>
      </c>
      <c r="Q3970" t="s">
        <v>8317</v>
      </c>
      <c r="R3970" t="s">
        <v>8318</v>
      </c>
      <c r="S3970" s="11">
        <f t="shared" ref="S3970:S4033" si="248">(((J3970/60)/60)/24)+DATE(1970,1,1)</f>
        <v>42452.815659722226</v>
      </c>
      <c r="T3970" s="11">
        <f t="shared" ref="T3970:T4033" si="249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(E3971/D3971)</f>
        <v>7.4690265486725665E-2</v>
      </c>
      <c r="P3971">
        <f t="shared" ref="P3971:P4034" si="251">ROUND(AVERAGE(E3971/L3971),0)</f>
        <v>35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>
        <f t="shared" si="251"/>
        <v>6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>
        <f t="shared" si="251"/>
        <v>23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>
        <f t="shared" si="251"/>
        <v>26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>
        <f t="shared" si="251"/>
        <v>106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>
        <f t="shared" si="251"/>
        <v>29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4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t="e">
        <f t="shared" si="251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4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>
        <f t="shared" si="251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49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>
        <f t="shared" si="251"/>
        <v>218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49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>
        <f t="shared" si="251"/>
        <v>27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49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>
        <f t="shared" si="251"/>
        <v>18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49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>
        <f t="shared" si="251"/>
        <v>64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49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>
        <f t="shared" si="251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49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>
        <f t="shared" si="251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49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>
        <f t="shared" si="251"/>
        <v>84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49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>
        <f t="shared" si="251"/>
        <v>10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49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>
        <f t="shared" si="251"/>
        <v>34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49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>
        <f t="shared" si="251"/>
        <v>38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49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>
        <f t="shared" si="251"/>
        <v>12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49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>
        <f t="shared" si="251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49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t="e">
        <f t="shared" si="251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49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>
        <f t="shared" si="251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49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>
        <f t="shared" si="251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49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>
        <f t="shared" si="251"/>
        <v>60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49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>
        <f t="shared" si="251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49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>
        <f t="shared" si="251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49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>
        <f t="shared" si="251"/>
        <v>18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49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>
        <f t="shared" si="251"/>
        <v>29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49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t="e">
        <f t="shared" si="251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49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>
        <f t="shared" si="251"/>
        <v>60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49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>
        <f t="shared" si="251"/>
        <v>83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49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>
        <f t="shared" si="251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49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>
        <f t="shared" si="251"/>
        <v>32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49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>
        <f t="shared" si="251"/>
        <v>6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49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>
        <f t="shared" si="251"/>
        <v>101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49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>
        <f t="shared" si="251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49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>
        <f t="shared" si="251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49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>
        <f t="shared" si="251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49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>
        <f t="shared" si="251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49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>
        <f t="shared" si="251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49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>
        <f t="shared" si="251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49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>
        <f t="shared" si="251"/>
        <v>46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49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>
        <f t="shared" si="251"/>
        <v>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49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t="e">
        <f t="shared" si="251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49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>
        <f t="shared" si="251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49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t="e">
        <f t="shared" si="251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49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>
        <f t="shared" si="251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49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>
        <f t="shared" si="251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49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>
        <f t="shared" si="251"/>
        <v>53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49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>
        <f t="shared" si="251"/>
        <v>33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49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>
        <f t="shared" si="251"/>
        <v>7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49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>
        <f t="shared" si="251"/>
        <v>33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49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>
        <f t="shared" si="251"/>
        <v>63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49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>
        <f t="shared" si="251"/>
        <v>64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49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t="e">
        <f t="shared" si="251"/>
        <v>#DIV/0!</v>
      </c>
      <c r="Q4025" t="s">
        <v>8317</v>
      </c>
      <c r="R4025" t="s">
        <v>8318</v>
      </c>
      <c r="S4025" s="11">
        <f t="shared" si="248"/>
        <v>42408.999571759254</v>
      </c>
      <c r="T4025" s="11">
        <f t="shared" si="249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>
        <f t="shared" si="251"/>
        <v>10</v>
      </c>
      <c r="Q4026" t="s">
        <v>8317</v>
      </c>
      <c r="R4026" t="s">
        <v>8318</v>
      </c>
      <c r="S4026" s="11">
        <f t="shared" si="248"/>
        <v>42217.670104166667</v>
      </c>
      <c r="T4026" s="11">
        <f t="shared" si="249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>
        <f t="shared" si="251"/>
        <v>63</v>
      </c>
      <c r="Q4027" t="s">
        <v>8317</v>
      </c>
      <c r="R4027" t="s">
        <v>8318</v>
      </c>
      <c r="S4027" s="11">
        <f t="shared" si="248"/>
        <v>42151.237685185188</v>
      </c>
      <c r="T4027" s="11">
        <f t="shared" si="249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t="e">
        <f t="shared" si="251"/>
        <v>#DIV/0!</v>
      </c>
      <c r="Q4028" t="s">
        <v>8317</v>
      </c>
      <c r="R4028" t="s">
        <v>8318</v>
      </c>
      <c r="S4028" s="11">
        <f t="shared" si="248"/>
        <v>42282.655543981484</v>
      </c>
      <c r="T4028" s="11">
        <f t="shared" si="249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>
        <f t="shared" si="251"/>
        <v>31</v>
      </c>
      <c r="Q4029" t="s">
        <v>8317</v>
      </c>
      <c r="R4029" t="s">
        <v>8318</v>
      </c>
      <c r="S4029" s="11">
        <f t="shared" si="248"/>
        <v>42768.97084490741</v>
      </c>
      <c r="T4029" s="11">
        <f t="shared" si="249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>
        <f t="shared" si="251"/>
        <v>51</v>
      </c>
      <c r="Q4030" t="s">
        <v>8317</v>
      </c>
      <c r="R4030" t="s">
        <v>8318</v>
      </c>
      <c r="S4030" s="11">
        <f t="shared" si="248"/>
        <v>41765.938657407409</v>
      </c>
      <c r="T4030" s="11">
        <f t="shared" si="249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t="e">
        <f t="shared" si="251"/>
        <v>#DIV/0!</v>
      </c>
      <c r="Q4031" t="s">
        <v>8317</v>
      </c>
      <c r="R4031" t="s">
        <v>8318</v>
      </c>
      <c r="S4031" s="11">
        <f t="shared" si="248"/>
        <v>42322.025115740747</v>
      </c>
      <c r="T4031" s="11">
        <f t="shared" si="249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>
        <f t="shared" si="251"/>
        <v>67</v>
      </c>
      <c r="Q4032" t="s">
        <v>8317</v>
      </c>
      <c r="R4032" t="s">
        <v>8318</v>
      </c>
      <c r="S4032" s="11">
        <f t="shared" si="248"/>
        <v>42374.655081018514</v>
      </c>
      <c r="T4032" s="11">
        <f t="shared" si="249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t="e">
        <f t="shared" si="251"/>
        <v>#DIV/0!</v>
      </c>
      <c r="Q4033" t="s">
        <v>8317</v>
      </c>
      <c r="R4033" t="s">
        <v>8318</v>
      </c>
      <c r="S4033" s="11">
        <f t="shared" si="248"/>
        <v>41941.585231481484</v>
      </c>
      <c r="T4033" s="11">
        <f t="shared" si="249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>
        <f t="shared" si="251"/>
        <v>59</v>
      </c>
      <c r="Q4034" t="s">
        <v>8317</v>
      </c>
      <c r="R4034" t="s">
        <v>8318</v>
      </c>
      <c r="S4034" s="11">
        <f t="shared" ref="S4034:S4097" si="252">(((J4034/60)/60)/24)+DATE(1970,1,1)</f>
        <v>42293.809212962966</v>
      </c>
      <c r="T4034" s="11">
        <f t="shared" ref="T4034:T4097" si="25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(E4035/D4035)</f>
        <v>0.25698702928870293</v>
      </c>
      <c r="P4035">
        <f t="shared" ref="P4035:P4098" si="255">ROUND(AVERAGE(E4035/L4035),0)</f>
        <v>65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>
        <f t="shared" si="255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>
        <f t="shared" si="255"/>
        <v>147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>
        <f t="shared" si="255"/>
        <v>166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>
        <f t="shared" si="255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>
        <f t="shared" si="255"/>
        <v>75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>
        <f t="shared" si="255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>
        <f t="shared" si="255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>
        <f t="shared" si="255"/>
        <v>11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>
        <f t="shared" si="255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t="e">
        <f t="shared" si="255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>
        <f t="shared" si="255"/>
        <v>56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>
        <f t="shared" si="255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>
        <f t="shared" si="255"/>
        <v>38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>
        <f t="shared" si="255"/>
        <v>28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>
        <f t="shared" si="255"/>
        <v>33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>
        <f t="shared" si="255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>
        <f t="shared" si="255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t="e">
        <f t="shared" si="255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>
        <f t="shared" si="255"/>
        <v>87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>
        <f t="shared" si="255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t="e">
        <f t="shared" si="255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>
        <f t="shared" si="255"/>
        <v>42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>
        <f t="shared" si="255"/>
        <v>88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>
        <f t="shared" si="255"/>
        <v>129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>
        <f t="shared" si="255"/>
        <v>24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>
        <f t="shared" si="255"/>
        <v>36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>
        <f t="shared" si="255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t="e">
        <f t="shared" si="255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>
        <f t="shared" si="255"/>
        <v>163</v>
      </c>
      <c r="Q4064" t="s">
        <v>8317</v>
      </c>
      <c r="R4064" t="s">
        <v>8318</v>
      </c>
      <c r="S4064" s="11">
        <f t="shared" si="252"/>
        <v>42523.739212962959</v>
      </c>
      <c r="T4064" s="11">
        <f t="shared" si="25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>
        <f t="shared" si="255"/>
        <v>15</v>
      </c>
      <c r="Q4065" t="s">
        <v>8317</v>
      </c>
      <c r="R4065" t="s">
        <v>8318</v>
      </c>
      <c r="S4065" s="11">
        <f t="shared" si="252"/>
        <v>41787.681527777779</v>
      </c>
      <c r="T4065" s="11">
        <f t="shared" si="25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>
        <f t="shared" si="255"/>
        <v>64</v>
      </c>
      <c r="Q4066" t="s">
        <v>8317</v>
      </c>
      <c r="R4066" t="s">
        <v>8318</v>
      </c>
      <c r="S4066" s="11">
        <f t="shared" si="252"/>
        <v>42093.588263888887</v>
      </c>
      <c r="T4066" s="11">
        <f t="shared" si="25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>
        <f t="shared" si="255"/>
        <v>7</v>
      </c>
      <c r="Q4067" t="s">
        <v>8317</v>
      </c>
      <c r="R4067" t="s">
        <v>8318</v>
      </c>
      <c r="S4067" s="11">
        <f t="shared" si="252"/>
        <v>41833.951516203706</v>
      </c>
      <c r="T4067" s="11">
        <f t="shared" si="25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>
        <f t="shared" si="255"/>
        <v>25</v>
      </c>
      <c r="Q4068" t="s">
        <v>8317</v>
      </c>
      <c r="R4068" t="s">
        <v>8318</v>
      </c>
      <c r="S4068" s="11">
        <f t="shared" si="252"/>
        <v>42479.039212962962</v>
      </c>
      <c r="T4068" s="11">
        <f t="shared" si="25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>
        <f t="shared" si="255"/>
        <v>179</v>
      </c>
      <c r="Q4069" t="s">
        <v>8317</v>
      </c>
      <c r="R4069" t="s">
        <v>8318</v>
      </c>
      <c r="S4069" s="11">
        <f t="shared" si="252"/>
        <v>42235.117476851854</v>
      </c>
      <c r="T4069" s="11">
        <f t="shared" si="25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>
        <f t="shared" si="255"/>
        <v>35</v>
      </c>
      <c r="Q4070" t="s">
        <v>8317</v>
      </c>
      <c r="R4070" t="s">
        <v>8318</v>
      </c>
      <c r="S4070" s="11">
        <f t="shared" si="252"/>
        <v>42718.963599537034</v>
      </c>
      <c r="T4070" s="11">
        <f t="shared" si="25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>
        <f t="shared" si="255"/>
        <v>33</v>
      </c>
      <c r="Q4071" t="s">
        <v>8317</v>
      </c>
      <c r="R4071" t="s">
        <v>8318</v>
      </c>
      <c r="S4071" s="11">
        <f t="shared" si="252"/>
        <v>42022.661527777775</v>
      </c>
      <c r="T4071" s="11">
        <f t="shared" si="25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>
        <f t="shared" si="255"/>
        <v>28</v>
      </c>
      <c r="Q4072" t="s">
        <v>8317</v>
      </c>
      <c r="R4072" t="s">
        <v>8318</v>
      </c>
      <c r="S4072" s="11">
        <f t="shared" si="252"/>
        <v>42031.666898148149</v>
      </c>
      <c r="T4072" s="11">
        <f t="shared" si="25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t="e">
        <f t="shared" si="255"/>
        <v>#DIV/0!</v>
      </c>
      <c r="Q4073" t="s">
        <v>8317</v>
      </c>
      <c r="R4073" t="s">
        <v>8318</v>
      </c>
      <c r="S4073" s="11">
        <f t="shared" si="252"/>
        <v>42700.804756944446</v>
      </c>
      <c r="T4073" s="11">
        <f t="shared" si="25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>
        <f t="shared" si="255"/>
        <v>2</v>
      </c>
      <c r="Q4074" t="s">
        <v>8317</v>
      </c>
      <c r="R4074" t="s">
        <v>8318</v>
      </c>
      <c r="S4074" s="11">
        <f t="shared" si="252"/>
        <v>41812.77443287037</v>
      </c>
      <c r="T4074" s="11">
        <f t="shared" si="25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>
        <f t="shared" si="255"/>
        <v>19</v>
      </c>
      <c r="Q4075" t="s">
        <v>8317</v>
      </c>
      <c r="R4075" t="s">
        <v>8318</v>
      </c>
      <c r="S4075" s="11">
        <f t="shared" si="252"/>
        <v>42078.34520833334</v>
      </c>
      <c r="T4075" s="11">
        <f t="shared" si="25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>
        <f t="shared" si="255"/>
        <v>35</v>
      </c>
      <c r="Q4076" t="s">
        <v>8317</v>
      </c>
      <c r="R4076" t="s">
        <v>8318</v>
      </c>
      <c r="S4076" s="11">
        <f t="shared" si="252"/>
        <v>42283.552951388891</v>
      </c>
      <c r="T4076" s="11">
        <f t="shared" si="25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>
        <f t="shared" si="255"/>
        <v>44</v>
      </c>
      <c r="Q4077" t="s">
        <v>8317</v>
      </c>
      <c r="R4077" t="s">
        <v>8318</v>
      </c>
      <c r="S4077" s="11">
        <f t="shared" si="252"/>
        <v>41779.045937499999</v>
      </c>
      <c r="T4077" s="11">
        <f t="shared" si="25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t="e">
        <f t="shared" si="255"/>
        <v>#DIV/0!</v>
      </c>
      <c r="Q4078" t="s">
        <v>8317</v>
      </c>
      <c r="R4078" t="s">
        <v>8318</v>
      </c>
      <c r="S4078" s="11">
        <f t="shared" si="252"/>
        <v>41905.795706018522</v>
      </c>
      <c r="T4078" s="11">
        <f t="shared" si="25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>
        <f t="shared" si="255"/>
        <v>223</v>
      </c>
      <c r="Q4079" t="s">
        <v>8317</v>
      </c>
      <c r="R4079" t="s">
        <v>8318</v>
      </c>
      <c r="S4079" s="11">
        <f t="shared" si="252"/>
        <v>42695.7105787037</v>
      </c>
      <c r="T4079" s="11">
        <f t="shared" si="25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t="e">
        <f t="shared" si="255"/>
        <v>#DIV/0!</v>
      </c>
      <c r="Q4080" t="s">
        <v>8317</v>
      </c>
      <c r="R4080" t="s">
        <v>8318</v>
      </c>
      <c r="S4080" s="11">
        <f t="shared" si="252"/>
        <v>42732.787523148145</v>
      </c>
      <c r="T4080" s="11">
        <f t="shared" si="25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>
        <f t="shared" si="255"/>
        <v>5</v>
      </c>
      <c r="Q4081" t="s">
        <v>8317</v>
      </c>
      <c r="R4081" t="s">
        <v>8318</v>
      </c>
      <c r="S4081" s="11">
        <f t="shared" si="252"/>
        <v>42510.938900462963</v>
      </c>
      <c r="T4081" s="11">
        <f t="shared" si="25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t="e">
        <f t="shared" si="255"/>
        <v>#DIV/0!</v>
      </c>
      <c r="Q4082" t="s">
        <v>8317</v>
      </c>
      <c r="R4082" t="s">
        <v>8318</v>
      </c>
      <c r="S4082" s="11">
        <f t="shared" si="252"/>
        <v>42511.698101851856</v>
      </c>
      <c r="T4082" s="11">
        <f t="shared" si="25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>
        <f t="shared" si="255"/>
        <v>29</v>
      </c>
      <c r="Q4083" t="s">
        <v>8317</v>
      </c>
      <c r="R4083" t="s">
        <v>8318</v>
      </c>
      <c r="S4083" s="11">
        <f t="shared" si="252"/>
        <v>42041.581307870365</v>
      </c>
      <c r="T4083" s="11">
        <f t="shared" si="25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>
        <f t="shared" si="255"/>
        <v>2</v>
      </c>
      <c r="Q4084" t="s">
        <v>8317</v>
      </c>
      <c r="R4084" t="s">
        <v>8318</v>
      </c>
      <c r="S4084" s="11">
        <f t="shared" si="252"/>
        <v>42307.189270833333</v>
      </c>
      <c r="T4084" s="11">
        <f t="shared" si="25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>
        <f t="shared" si="255"/>
        <v>127</v>
      </c>
      <c r="Q4085" t="s">
        <v>8317</v>
      </c>
      <c r="R4085" t="s">
        <v>8318</v>
      </c>
      <c r="S4085" s="11">
        <f t="shared" si="252"/>
        <v>42353.761759259258</v>
      </c>
      <c r="T4085" s="11">
        <f t="shared" si="25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>
        <f t="shared" si="255"/>
        <v>10</v>
      </c>
      <c r="Q4086" t="s">
        <v>8317</v>
      </c>
      <c r="R4086" t="s">
        <v>8318</v>
      </c>
      <c r="S4086" s="11">
        <f t="shared" si="252"/>
        <v>42622.436412037037</v>
      </c>
      <c r="T4086" s="11">
        <f t="shared" si="25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>
        <f t="shared" si="255"/>
        <v>10</v>
      </c>
      <c r="Q4087" t="s">
        <v>8317</v>
      </c>
      <c r="R4087" t="s">
        <v>8318</v>
      </c>
      <c r="S4087" s="11">
        <f t="shared" si="252"/>
        <v>42058.603877314818</v>
      </c>
      <c r="T4087" s="11">
        <f t="shared" si="25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>
        <f t="shared" si="255"/>
        <v>9</v>
      </c>
      <c r="Q4088" t="s">
        <v>8317</v>
      </c>
      <c r="R4088" t="s">
        <v>8318</v>
      </c>
      <c r="S4088" s="11">
        <f t="shared" si="252"/>
        <v>42304.940960648149</v>
      </c>
      <c r="T4088" s="11">
        <f t="shared" si="25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t="e">
        <f t="shared" si="255"/>
        <v>#DIV/0!</v>
      </c>
      <c r="Q4089" t="s">
        <v>8317</v>
      </c>
      <c r="R4089" t="s">
        <v>8318</v>
      </c>
      <c r="S4089" s="11">
        <f t="shared" si="252"/>
        <v>42538.742893518516</v>
      </c>
      <c r="T4089" s="11">
        <f t="shared" si="25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>
        <f t="shared" si="255"/>
        <v>72</v>
      </c>
      <c r="Q4090" t="s">
        <v>8317</v>
      </c>
      <c r="R4090" t="s">
        <v>8318</v>
      </c>
      <c r="S4090" s="11">
        <f t="shared" si="252"/>
        <v>41990.612546296295</v>
      </c>
      <c r="T4090" s="11">
        <f t="shared" si="25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>
        <f t="shared" si="255"/>
        <v>30</v>
      </c>
      <c r="Q4091" t="s">
        <v>8317</v>
      </c>
      <c r="R4091" t="s">
        <v>8318</v>
      </c>
      <c r="S4091" s="11">
        <f t="shared" si="252"/>
        <v>42122.732499999998</v>
      </c>
      <c r="T4091" s="11">
        <f t="shared" si="25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>
        <f t="shared" si="255"/>
        <v>11</v>
      </c>
      <c r="Q4092" t="s">
        <v>8317</v>
      </c>
      <c r="R4092" t="s">
        <v>8318</v>
      </c>
      <c r="S4092" s="11">
        <f t="shared" si="252"/>
        <v>42209.67288194444</v>
      </c>
      <c r="T4092" s="11">
        <f t="shared" si="25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>
        <f t="shared" si="255"/>
        <v>26</v>
      </c>
      <c r="Q4093" t="s">
        <v>8317</v>
      </c>
      <c r="R4093" t="s">
        <v>8318</v>
      </c>
      <c r="S4093" s="11">
        <f t="shared" si="252"/>
        <v>41990.506377314814</v>
      </c>
      <c r="T4093" s="11">
        <f t="shared" si="25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>
        <f t="shared" si="255"/>
        <v>20</v>
      </c>
      <c r="Q4094" t="s">
        <v>8317</v>
      </c>
      <c r="R4094" t="s">
        <v>8318</v>
      </c>
      <c r="S4094" s="11">
        <f t="shared" si="252"/>
        <v>42039.194988425923</v>
      </c>
      <c r="T4094" s="11">
        <f t="shared" si="25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>
        <f t="shared" si="255"/>
        <v>15</v>
      </c>
      <c r="Q4095" t="s">
        <v>8317</v>
      </c>
      <c r="R4095" t="s">
        <v>8318</v>
      </c>
      <c r="S4095" s="11">
        <f t="shared" si="252"/>
        <v>42178.815891203703</v>
      </c>
      <c r="T4095" s="11">
        <f t="shared" si="25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>
        <f t="shared" si="255"/>
        <v>91</v>
      </c>
      <c r="Q4096" t="s">
        <v>8317</v>
      </c>
      <c r="R4096" t="s">
        <v>8318</v>
      </c>
      <c r="S4096" s="11">
        <f t="shared" si="252"/>
        <v>41890.086805555555</v>
      </c>
      <c r="T4096" s="11">
        <f t="shared" si="25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>
        <f t="shared" si="255"/>
        <v>800</v>
      </c>
      <c r="Q4097" t="s">
        <v>8317</v>
      </c>
      <c r="R4097" t="s">
        <v>8318</v>
      </c>
      <c r="S4097" s="11">
        <f t="shared" si="252"/>
        <v>42693.031828703708</v>
      </c>
      <c r="T4097" s="11">
        <f t="shared" si="25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>
        <f t="shared" si="255"/>
        <v>80</v>
      </c>
      <c r="Q4098" t="s">
        <v>8317</v>
      </c>
      <c r="R4098" t="s">
        <v>8318</v>
      </c>
      <c r="S4098" s="11">
        <f t="shared" ref="S4098:S4115" si="256">(((J4098/60)/60)/24)+DATE(1970,1,1)</f>
        <v>42750.530312499999</v>
      </c>
      <c r="T4098" s="11">
        <f t="shared" ref="T4098:T4115" si="257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(E4099/D4099)</f>
        <v>0</v>
      </c>
      <c r="P4099" t="e">
        <f t="shared" ref="P4099:P4115" si="259">ROUND(AVERAGE(E4099/L4099),0)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t="e">
        <f t="shared" si="259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>
        <f t="shared" si="259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t="e">
        <f t="shared" si="259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t="e">
        <f t="shared" si="259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>
        <f t="shared" si="259"/>
        <v>23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>
        <f t="shared" si="259"/>
        <v>17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>
        <f t="shared" si="259"/>
        <v>46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>
        <f t="shared" si="259"/>
        <v>383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>
        <f t="shared" si="259"/>
        <v>107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>
        <f t="shared" si="259"/>
        <v>10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>
        <f t="shared" si="259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t="e">
        <f t="shared" si="259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>
        <f t="shared" si="259"/>
        <v>14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>
        <f t="shared" si="259"/>
        <v>16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>
        <f t="shared" si="259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>
        <f t="shared" si="259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7"/>
        <v>42377.273611111115</v>
      </c>
    </row>
  </sheetData>
  <conditionalFormatting sqref="F2:F4115">
    <cfRule type="cellIs" dxfId="18" priority="4" operator="equal">
      <formula>"canceled"</formula>
    </cfRule>
    <cfRule type="cellIs" dxfId="17" priority="5" operator="equal">
      <formula>"live"</formula>
    </cfRule>
    <cfRule type="cellIs" dxfId="16" priority="6" operator="equal">
      <formula>"failed"</formula>
    </cfRule>
    <cfRule type="containsText" dxfId="15" priority="7" operator="containsText" text="successful">
      <formula>NOT(ISERROR(SEARCH("successful",F2)))</formula>
    </cfRule>
    <cfRule type="expression" dxfId="14" priority="8">
      <formula>"F2=""successful"""</formula>
    </cfRule>
  </conditionalFormatting>
  <conditionalFormatting sqref="O2:O4115">
    <cfRule type="cellIs" dxfId="13" priority="1" operator="between">
      <formula>2</formula>
      <formula>16952</formula>
    </cfRule>
    <cfRule type="cellIs" dxfId="12" priority="2" operator="between">
      <formula>1</formula>
      <formula>1.99</formula>
    </cfRule>
    <cfRule type="cellIs" dxfId="11" priority="3" operator="between">
      <formula>0</formula>
      <formula>0.99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D47"/>
  <sheetViews>
    <sheetView topLeftCell="A13" workbookViewId="0">
      <selection activeCell="A30" sqref="A30:XFD30"/>
    </sheetView>
  </sheetViews>
  <sheetFormatPr defaultRowHeight="15" x14ac:dyDescent="0.25"/>
  <cols>
    <col min="2" max="2" width="16.85546875" customWidth="1"/>
    <col min="3" max="3" width="16.28515625" customWidth="1"/>
    <col min="4" max="4" width="6.140625" customWidth="1"/>
    <col min="5" max="5" width="4.28515625" customWidth="1"/>
    <col min="6" max="6" width="10" bestFit="1" customWidth="1"/>
    <col min="7" max="7" width="11.28515625" bestFit="1" customWidth="1"/>
    <col min="25" max="25" width="13.5703125" bestFit="1" customWidth="1"/>
    <col min="26" max="26" width="16.28515625" bestFit="1" customWidth="1"/>
    <col min="27" max="27" width="6.140625" customWidth="1"/>
    <col min="28" max="28" width="4.28515625" customWidth="1"/>
    <col min="29" max="29" width="10" customWidth="1"/>
    <col min="30" max="30" width="11.28515625" bestFit="1" customWidth="1"/>
  </cols>
  <sheetData>
    <row r="1" spans="2:30" x14ac:dyDescent="0.25">
      <c r="B1" s="16" t="s">
        <v>8366</v>
      </c>
      <c r="C1" s="16"/>
      <c r="D1" s="16"/>
      <c r="E1" s="16"/>
      <c r="F1" s="16"/>
      <c r="G1" s="16"/>
      <c r="Y1" s="15" t="s">
        <v>8365</v>
      </c>
      <c r="Z1" s="15"/>
      <c r="AA1" s="15"/>
      <c r="AB1" s="15"/>
      <c r="AC1" s="15"/>
      <c r="AD1" s="15"/>
    </row>
    <row r="2" spans="2:30" x14ac:dyDescent="0.25">
      <c r="B2" s="7" t="s">
        <v>8223</v>
      </c>
      <c r="C2" t="s">
        <v>8362</v>
      </c>
      <c r="Y2" s="7" t="s">
        <v>8223</v>
      </c>
      <c r="Z2" t="s">
        <v>8362</v>
      </c>
    </row>
    <row r="4" spans="2:30" x14ac:dyDescent="0.25">
      <c r="B4" s="7" t="s">
        <v>8363</v>
      </c>
      <c r="C4" s="7" t="s">
        <v>8364</v>
      </c>
      <c r="Y4" s="7" t="s">
        <v>8363</v>
      </c>
      <c r="Z4" s="7" t="s">
        <v>8364</v>
      </c>
    </row>
    <row r="5" spans="2:30" x14ac:dyDescent="0.25">
      <c r="B5" s="7" t="s">
        <v>8360</v>
      </c>
      <c r="C5" t="s">
        <v>8220</v>
      </c>
      <c r="D5" t="s">
        <v>8221</v>
      </c>
      <c r="E5" t="s">
        <v>8222</v>
      </c>
      <c r="F5" t="s">
        <v>8219</v>
      </c>
      <c r="G5" t="s">
        <v>8361</v>
      </c>
      <c r="Y5" s="7" t="s">
        <v>8360</v>
      </c>
      <c r="Z5" t="s">
        <v>8220</v>
      </c>
      <c r="AA5" t="s">
        <v>8221</v>
      </c>
      <c r="AB5" t="s">
        <v>8222</v>
      </c>
      <c r="AC5" t="s">
        <v>8219</v>
      </c>
      <c r="AD5" t="s">
        <v>8361</v>
      </c>
    </row>
    <row r="6" spans="2:30" x14ac:dyDescent="0.25">
      <c r="B6" s="8" t="s">
        <v>8316</v>
      </c>
      <c r="C6" s="10"/>
      <c r="D6" s="10">
        <v>100</v>
      </c>
      <c r="E6" s="10"/>
      <c r="F6" s="10"/>
      <c r="G6" s="10">
        <v>100</v>
      </c>
      <c r="Y6" s="8" t="s">
        <v>8310</v>
      </c>
      <c r="Z6" s="10">
        <v>40</v>
      </c>
      <c r="AA6" s="10">
        <v>180</v>
      </c>
      <c r="AB6" s="10"/>
      <c r="AC6" s="10">
        <v>300</v>
      </c>
      <c r="AD6" s="10">
        <v>520</v>
      </c>
    </row>
    <row r="7" spans="2:30" x14ac:dyDescent="0.25">
      <c r="B7" s="8" t="s">
        <v>8344</v>
      </c>
      <c r="C7" s="10">
        <v>20</v>
      </c>
      <c r="D7" s="10"/>
      <c r="E7" s="10"/>
      <c r="F7" s="10"/>
      <c r="G7" s="10">
        <v>20</v>
      </c>
      <c r="Y7" s="8" t="s">
        <v>8336</v>
      </c>
      <c r="Z7" s="10">
        <v>20</v>
      </c>
      <c r="AA7" s="10">
        <v>140</v>
      </c>
      <c r="AB7" s="10">
        <v>6</v>
      </c>
      <c r="AC7" s="10">
        <v>34</v>
      </c>
      <c r="AD7" s="10">
        <v>200</v>
      </c>
    </row>
    <row r="8" spans="2:30" x14ac:dyDescent="0.25">
      <c r="B8" s="8" t="s">
        <v>8332</v>
      </c>
      <c r="C8" s="10">
        <v>24</v>
      </c>
      <c r="D8" s="10"/>
      <c r="E8" s="10"/>
      <c r="F8" s="10"/>
      <c r="G8" s="10">
        <v>24</v>
      </c>
      <c r="Y8" s="8" t="s">
        <v>8333</v>
      </c>
      <c r="Z8" s="10"/>
      <c r="AA8" s="10">
        <v>140</v>
      </c>
      <c r="AB8" s="10"/>
      <c r="AC8" s="10">
        <v>80</v>
      </c>
      <c r="AD8" s="10">
        <v>220</v>
      </c>
    </row>
    <row r="9" spans="2:30" x14ac:dyDescent="0.25">
      <c r="B9" s="8" t="s">
        <v>8358</v>
      </c>
      <c r="C9" s="10"/>
      <c r="D9" s="10">
        <v>40</v>
      </c>
      <c r="E9" s="10"/>
      <c r="F9" s="10"/>
      <c r="G9" s="10">
        <v>40</v>
      </c>
      <c r="Y9" s="8" t="s">
        <v>8331</v>
      </c>
      <c r="Z9" s="10">
        <v>24</v>
      </c>
      <c r="AA9" s="10"/>
      <c r="AB9" s="10"/>
      <c r="AC9" s="10"/>
      <c r="AD9" s="10">
        <v>24</v>
      </c>
    </row>
    <row r="10" spans="2:30" x14ac:dyDescent="0.25">
      <c r="B10" s="8" t="s">
        <v>8354</v>
      </c>
      <c r="C10" s="10"/>
      <c r="D10" s="10"/>
      <c r="E10" s="10"/>
      <c r="F10" s="10">
        <v>40</v>
      </c>
      <c r="G10" s="10">
        <v>40</v>
      </c>
      <c r="Y10" s="8" t="s">
        <v>8325</v>
      </c>
      <c r="Z10" s="10">
        <v>20</v>
      </c>
      <c r="AA10" s="10">
        <v>120</v>
      </c>
      <c r="AB10" s="10">
        <v>20</v>
      </c>
      <c r="AC10" s="10">
        <v>540</v>
      </c>
      <c r="AD10" s="10">
        <v>700</v>
      </c>
    </row>
    <row r="11" spans="2:30" x14ac:dyDescent="0.25">
      <c r="B11" s="8" t="s">
        <v>8315</v>
      </c>
      <c r="C11" s="10"/>
      <c r="D11" s="10"/>
      <c r="E11" s="10"/>
      <c r="F11" s="10">
        <v>180</v>
      </c>
      <c r="G11" s="10">
        <v>180</v>
      </c>
      <c r="Y11" s="8" t="s">
        <v>8338</v>
      </c>
      <c r="Z11" s="10"/>
      <c r="AA11" s="10">
        <v>117</v>
      </c>
      <c r="AB11" s="10"/>
      <c r="AC11" s="10">
        <v>103</v>
      </c>
      <c r="AD11" s="10">
        <v>220</v>
      </c>
    </row>
    <row r="12" spans="2:30" x14ac:dyDescent="0.25">
      <c r="B12" s="8" t="s">
        <v>8314</v>
      </c>
      <c r="C12" s="10"/>
      <c r="D12" s="10">
        <v>80</v>
      </c>
      <c r="E12" s="10"/>
      <c r="F12" s="10"/>
      <c r="G12" s="10">
        <v>80</v>
      </c>
      <c r="Y12" s="8" t="s">
        <v>8322</v>
      </c>
      <c r="Z12" s="10">
        <v>30</v>
      </c>
      <c r="AA12" s="10">
        <v>127</v>
      </c>
      <c r="AB12" s="10"/>
      <c r="AC12" s="10">
        <v>80</v>
      </c>
      <c r="AD12" s="10">
        <v>237</v>
      </c>
    </row>
    <row r="13" spans="2:30" x14ac:dyDescent="0.25">
      <c r="B13" s="8" t="s">
        <v>8330</v>
      </c>
      <c r="C13" s="10"/>
      <c r="D13" s="10"/>
      <c r="E13" s="10"/>
      <c r="F13" s="10">
        <v>40</v>
      </c>
      <c r="G13" s="10">
        <v>40</v>
      </c>
      <c r="Y13" s="8" t="s">
        <v>8319</v>
      </c>
      <c r="Z13" s="10">
        <v>178</v>
      </c>
      <c r="AA13" s="10">
        <v>213</v>
      </c>
      <c r="AB13" s="10"/>
      <c r="AC13" s="10">
        <v>209</v>
      </c>
      <c r="AD13" s="10">
        <v>600</v>
      </c>
    </row>
    <row r="14" spans="2:30" x14ac:dyDescent="0.25">
      <c r="B14" s="8" t="s">
        <v>8347</v>
      </c>
      <c r="C14" s="10"/>
      <c r="D14" s="10">
        <v>40</v>
      </c>
      <c r="E14" s="10">
        <v>20</v>
      </c>
      <c r="F14" s="10"/>
      <c r="G14" s="10">
        <v>60</v>
      </c>
      <c r="Y14" s="8" t="s">
        <v>8317</v>
      </c>
      <c r="Z14" s="10">
        <v>37</v>
      </c>
      <c r="AA14" s="10">
        <v>493</v>
      </c>
      <c r="AB14" s="10">
        <v>24</v>
      </c>
      <c r="AC14" s="10">
        <v>839</v>
      </c>
      <c r="AD14" s="10">
        <v>1393</v>
      </c>
    </row>
    <row r="15" spans="2:30" x14ac:dyDescent="0.25">
      <c r="B15" s="8" t="s">
        <v>8324</v>
      </c>
      <c r="C15" s="10"/>
      <c r="D15" s="10">
        <v>40</v>
      </c>
      <c r="E15" s="10"/>
      <c r="F15" s="10"/>
      <c r="G15" s="10">
        <v>40</v>
      </c>
      <c r="Y15" s="8" t="s">
        <v>8361</v>
      </c>
      <c r="Z15" s="10">
        <v>349</v>
      </c>
      <c r="AA15" s="10">
        <v>1530</v>
      </c>
      <c r="AB15" s="10">
        <v>50</v>
      </c>
      <c r="AC15" s="10">
        <v>2185</v>
      </c>
      <c r="AD15" s="10">
        <v>4114</v>
      </c>
    </row>
    <row r="16" spans="2:30" x14ac:dyDescent="0.25">
      <c r="B16" s="8" t="s">
        <v>8337</v>
      </c>
      <c r="C16" s="10">
        <v>20</v>
      </c>
      <c r="D16" s="10">
        <v>120</v>
      </c>
      <c r="E16" s="10"/>
      <c r="F16" s="10"/>
      <c r="G16" s="10">
        <v>140</v>
      </c>
    </row>
    <row r="17" spans="2:7" x14ac:dyDescent="0.25">
      <c r="B17" s="8" t="s">
        <v>8348</v>
      </c>
      <c r="C17" s="10"/>
      <c r="D17" s="10">
        <v>20</v>
      </c>
      <c r="E17" s="10"/>
      <c r="F17" s="10"/>
      <c r="G17" s="10">
        <v>20</v>
      </c>
    </row>
    <row r="18" spans="2:7" x14ac:dyDescent="0.25">
      <c r="B18" s="8" t="s">
        <v>8349</v>
      </c>
      <c r="C18" s="10"/>
      <c r="D18" s="10"/>
      <c r="E18" s="10"/>
      <c r="F18" s="10">
        <v>140</v>
      </c>
      <c r="G18" s="10">
        <v>140</v>
      </c>
    </row>
    <row r="19" spans="2:7" x14ac:dyDescent="0.25">
      <c r="B19" s="8" t="s">
        <v>8329</v>
      </c>
      <c r="C19" s="10"/>
      <c r="D19" s="10">
        <v>20</v>
      </c>
      <c r="E19" s="10"/>
      <c r="F19" s="10">
        <v>140</v>
      </c>
      <c r="G19" s="10">
        <v>160</v>
      </c>
    </row>
    <row r="20" spans="2:7" x14ac:dyDescent="0.25">
      <c r="B20" s="8" t="s">
        <v>8328</v>
      </c>
      <c r="C20" s="10"/>
      <c r="D20" s="10">
        <v>60</v>
      </c>
      <c r="E20" s="10"/>
      <c r="F20" s="10"/>
      <c r="G20" s="10">
        <v>60</v>
      </c>
    </row>
    <row r="21" spans="2:7" x14ac:dyDescent="0.25">
      <c r="B21" s="8" t="s">
        <v>8356</v>
      </c>
      <c r="C21" s="10"/>
      <c r="D21" s="10">
        <v>11</v>
      </c>
      <c r="E21" s="10"/>
      <c r="F21" s="10">
        <v>9</v>
      </c>
      <c r="G21" s="10">
        <v>20</v>
      </c>
    </row>
    <row r="22" spans="2:7" x14ac:dyDescent="0.25">
      <c r="B22" s="8" t="s">
        <v>8327</v>
      </c>
      <c r="C22" s="10"/>
      <c r="D22" s="10"/>
      <c r="E22" s="10"/>
      <c r="F22" s="10">
        <v>20</v>
      </c>
      <c r="G22" s="10">
        <v>20</v>
      </c>
    </row>
    <row r="23" spans="2:7" x14ac:dyDescent="0.25">
      <c r="B23" s="8" t="s">
        <v>8335</v>
      </c>
      <c r="C23" s="10"/>
      <c r="D23" s="10">
        <v>40</v>
      </c>
      <c r="E23" s="10"/>
      <c r="F23" s="10"/>
      <c r="G23" s="10">
        <v>40</v>
      </c>
    </row>
    <row r="24" spans="2:7" x14ac:dyDescent="0.25">
      <c r="B24" s="8" t="s">
        <v>8359</v>
      </c>
      <c r="C24" s="10">
        <v>20</v>
      </c>
      <c r="D24" s="10">
        <v>60</v>
      </c>
      <c r="E24" s="10"/>
      <c r="F24" s="10">
        <v>60</v>
      </c>
      <c r="G24" s="10">
        <v>140</v>
      </c>
    </row>
    <row r="25" spans="2:7" x14ac:dyDescent="0.25">
      <c r="B25" s="8" t="s">
        <v>8343</v>
      </c>
      <c r="C25" s="10"/>
      <c r="D25" s="10">
        <v>20</v>
      </c>
      <c r="E25" s="10"/>
      <c r="F25" s="10"/>
      <c r="G25" s="10">
        <v>20</v>
      </c>
    </row>
    <row r="26" spans="2:7" x14ac:dyDescent="0.25">
      <c r="B26" s="8" t="s">
        <v>8323</v>
      </c>
      <c r="C26" s="10"/>
      <c r="D26" s="10"/>
      <c r="E26" s="10"/>
      <c r="F26" s="10">
        <v>60</v>
      </c>
      <c r="G26" s="10">
        <v>60</v>
      </c>
    </row>
    <row r="27" spans="2:7" x14ac:dyDescent="0.25">
      <c r="B27" s="8" t="s">
        <v>8350</v>
      </c>
      <c r="C27" s="10"/>
      <c r="D27" s="10">
        <v>20</v>
      </c>
      <c r="E27" s="10"/>
      <c r="F27" s="10"/>
      <c r="G27" s="10">
        <v>20</v>
      </c>
    </row>
    <row r="28" spans="2:7" x14ac:dyDescent="0.25">
      <c r="B28" s="8" t="s">
        <v>8339</v>
      </c>
      <c r="C28" s="10"/>
      <c r="D28" s="10">
        <v>57</v>
      </c>
      <c r="E28" s="10"/>
      <c r="F28" s="10">
        <v>103</v>
      </c>
      <c r="G28" s="10">
        <v>160</v>
      </c>
    </row>
    <row r="29" spans="2:7" x14ac:dyDescent="0.25">
      <c r="B29" s="8" t="s">
        <v>8345</v>
      </c>
      <c r="C29" s="10"/>
      <c r="D29" s="10">
        <v>20</v>
      </c>
      <c r="E29" s="10"/>
      <c r="F29" s="10"/>
      <c r="G29" s="10">
        <v>20</v>
      </c>
    </row>
    <row r="30" spans="2:7" x14ac:dyDescent="0.25">
      <c r="B30" s="8" t="s">
        <v>8318</v>
      </c>
      <c r="C30" s="10"/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25">
      <c r="B31" s="8" t="s">
        <v>8346</v>
      </c>
      <c r="C31" s="10"/>
      <c r="D31" s="10"/>
      <c r="E31" s="10"/>
      <c r="F31" s="10">
        <v>40</v>
      </c>
      <c r="G31" s="10">
        <v>40</v>
      </c>
    </row>
    <row r="32" spans="2:7" x14ac:dyDescent="0.25">
      <c r="B32" s="8" t="s">
        <v>8342</v>
      </c>
      <c r="C32" s="10"/>
      <c r="D32" s="10"/>
      <c r="E32" s="10"/>
      <c r="F32" s="10">
        <v>20</v>
      </c>
      <c r="G32" s="10">
        <v>20</v>
      </c>
    </row>
    <row r="33" spans="2:7" x14ac:dyDescent="0.25">
      <c r="B33" s="8" t="s">
        <v>8353</v>
      </c>
      <c r="C33" s="10"/>
      <c r="D33" s="10">
        <v>20</v>
      </c>
      <c r="E33" s="10"/>
      <c r="F33" s="10"/>
      <c r="G33" s="10">
        <v>20</v>
      </c>
    </row>
    <row r="34" spans="2:7" x14ac:dyDescent="0.25">
      <c r="B34" s="8" t="s">
        <v>8326</v>
      </c>
      <c r="C34" s="10"/>
      <c r="D34" s="10"/>
      <c r="E34" s="10"/>
      <c r="F34" s="10">
        <v>260</v>
      </c>
      <c r="G34" s="10">
        <v>260</v>
      </c>
    </row>
    <row r="35" spans="2:7" x14ac:dyDescent="0.25">
      <c r="B35" s="8" t="s">
        <v>8313</v>
      </c>
      <c r="C35" s="10">
        <v>40</v>
      </c>
      <c r="D35" s="10"/>
      <c r="E35" s="10"/>
      <c r="F35" s="10"/>
      <c r="G35" s="10">
        <v>40</v>
      </c>
    </row>
    <row r="36" spans="2:7" x14ac:dyDescent="0.25">
      <c r="B36" s="8" t="s">
        <v>8312</v>
      </c>
      <c r="C36" s="10"/>
      <c r="D36" s="10"/>
      <c r="E36" s="10"/>
      <c r="F36" s="10">
        <v>60</v>
      </c>
      <c r="G36" s="10">
        <v>60</v>
      </c>
    </row>
    <row r="37" spans="2:7" x14ac:dyDescent="0.25">
      <c r="B37" s="8" t="s">
        <v>8352</v>
      </c>
      <c r="C37" s="10"/>
      <c r="D37" s="10"/>
      <c r="E37" s="10">
        <v>6</v>
      </c>
      <c r="F37" s="10">
        <v>34</v>
      </c>
      <c r="G37" s="10">
        <v>40</v>
      </c>
    </row>
    <row r="38" spans="2:7" x14ac:dyDescent="0.25">
      <c r="B38" s="8" t="s">
        <v>8355</v>
      </c>
      <c r="C38" s="10">
        <v>18</v>
      </c>
      <c r="D38" s="10">
        <v>2</v>
      </c>
      <c r="E38" s="10"/>
      <c r="F38" s="10">
        <v>40</v>
      </c>
      <c r="G38" s="10">
        <v>60</v>
      </c>
    </row>
    <row r="39" spans="2:7" x14ac:dyDescent="0.25">
      <c r="B39" s="8" t="s">
        <v>8357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25">
      <c r="B40" s="8" t="s">
        <v>8351</v>
      </c>
      <c r="C40" s="10"/>
      <c r="D40" s="10"/>
      <c r="E40" s="10"/>
      <c r="F40" s="10">
        <v>80</v>
      </c>
      <c r="G40" s="10">
        <v>80</v>
      </c>
    </row>
    <row r="41" spans="2:7" x14ac:dyDescent="0.25">
      <c r="B41" s="8" t="s">
        <v>8311</v>
      </c>
      <c r="C41" s="10"/>
      <c r="D41" s="10"/>
      <c r="E41" s="10"/>
      <c r="F41" s="10">
        <v>60</v>
      </c>
      <c r="G41" s="10">
        <v>60</v>
      </c>
    </row>
    <row r="42" spans="2:7" x14ac:dyDescent="0.25">
      <c r="B42" s="8" t="s">
        <v>8341</v>
      </c>
      <c r="C42" s="10">
        <v>10</v>
      </c>
      <c r="D42" s="10">
        <v>47</v>
      </c>
      <c r="E42" s="10"/>
      <c r="F42" s="10"/>
      <c r="G42" s="10">
        <v>57</v>
      </c>
    </row>
    <row r="43" spans="2:7" x14ac:dyDescent="0.25">
      <c r="B43" s="8" t="s">
        <v>8334</v>
      </c>
      <c r="C43" s="10"/>
      <c r="D43" s="10">
        <v>100</v>
      </c>
      <c r="E43" s="10"/>
      <c r="F43" s="10"/>
      <c r="G43" s="10">
        <v>100</v>
      </c>
    </row>
    <row r="44" spans="2:7" x14ac:dyDescent="0.25">
      <c r="B44" s="8" t="s">
        <v>8321</v>
      </c>
      <c r="C44" s="10">
        <v>60</v>
      </c>
      <c r="D44" s="10">
        <v>120</v>
      </c>
      <c r="E44" s="10"/>
      <c r="F44" s="10">
        <v>20</v>
      </c>
      <c r="G44" s="10">
        <v>200</v>
      </c>
    </row>
    <row r="45" spans="2:7" x14ac:dyDescent="0.25">
      <c r="B45" s="8" t="s">
        <v>8320</v>
      </c>
      <c r="C45" s="10">
        <v>100</v>
      </c>
      <c r="D45" s="10">
        <v>60</v>
      </c>
      <c r="E45" s="10"/>
      <c r="F45" s="10"/>
      <c r="G45" s="10">
        <v>160</v>
      </c>
    </row>
    <row r="46" spans="2:7" x14ac:dyDescent="0.25">
      <c r="B46" s="8" t="s">
        <v>8340</v>
      </c>
      <c r="C46" s="10">
        <v>20</v>
      </c>
      <c r="D46" s="10"/>
      <c r="E46" s="10"/>
      <c r="F46" s="10"/>
      <c r="G46" s="10">
        <v>20</v>
      </c>
    </row>
    <row r="47" spans="2:7" x14ac:dyDescent="0.25">
      <c r="B47" s="8" t="s">
        <v>8361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mergeCells count="2">
    <mergeCell ref="Y1:AD1"/>
    <mergeCell ref="B1:G1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E19"/>
  <sheetViews>
    <sheetView workbookViewId="0">
      <selection activeCell="B1" sqref="B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10" customWidth="1"/>
    <col min="5" max="5" width="11.28515625" customWidth="1"/>
    <col min="6" max="6" width="11.28515625" bestFit="1" customWidth="1"/>
  </cols>
  <sheetData>
    <row r="2" spans="1:5" x14ac:dyDescent="0.25">
      <c r="A2" s="7" t="s">
        <v>8308</v>
      </c>
      <c r="B2" t="s">
        <v>8362</v>
      </c>
    </row>
    <row r="3" spans="1:5" x14ac:dyDescent="0.25">
      <c r="A3" s="7" t="s">
        <v>8381</v>
      </c>
      <c r="B3" t="s">
        <v>8362</v>
      </c>
    </row>
    <row r="5" spans="1:5" x14ac:dyDescent="0.25">
      <c r="A5" s="7" t="s">
        <v>8363</v>
      </c>
      <c r="B5" s="7" t="s">
        <v>8364</v>
      </c>
    </row>
    <row r="6" spans="1:5" x14ac:dyDescent="0.25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9" t="s">
        <v>8375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9" t="s">
        <v>8376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9" t="s">
        <v>8377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9" t="s">
        <v>8378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9" t="s">
        <v>8369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9" t="s">
        <v>8379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9" t="s">
        <v>8370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9" t="s">
        <v>8371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9" t="s">
        <v>8372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9" t="s">
        <v>8373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5">
      <c r="A17" s="9" t="s">
        <v>8374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5">
      <c r="A18" s="9" t="s">
        <v>8380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5">
      <c r="A19" s="9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3"/>
  <sheetViews>
    <sheetView workbookViewId="0">
      <selection activeCell="C5" sqref="C5"/>
    </sheetView>
  </sheetViews>
  <sheetFormatPr defaultRowHeight="15" x14ac:dyDescent="0.25"/>
  <cols>
    <col min="1" max="1" width="28.140625" bestFit="1" customWidth="1"/>
    <col min="2" max="2" width="24.5703125" customWidth="1"/>
    <col min="3" max="3" width="15.28515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8401</v>
      </c>
      <c r="B2">
        <f>SUMPRODUCT(COUNTIFS(Source!$D:$D,"&lt;1000",Source!$F:$F,"Successful"))</f>
        <v>322</v>
      </c>
      <c r="C2">
        <f>SUMPRODUCT(COUNTIFS(Source!D:D,"&lt;1000",Source!F:F,"Failed"))</f>
        <v>113</v>
      </c>
      <c r="D2">
        <f>SUMPRODUCT(COUNTIFS(Source!D:D,"&lt;1000",Source!F:F,"Canceled"))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SUMPRODUCT(COUNTIFS(Source!$D:$D,"&gt;=1000",Source!$D:$D,"&lt;=4999",Source!$F:$F,"Successful"))</f>
        <v>932</v>
      </c>
      <c r="C3">
        <f>SUMPRODUCT(COUNTIFS(Source!$D:$D,"&gt;=1000",Source!$D:$D,"&lt;=4999",Source!$F:$F,"Failed"))</f>
        <v>420</v>
      </c>
      <c r="D3">
        <f>SUMPRODUCT(COUNTIFS(Source!$D:$D,"&gt;=1000",Source!$D:$D,"&lt;=4999",Source!$F:$F,"Canceled"))</f>
        <v>60</v>
      </c>
      <c r="E3">
        <f>SUM(B3:D3)</f>
        <v>1412</v>
      </c>
      <c r="F3" s="5">
        <f t="shared" ref="F3:F13" si="0">(B3/E3)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5">
      <c r="A4" t="s">
        <v>8391</v>
      </c>
      <c r="B4">
        <f>SUMPRODUCT(COUNTIFS(Source!$D:$D,"&gt;=5000",Source!$D:$D,"&lt;=9999",Source!$F:$F,"Successful"))</f>
        <v>381</v>
      </c>
      <c r="C4">
        <f>SUMPRODUCT(COUNTIFS(Source!$D:$D,"&gt;=5000",Source!$D:$D,"&lt;=9999",Source!$F:$F,"Failed"))</f>
        <v>283</v>
      </c>
      <c r="D4">
        <f>SUMPRODUCT(COUNTIFS(Source!$D:$D,"&gt;=5000",Source!$D:$D,"&lt;=9999",Source!$F:$F,"Canceled"))</f>
        <v>52</v>
      </c>
      <c r="E4">
        <f t="shared" ref="E4:E13" si="3"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5">
      <c r="A5" t="s">
        <v>8392</v>
      </c>
      <c r="B5">
        <f>SUMPRODUCT(COUNTIFS(Source!$D:$D,"&gt;=10000",Source!$D:$D,"&lt;=14999",Source!$F:$F,"Successful"))</f>
        <v>168</v>
      </c>
      <c r="C5">
        <f>SUMPRODUCT(COUNTIFS(Source!$D:$D,"&gt;=10000",Source!$D:$D,"&lt;=14999",Source!$F:$F,"Failed"))</f>
        <v>144</v>
      </c>
      <c r="D5">
        <f>SUMPRODUCT(COUNTIFS(Source!$D:$D,"&gt;=10000",Source!$D:$D,"&lt;=14999",Source!$F:$F,"Canceled"))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5">
      <c r="A6" t="s">
        <v>8393</v>
      </c>
      <c r="B6">
        <f>SUMPRODUCT(COUNTIFS(Source!$D:$D,"&gt;=15000",Source!$D:$D,"&lt;=19999",Source!$F:$F,"Successful"))</f>
        <v>94</v>
      </c>
      <c r="C6">
        <f>SUMPRODUCT(COUNTIFS(Source!$D:$D,"&gt;=15000",Source!$D:$D,"&lt;=19999",Source!$F:$F,"Failed"))</f>
        <v>90</v>
      </c>
      <c r="D6">
        <f>SUMPRODUCT(COUNTIFS(Source!$D:$D,"&gt;=15000",Source!$D:$D,"&lt;=19999",Source!$F:$F,"Canceled"))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5">
      <c r="A7" t="s">
        <v>8394</v>
      </c>
      <c r="B7">
        <f>SUMPRODUCT(COUNTIFS(Source!$D:$D,"&gt;=20000",Source!$D:$D,"&lt;=24999",Source!$F:$F,"Successful"))</f>
        <v>62</v>
      </c>
      <c r="C7">
        <f>SUMPRODUCT(COUNTIFS(Source!$D:$D,"&gt;=20000",Source!$D:$D,"&lt;=24999",Source!$F:$F,"Failed"))</f>
        <v>72</v>
      </c>
      <c r="D7">
        <f>SUMPRODUCT(COUNTIFS(Source!$D:$D,"&gt;=20000",Source!$D:$D,"&lt;=24999",Source!$F:$F,"Canceled"))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5">
      <c r="A8" t="s">
        <v>8395</v>
      </c>
      <c r="B8">
        <f>SUMPRODUCT(COUNTIFS(Source!$D:$D,"&gt;=25000",Source!$D:$D,"&lt;=29999",Source!$F:$F,"Successful"))</f>
        <v>55</v>
      </c>
      <c r="C8">
        <f>SUMPRODUCT(COUNTIFS(Source!$D:$D,"&gt;=25000",Source!$D:$D,"&lt;=29999",Source!$F:$F,"Failed"))</f>
        <v>64</v>
      </c>
      <c r="D8">
        <f>SUMPRODUCT(COUNTIFS(Source!$D:$D,"&gt;=25000",Source!$D:$D,"&lt;=29999",Source!$F:$F,"Canceled"))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5">
      <c r="A9" t="s">
        <v>8396</v>
      </c>
      <c r="B9">
        <f>SUMPRODUCT(COUNTIFS(Source!$D:$D,"&gt;=30000",Source!$D:$D,"&lt;=34999",Source!$F:$F,"Successful"))</f>
        <v>32</v>
      </c>
      <c r="C9">
        <f>SUMPRODUCT(COUNTIFS(Source!$D:$D,"&gt;=30000",Source!$D:$D,"&lt;=34999",Source!$F:$F,"Failed"))</f>
        <v>37</v>
      </c>
      <c r="D9">
        <f>SUMPRODUCT(COUNTIFS(Source!$D:$D,"&gt;=30000",Source!$D:$D,"&lt;=34999",Source!$F:$F,"Canceled"))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5">
      <c r="A10" t="s">
        <v>8397</v>
      </c>
      <c r="B10">
        <f>SUMPRODUCT(COUNTIFS(Source!$D:$D,"&gt;=35000",Source!$D:$D,"&lt;=39999",Source!$F:$F,"Successful"))</f>
        <v>26</v>
      </c>
      <c r="C10">
        <f>SUMPRODUCT(COUNTIFS(Source!$D:$D,"&gt;=35000",Source!$D:$D,"&lt;=39999",Source!$F:$F,"Failed"))</f>
        <v>22</v>
      </c>
      <c r="D10">
        <f>SUMPRODUCT(COUNTIFS(Source!$D:$D,"&gt;=35000",Source!$D:$D,"&lt;=39999",Source!$F:$F,"Canceled"))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8398</v>
      </c>
      <c r="B11">
        <f>SUMPRODUCT(COUNTIFS(Source!$D:$D,"&gt;=40000",Source!$D:$D,"&lt;=44999",Source!$F:$F,"Successful"))</f>
        <v>21</v>
      </c>
      <c r="C11">
        <f>SUMPRODUCT(COUNTIFS(Source!$D:$D,"&gt;=40000",Source!$D:$D,"&lt;=44999",Source!$F:$F,"Failed"))</f>
        <v>16</v>
      </c>
      <c r="D11">
        <f>SUMPRODUCT(COUNTIFS(Source!$D:$D,"&gt;=40000",Source!$D:$D,"&lt;=44999",Source!$F:$F,"Canceled"))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5">
      <c r="A12" t="s">
        <v>8399</v>
      </c>
      <c r="B12">
        <f>SUMPRODUCT(COUNTIFS(Source!$D:$D,"&gt;=45000",Source!$D:$D,"&lt;=49999",Source!$F:$F,"Successful"))</f>
        <v>6</v>
      </c>
      <c r="C12">
        <f>SUMPRODUCT(COUNTIFS(Source!$D:$D,"&gt;=45000",Source!$D:$D,"&lt;=49999",Source!$F:$F,"Failed"))</f>
        <v>11</v>
      </c>
      <c r="D12">
        <f>SUMPRODUCT(COUNTIFS(Source!$D:$D,"&gt;=45000",Source!$D:$D,"&lt;=49999",Source!$F:$F,"Canceled"))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8400</v>
      </c>
      <c r="B13">
        <f>SUMPRODUCT(COUNTIFS(Source!$D:$D,"&gt;=50000",Source!$F:$F,"Successful"))</f>
        <v>86</v>
      </c>
      <c r="C13">
        <f>SUMPRODUCT(COUNTIFS(Source!$D:$D,"&gt;=50000",Source!$F:$F,"Failed"))</f>
        <v>258</v>
      </c>
      <c r="D13">
        <f>SUMPRODUCT(COUNTIFS(Source!$D:$D,"&gt;=50000",Source!$F:$F,"Canceled"))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J2186"/>
  <sheetViews>
    <sheetView workbookViewId="0">
      <selection activeCell="H4" sqref="H4"/>
    </sheetView>
  </sheetViews>
  <sheetFormatPr defaultRowHeight="15" x14ac:dyDescent="0.25"/>
  <cols>
    <col min="1" max="1" width="28.140625" bestFit="1" customWidth="1"/>
    <col min="2" max="3" width="24.5703125" customWidth="1"/>
    <col min="4" max="4" width="15.28515625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10" x14ac:dyDescent="0.25">
      <c r="B1" s="1" t="s">
        <v>8218</v>
      </c>
      <c r="C1" s="1" t="s">
        <v>8262</v>
      </c>
      <c r="E1" s="1" t="s">
        <v>8218</v>
      </c>
      <c r="F1" s="1" t="s">
        <v>8262</v>
      </c>
    </row>
    <row r="2" spans="2:10" x14ac:dyDescent="0.25">
      <c r="B2" t="s">
        <v>8219</v>
      </c>
      <c r="C2">
        <v>182</v>
      </c>
      <c r="E2" t="s">
        <v>8221</v>
      </c>
      <c r="F2">
        <v>0</v>
      </c>
      <c r="G2" s="5"/>
      <c r="H2" s="5" t="s">
        <v>8404</v>
      </c>
      <c r="I2" s="5" t="s">
        <v>8402</v>
      </c>
      <c r="J2" t="s">
        <v>8403</v>
      </c>
    </row>
    <row r="3" spans="2:10" x14ac:dyDescent="0.25">
      <c r="B3" t="s">
        <v>8219</v>
      </c>
      <c r="C3">
        <v>79</v>
      </c>
      <c r="E3" t="s">
        <v>8221</v>
      </c>
      <c r="F3">
        <v>1</v>
      </c>
      <c r="G3" s="5"/>
      <c r="H3" s="12" t="s">
        <v>8405</v>
      </c>
      <c r="I3" s="13">
        <f>AVERAGE(C2:C2186)</f>
        <v>194.42517162471395</v>
      </c>
      <c r="J3" s="13">
        <f>AVERAGE(F2:F1531)</f>
        <v>17.709803921568628</v>
      </c>
    </row>
    <row r="4" spans="2:10" x14ac:dyDescent="0.25">
      <c r="B4" t="s">
        <v>8219</v>
      </c>
      <c r="C4">
        <v>35</v>
      </c>
      <c r="E4" t="s">
        <v>8221</v>
      </c>
      <c r="F4">
        <v>10</v>
      </c>
      <c r="G4" s="5"/>
      <c r="H4" s="12" t="s">
        <v>8406</v>
      </c>
      <c r="I4" s="13">
        <f>MEDIAN(C2:C2186)</f>
        <v>62</v>
      </c>
      <c r="J4" s="14">
        <f>AVERAGE(F2:F1531)</f>
        <v>17.709803921568628</v>
      </c>
    </row>
    <row r="5" spans="2:10" x14ac:dyDescent="0.25">
      <c r="B5" t="s">
        <v>8219</v>
      </c>
      <c r="C5">
        <v>150</v>
      </c>
      <c r="E5" t="s">
        <v>8221</v>
      </c>
      <c r="F5">
        <v>0</v>
      </c>
      <c r="G5" s="5"/>
      <c r="H5" s="12" t="s">
        <v>8407</v>
      </c>
      <c r="I5" s="13">
        <f>MIN(C2:C2186)</f>
        <v>1</v>
      </c>
      <c r="J5">
        <f>MIN(F2:F1531)</f>
        <v>0</v>
      </c>
    </row>
    <row r="6" spans="2:10" x14ac:dyDescent="0.25">
      <c r="B6" t="s">
        <v>8219</v>
      </c>
      <c r="C6">
        <v>284</v>
      </c>
      <c r="E6" t="s">
        <v>8221</v>
      </c>
      <c r="F6">
        <v>7</v>
      </c>
      <c r="G6" s="5"/>
      <c r="H6" s="12" t="s">
        <v>8408</v>
      </c>
      <c r="I6" s="13">
        <f>MAX(C2:C2186)</f>
        <v>26457</v>
      </c>
      <c r="J6">
        <f>MAX(F2:F1531)</f>
        <v>1293</v>
      </c>
    </row>
    <row r="7" spans="2:10" x14ac:dyDescent="0.25">
      <c r="B7" t="s">
        <v>8219</v>
      </c>
      <c r="C7">
        <v>47</v>
      </c>
      <c r="E7" t="s">
        <v>8221</v>
      </c>
      <c r="F7">
        <v>0</v>
      </c>
      <c r="G7" s="5"/>
      <c r="H7" s="12" t="s">
        <v>8409</v>
      </c>
      <c r="I7" s="13">
        <f>_xlfn.VAR.P(C2:C2186)</f>
        <v>712840.9867348104</v>
      </c>
      <c r="J7" s="14">
        <f>_xlfn.VAR.P(F2:F1531)</f>
        <v>3773.2216685890044</v>
      </c>
    </row>
    <row r="8" spans="2:10" x14ac:dyDescent="0.25">
      <c r="B8" t="s">
        <v>8219</v>
      </c>
      <c r="C8">
        <v>58</v>
      </c>
      <c r="E8" t="s">
        <v>8221</v>
      </c>
      <c r="F8">
        <v>1</v>
      </c>
      <c r="G8" s="5"/>
      <c r="H8" s="12" t="s">
        <v>8410</v>
      </c>
      <c r="I8" s="13">
        <f>_xlfn.STDEV.P(C2:C2186)</f>
        <v>844.29910975602149</v>
      </c>
      <c r="J8" s="14">
        <f>STDEV(F2:F1531)</f>
        <v>61.446638959868842</v>
      </c>
    </row>
    <row r="9" spans="2:10" x14ac:dyDescent="0.25">
      <c r="B9" t="s">
        <v>8219</v>
      </c>
      <c r="C9">
        <v>57</v>
      </c>
      <c r="E9" t="s">
        <v>8221</v>
      </c>
      <c r="F9">
        <v>2</v>
      </c>
      <c r="G9" s="5"/>
      <c r="H9" s="5"/>
      <c r="I9" s="5"/>
    </row>
    <row r="10" spans="2:10" x14ac:dyDescent="0.25">
      <c r="B10" t="s">
        <v>8219</v>
      </c>
      <c r="C10">
        <v>12</v>
      </c>
      <c r="E10" t="s">
        <v>8221</v>
      </c>
      <c r="F10">
        <v>3</v>
      </c>
      <c r="G10" s="5"/>
      <c r="H10" s="5"/>
      <c r="I10" s="5"/>
    </row>
    <row r="11" spans="2:10" x14ac:dyDescent="0.25">
      <c r="B11" t="s">
        <v>8219</v>
      </c>
      <c r="C11">
        <v>20</v>
      </c>
      <c r="E11" t="s">
        <v>8221</v>
      </c>
      <c r="F11">
        <v>10</v>
      </c>
      <c r="G11" s="5"/>
      <c r="H11" s="5"/>
      <c r="I11" s="5"/>
    </row>
    <row r="12" spans="2:10" x14ac:dyDescent="0.25">
      <c r="B12" t="s">
        <v>8219</v>
      </c>
      <c r="C12">
        <v>19</v>
      </c>
      <c r="E12" t="s">
        <v>8221</v>
      </c>
      <c r="F12">
        <v>10</v>
      </c>
      <c r="G12" s="5"/>
      <c r="H12" s="5"/>
      <c r="I12" s="5"/>
    </row>
    <row r="13" spans="2:10" x14ac:dyDescent="0.25">
      <c r="B13" t="s">
        <v>8219</v>
      </c>
      <c r="C13">
        <v>75</v>
      </c>
      <c r="E13" t="s">
        <v>8221</v>
      </c>
      <c r="F13">
        <v>1</v>
      </c>
      <c r="G13" s="5"/>
      <c r="H13" s="5"/>
      <c r="I13" s="5"/>
    </row>
    <row r="14" spans="2:10" x14ac:dyDescent="0.25">
      <c r="B14" t="s">
        <v>8219</v>
      </c>
      <c r="C14">
        <v>827</v>
      </c>
      <c r="E14" t="s">
        <v>8221</v>
      </c>
      <c r="F14">
        <v>0</v>
      </c>
    </row>
    <row r="15" spans="2:10" x14ac:dyDescent="0.25">
      <c r="B15" t="s">
        <v>8219</v>
      </c>
      <c r="C15">
        <v>51</v>
      </c>
      <c r="E15" t="s">
        <v>8221</v>
      </c>
      <c r="F15">
        <v>0</v>
      </c>
    </row>
    <row r="16" spans="2:10" x14ac:dyDescent="0.25">
      <c r="B16" t="s">
        <v>8219</v>
      </c>
      <c r="C16">
        <v>41</v>
      </c>
      <c r="E16" t="s">
        <v>8221</v>
      </c>
      <c r="F16">
        <v>0</v>
      </c>
    </row>
    <row r="17" spans="2:6" x14ac:dyDescent="0.25">
      <c r="B17" t="s">
        <v>8219</v>
      </c>
      <c r="C17">
        <v>98</v>
      </c>
      <c r="E17" t="s">
        <v>8221</v>
      </c>
      <c r="F17">
        <v>26</v>
      </c>
    </row>
    <row r="18" spans="2:6" x14ac:dyDescent="0.25">
      <c r="B18" t="s">
        <v>8219</v>
      </c>
      <c r="C18">
        <v>70</v>
      </c>
      <c r="E18" t="s">
        <v>8221</v>
      </c>
      <c r="F18">
        <v>0</v>
      </c>
    </row>
    <row r="19" spans="2:6" x14ac:dyDescent="0.25">
      <c r="B19" t="s">
        <v>8219</v>
      </c>
      <c r="C19">
        <v>36</v>
      </c>
      <c r="E19" t="s">
        <v>8221</v>
      </c>
      <c r="F19">
        <v>7</v>
      </c>
    </row>
    <row r="20" spans="2:6" x14ac:dyDescent="0.25">
      <c r="B20" t="s">
        <v>8219</v>
      </c>
      <c r="C20">
        <v>342</v>
      </c>
      <c r="E20" t="s">
        <v>8221</v>
      </c>
      <c r="F20">
        <v>0</v>
      </c>
    </row>
    <row r="21" spans="2:6" x14ac:dyDescent="0.25">
      <c r="B21" t="s">
        <v>8219</v>
      </c>
      <c r="C21">
        <v>22</v>
      </c>
      <c r="E21" t="s">
        <v>8221</v>
      </c>
      <c r="F21">
        <v>2</v>
      </c>
    </row>
    <row r="22" spans="2:6" x14ac:dyDescent="0.25">
      <c r="B22" t="s">
        <v>8219</v>
      </c>
      <c r="C22">
        <v>25</v>
      </c>
      <c r="E22" t="s">
        <v>8221</v>
      </c>
      <c r="F22">
        <v>13</v>
      </c>
    </row>
    <row r="23" spans="2:6" x14ac:dyDescent="0.25">
      <c r="B23" t="s">
        <v>8219</v>
      </c>
      <c r="C23">
        <v>101</v>
      </c>
      <c r="E23" t="s">
        <v>8221</v>
      </c>
      <c r="F23">
        <v>4</v>
      </c>
    </row>
    <row r="24" spans="2:6" x14ac:dyDescent="0.25">
      <c r="B24" t="s">
        <v>8219</v>
      </c>
      <c r="C24">
        <v>8</v>
      </c>
      <c r="E24" t="s">
        <v>8221</v>
      </c>
      <c r="F24">
        <v>0</v>
      </c>
    </row>
    <row r="25" spans="2:6" x14ac:dyDescent="0.25">
      <c r="B25" t="s">
        <v>8219</v>
      </c>
      <c r="C25">
        <v>23</v>
      </c>
      <c r="E25" t="s">
        <v>8221</v>
      </c>
      <c r="F25">
        <v>12</v>
      </c>
    </row>
    <row r="26" spans="2:6" x14ac:dyDescent="0.25">
      <c r="B26" t="s">
        <v>8219</v>
      </c>
      <c r="C26">
        <v>574</v>
      </c>
      <c r="E26" t="s">
        <v>8221</v>
      </c>
      <c r="F26">
        <v>2</v>
      </c>
    </row>
    <row r="27" spans="2:6" x14ac:dyDescent="0.25">
      <c r="B27" t="s">
        <v>8219</v>
      </c>
      <c r="C27">
        <v>14</v>
      </c>
      <c r="E27" t="s">
        <v>8221</v>
      </c>
      <c r="F27">
        <v>10</v>
      </c>
    </row>
    <row r="28" spans="2:6" x14ac:dyDescent="0.25">
      <c r="B28" t="s">
        <v>8219</v>
      </c>
      <c r="C28">
        <v>19</v>
      </c>
      <c r="E28" t="s">
        <v>8221</v>
      </c>
      <c r="F28">
        <v>0</v>
      </c>
    </row>
    <row r="29" spans="2:6" x14ac:dyDescent="0.25">
      <c r="B29" t="s">
        <v>8219</v>
      </c>
      <c r="C29">
        <v>150</v>
      </c>
      <c r="E29" t="s">
        <v>8221</v>
      </c>
      <c r="F29">
        <v>5</v>
      </c>
    </row>
    <row r="30" spans="2:6" x14ac:dyDescent="0.25">
      <c r="B30" t="s">
        <v>8219</v>
      </c>
      <c r="C30">
        <v>71</v>
      </c>
      <c r="E30" t="s">
        <v>8221</v>
      </c>
      <c r="F30">
        <v>0</v>
      </c>
    </row>
    <row r="31" spans="2:6" x14ac:dyDescent="0.25">
      <c r="B31" t="s">
        <v>8219</v>
      </c>
      <c r="C31">
        <v>117</v>
      </c>
      <c r="E31" t="s">
        <v>8221</v>
      </c>
      <c r="F31">
        <v>5</v>
      </c>
    </row>
    <row r="32" spans="2:6" x14ac:dyDescent="0.25">
      <c r="B32" t="s">
        <v>8219</v>
      </c>
      <c r="C32">
        <v>53</v>
      </c>
      <c r="E32" t="s">
        <v>8221</v>
      </c>
      <c r="F32">
        <v>1</v>
      </c>
    </row>
    <row r="33" spans="2:6" x14ac:dyDescent="0.25">
      <c r="B33" t="s">
        <v>8219</v>
      </c>
      <c r="C33">
        <v>1</v>
      </c>
      <c r="E33" t="s">
        <v>8221</v>
      </c>
      <c r="F33">
        <v>3</v>
      </c>
    </row>
    <row r="34" spans="2:6" x14ac:dyDescent="0.25">
      <c r="B34" t="s">
        <v>8219</v>
      </c>
      <c r="C34">
        <v>89</v>
      </c>
      <c r="E34" t="s">
        <v>8221</v>
      </c>
      <c r="F34">
        <v>3</v>
      </c>
    </row>
    <row r="35" spans="2:6" x14ac:dyDescent="0.25">
      <c r="B35" t="s">
        <v>8219</v>
      </c>
      <c r="C35">
        <v>64</v>
      </c>
      <c r="E35" t="s">
        <v>8221</v>
      </c>
      <c r="F35">
        <v>0</v>
      </c>
    </row>
    <row r="36" spans="2:6" x14ac:dyDescent="0.25">
      <c r="B36" t="s">
        <v>8219</v>
      </c>
      <c r="C36">
        <v>68</v>
      </c>
      <c r="E36" t="s">
        <v>8221</v>
      </c>
      <c r="F36">
        <v>3</v>
      </c>
    </row>
    <row r="37" spans="2:6" x14ac:dyDescent="0.25">
      <c r="B37" t="s">
        <v>8219</v>
      </c>
      <c r="C37">
        <v>28</v>
      </c>
      <c r="E37" t="s">
        <v>8221</v>
      </c>
      <c r="F37">
        <v>0</v>
      </c>
    </row>
    <row r="38" spans="2:6" x14ac:dyDescent="0.25">
      <c r="B38" t="s">
        <v>8219</v>
      </c>
      <c r="C38">
        <v>44</v>
      </c>
      <c r="E38" t="s">
        <v>8221</v>
      </c>
      <c r="F38">
        <v>19</v>
      </c>
    </row>
    <row r="39" spans="2:6" x14ac:dyDescent="0.25">
      <c r="B39" t="s">
        <v>8219</v>
      </c>
      <c r="C39">
        <v>253</v>
      </c>
      <c r="E39" t="s">
        <v>8221</v>
      </c>
      <c r="F39">
        <v>8</v>
      </c>
    </row>
    <row r="40" spans="2:6" x14ac:dyDescent="0.25">
      <c r="B40" t="s">
        <v>8219</v>
      </c>
      <c r="C40">
        <v>66</v>
      </c>
      <c r="E40" t="s">
        <v>8221</v>
      </c>
      <c r="F40">
        <v>6</v>
      </c>
    </row>
    <row r="41" spans="2:6" x14ac:dyDescent="0.25">
      <c r="B41" t="s">
        <v>8219</v>
      </c>
      <c r="C41">
        <v>217</v>
      </c>
      <c r="E41" t="s">
        <v>8221</v>
      </c>
      <c r="F41">
        <v>0</v>
      </c>
    </row>
    <row r="42" spans="2:6" x14ac:dyDescent="0.25">
      <c r="B42" t="s">
        <v>8219</v>
      </c>
      <c r="C42">
        <v>16</v>
      </c>
      <c r="E42" t="s">
        <v>8221</v>
      </c>
      <c r="F42">
        <v>18</v>
      </c>
    </row>
    <row r="43" spans="2:6" x14ac:dyDescent="0.25">
      <c r="B43" t="s">
        <v>8219</v>
      </c>
      <c r="C43">
        <v>19</v>
      </c>
      <c r="E43" t="s">
        <v>8221</v>
      </c>
      <c r="F43">
        <v>7</v>
      </c>
    </row>
    <row r="44" spans="2:6" x14ac:dyDescent="0.25">
      <c r="B44" t="s">
        <v>8219</v>
      </c>
      <c r="C44">
        <v>169</v>
      </c>
      <c r="E44" t="s">
        <v>8221</v>
      </c>
      <c r="F44">
        <v>0</v>
      </c>
    </row>
    <row r="45" spans="2:6" x14ac:dyDescent="0.25">
      <c r="B45" t="s">
        <v>8219</v>
      </c>
      <c r="C45">
        <v>263</v>
      </c>
      <c r="E45" t="s">
        <v>8221</v>
      </c>
      <c r="F45">
        <v>8</v>
      </c>
    </row>
    <row r="46" spans="2:6" x14ac:dyDescent="0.25">
      <c r="B46" t="s">
        <v>8219</v>
      </c>
      <c r="C46">
        <v>15</v>
      </c>
      <c r="E46" t="s">
        <v>8221</v>
      </c>
      <c r="F46">
        <v>1293</v>
      </c>
    </row>
    <row r="47" spans="2:6" x14ac:dyDescent="0.25">
      <c r="B47" t="s">
        <v>8219</v>
      </c>
      <c r="C47">
        <v>61</v>
      </c>
      <c r="E47" t="s">
        <v>8221</v>
      </c>
      <c r="F47">
        <v>17</v>
      </c>
    </row>
    <row r="48" spans="2:6" x14ac:dyDescent="0.25">
      <c r="B48" t="s">
        <v>8219</v>
      </c>
      <c r="C48">
        <v>45</v>
      </c>
      <c r="E48" t="s">
        <v>8221</v>
      </c>
      <c r="F48">
        <v>0</v>
      </c>
    </row>
    <row r="49" spans="2:6" x14ac:dyDescent="0.25">
      <c r="B49" t="s">
        <v>8219</v>
      </c>
      <c r="C49">
        <v>70</v>
      </c>
      <c r="E49" t="s">
        <v>8221</v>
      </c>
      <c r="F49">
        <v>13</v>
      </c>
    </row>
    <row r="50" spans="2:6" x14ac:dyDescent="0.25">
      <c r="B50" t="s">
        <v>8219</v>
      </c>
      <c r="C50">
        <v>38</v>
      </c>
      <c r="E50" t="s">
        <v>8221</v>
      </c>
      <c r="F50">
        <v>0</v>
      </c>
    </row>
    <row r="51" spans="2:6" x14ac:dyDescent="0.25">
      <c r="B51" t="s">
        <v>8219</v>
      </c>
      <c r="C51">
        <v>87</v>
      </c>
      <c r="E51" t="s">
        <v>8221</v>
      </c>
      <c r="F51">
        <v>0</v>
      </c>
    </row>
    <row r="52" spans="2:6" x14ac:dyDescent="0.25">
      <c r="B52" t="s">
        <v>8219</v>
      </c>
      <c r="C52">
        <v>22</v>
      </c>
      <c r="E52" t="s">
        <v>8221</v>
      </c>
      <c r="F52">
        <v>33</v>
      </c>
    </row>
    <row r="53" spans="2:6" x14ac:dyDescent="0.25">
      <c r="B53" t="s">
        <v>8219</v>
      </c>
      <c r="C53">
        <v>119</v>
      </c>
      <c r="E53" t="s">
        <v>8221</v>
      </c>
      <c r="F53">
        <v>12</v>
      </c>
    </row>
    <row r="54" spans="2:6" x14ac:dyDescent="0.25">
      <c r="B54" t="s">
        <v>8219</v>
      </c>
      <c r="C54">
        <v>52</v>
      </c>
      <c r="E54" t="s">
        <v>8221</v>
      </c>
      <c r="F54">
        <v>1</v>
      </c>
    </row>
    <row r="55" spans="2:6" x14ac:dyDescent="0.25">
      <c r="B55" t="s">
        <v>8219</v>
      </c>
      <c r="C55">
        <v>117</v>
      </c>
      <c r="E55" t="s">
        <v>8221</v>
      </c>
      <c r="F55">
        <v>1</v>
      </c>
    </row>
    <row r="56" spans="2:6" x14ac:dyDescent="0.25">
      <c r="B56" t="s">
        <v>8219</v>
      </c>
      <c r="C56">
        <v>52</v>
      </c>
      <c r="E56" t="s">
        <v>8221</v>
      </c>
      <c r="F56">
        <v>1</v>
      </c>
    </row>
    <row r="57" spans="2:6" x14ac:dyDescent="0.25">
      <c r="B57" t="s">
        <v>8219</v>
      </c>
      <c r="C57">
        <v>86</v>
      </c>
      <c r="E57" t="s">
        <v>8221</v>
      </c>
      <c r="F57">
        <v>1</v>
      </c>
    </row>
    <row r="58" spans="2:6" x14ac:dyDescent="0.25">
      <c r="B58" t="s">
        <v>8219</v>
      </c>
      <c r="C58">
        <v>174</v>
      </c>
      <c r="E58" t="s">
        <v>8221</v>
      </c>
      <c r="F58">
        <v>84</v>
      </c>
    </row>
    <row r="59" spans="2:6" x14ac:dyDescent="0.25">
      <c r="B59" t="s">
        <v>8219</v>
      </c>
      <c r="C59">
        <v>69</v>
      </c>
      <c r="E59" t="s">
        <v>8221</v>
      </c>
      <c r="F59">
        <v>38</v>
      </c>
    </row>
    <row r="60" spans="2:6" x14ac:dyDescent="0.25">
      <c r="B60" t="s">
        <v>8219</v>
      </c>
      <c r="C60">
        <v>75</v>
      </c>
      <c r="E60" t="s">
        <v>8221</v>
      </c>
      <c r="F60">
        <v>1</v>
      </c>
    </row>
    <row r="61" spans="2:6" x14ac:dyDescent="0.25">
      <c r="B61" t="s">
        <v>8219</v>
      </c>
      <c r="C61">
        <v>33</v>
      </c>
      <c r="E61" t="s">
        <v>8221</v>
      </c>
      <c r="F61">
        <v>76</v>
      </c>
    </row>
    <row r="62" spans="2:6" x14ac:dyDescent="0.25">
      <c r="B62" t="s">
        <v>8219</v>
      </c>
      <c r="C62">
        <v>108</v>
      </c>
      <c r="E62" t="s">
        <v>8221</v>
      </c>
      <c r="F62">
        <v>3</v>
      </c>
    </row>
    <row r="63" spans="2:6" x14ac:dyDescent="0.25">
      <c r="B63" t="s">
        <v>8219</v>
      </c>
      <c r="C63">
        <v>23</v>
      </c>
      <c r="E63" t="s">
        <v>8221</v>
      </c>
      <c r="F63">
        <v>0</v>
      </c>
    </row>
    <row r="64" spans="2:6" x14ac:dyDescent="0.25">
      <c r="B64" t="s">
        <v>8219</v>
      </c>
      <c r="C64">
        <v>48</v>
      </c>
      <c r="E64" t="s">
        <v>8221</v>
      </c>
      <c r="F64">
        <v>2</v>
      </c>
    </row>
    <row r="65" spans="2:6" x14ac:dyDescent="0.25">
      <c r="B65" t="s">
        <v>8219</v>
      </c>
      <c r="C65">
        <v>64</v>
      </c>
      <c r="E65" t="s">
        <v>8221</v>
      </c>
      <c r="F65">
        <v>0</v>
      </c>
    </row>
    <row r="66" spans="2:6" x14ac:dyDescent="0.25">
      <c r="B66" t="s">
        <v>8219</v>
      </c>
      <c r="C66">
        <v>24</v>
      </c>
      <c r="E66" t="s">
        <v>8221</v>
      </c>
      <c r="F66">
        <v>0</v>
      </c>
    </row>
    <row r="67" spans="2:6" x14ac:dyDescent="0.25">
      <c r="B67" t="s">
        <v>8219</v>
      </c>
      <c r="C67">
        <v>57</v>
      </c>
      <c r="E67" t="s">
        <v>8221</v>
      </c>
      <c r="F67">
        <v>0</v>
      </c>
    </row>
    <row r="68" spans="2:6" x14ac:dyDescent="0.25">
      <c r="B68" t="s">
        <v>8219</v>
      </c>
      <c r="C68">
        <v>26</v>
      </c>
      <c r="E68" t="s">
        <v>8221</v>
      </c>
      <c r="F68">
        <v>2</v>
      </c>
    </row>
    <row r="69" spans="2:6" x14ac:dyDescent="0.25">
      <c r="B69" t="s">
        <v>8219</v>
      </c>
      <c r="C69">
        <v>20</v>
      </c>
      <c r="E69" t="s">
        <v>8221</v>
      </c>
      <c r="F69">
        <v>0</v>
      </c>
    </row>
    <row r="70" spans="2:6" x14ac:dyDescent="0.25">
      <c r="B70" t="s">
        <v>8219</v>
      </c>
      <c r="C70">
        <v>36</v>
      </c>
      <c r="E70" t="s">
        <v>8221</v>
      </c>
      <c r="F70">
        <v>0</v>
      </c>
    </row>
    <row r="71" spans="2:6" x14ac:dyDescent="0.25">
      <c r="B71" t="s">
        <v>8219</v>
      </c>
      <c r="C71">
        <v>178</v>
      </c>
      <c r="E71" t="s">
        <v>8221</v>
      </c>
      <c r="F71">
        <v>0</v>
      </c>
    </row>
    <row r="72" spans="2:6" x14ac:dyDescent="0.25">
      <c r="B72" t="s">
        <v>8219</v>
      </c>
      <c r="C72">
        <v>17</v>
      </c>
      <c r="E72" t="s">
        <v>8221</v>
      </c>
      <c r="F72">
        <v>2</v>
      </c>
    </row>
    <row r="73" spans="2:6" x14ac:dyDescent="0.25">
      <c r="B73" t="s">
        <v>8219</v>
      </c>
      <c r="C73">
        <v>32</v>
      </c>
      <c r="E73" t="s">
        <v>8221</v>
      </c>
      <c r="F73">
        <v>0</v>
      </c>
    </row>
    <row r="74" spans="2:6" x14ac:dyDescent="0.25">
      <c r="B74" t="s">
        <v>8219</v>
      </c>
      <c r="C74">
        <v>41</v>
      </c>
      <c r="E74" t="s">
        <v>8221</v>
      </c>
      <c r="F74">
        <v>7</v>
      </c>
    </row>
    <row r="75" spans="2:6" x14ac:dyDescent="0.25">
      <c r="B75" t="s">
        <v>8219</v>
      </c>
      <c r="C75">
        <v>18</v>
      </c>
      <c r="E75" t="s">
        <v>8221</v>
      </c>
      <c r="F75">
        <v>0</v>
      </c>
    </row>
    <row r="76" spans="2:6" x14ac:dyDescent="0.25">
      <c r="B76" t="s">
        <v>8219</v>
      </c>
      <c r="C76">
        <v>29</v>
      </c>
      <c r="E76" t="s">
        <v>8221</v>
      </c>
      <c r="F76">
        <v>5</v>
      </c>
    </row>
    <row r="77" spans="2:6" x14ac:dyDescent="0.25">
      <c r="B77" t="s">
        <v>8219</v>
      </c>
      <c r="C77">
        <v>47</v>
      </c>
      <c r="E77" t="s">
        <v>8221</v>
      </c>
      <c r="F77">
        <v>0</v>
      </c>
    </row>
    <row r="78" spans="2:6" x14ac:dyDescent="0.25">
      <c r="B78" t="s">
        <v>8219</v>
      </c>
      <c r="C78">
        <v>15</v>
      </c>
      <c r="E78" t="s">
        <v>8221</v>
      </c>
      <c r="F78">
        <v>0</v>
      </c>
    </row>
    <row r="79" spans="2:6" x14ac:dyDescent="0.25">
      <c r="B79" t="s">
        <v>8219</v>
      </c>
      <c r="C79">
        <v>26</v>
      </c>
      <c r="E79" t="s">
        <v>8221</v>
      </c>
      <c r="F79">
        <v>1</v>
      </c>
    </row>
    <row r="80" spans="2:6" x14ac:dyDescent="0.25">
      <c r="B80" t="s">
        <v>8219</v>
      </c>
      <c r="C80">
        <v>35</v>
      </c>
      <c r="E80" t="s">
        <v>8221</v>
      </c>
      <c r="F80">
        <v>0</v>
      </c>
    </row>
    <row r="81" spans="2:6" x14ac:dyDescent="0.25">
      <c r="B81" t="s">
        <v>8219</v>
      </c>
      <c r="C81">
        <v>41</v>
      </c>
      <c r="E81" t="s">
        <v>8221</v>
      </c>
      <c r="F81">
        <v>5</v>
      </c>
    </row>
    <row r="82" spans="2:6" x14ac:dyDescent="0.25">
      <c r="B82" t="s">
        <v>8219</v>
      </c>
      <c r="C82">
        <v>47</v>
      </c>
      <c r="E82" t="s">
        <v>8221</v>
      </c>
      <c r="F82">
        <v>3</v>
      </c>
    </row>
    <row r="83" spans="2:6" x14ac:dyDescent="0.25">
      <c r="B83" t="s">
        <v>8219</v>
      </c>
      <c r="C83">
        <v>28</v>
      </c>
      <c r="E83" t="s">
        <v>8221</v>
      </c>
      <c r="F83">
        <v>6</v>
      </c>
    </row>
    <row r="84" spans="2:6" x14ac:dyDescent="0.25">
      <c r="B84" t="s">
        <v>8219</v>
      </c>
      <c r="C84">
        <v>100</v>
      </c>
      <c r="E84" t="s">
        <v>8221</v>
      </c>
      <c r="F84">
        <v>12</v>
      </c>
    </row>
    <row r="85" spans="2:6" x14ac:dyDescent="0.25">
      <c r="B85" t="s">
        <v>8219</v>
      </c>
      <c r="C85">
        <v>13</v>
      </c>
      <c r="E85" t="s">
        <v>8221</v>
      </c>
      <c r="F85">
        <v>13</v>
      </c>
    </row>
    <row r="86" spans="2:6" x14ac:dyDescent="0.25">
      <c r="B86" t="s">
        <v>8219</v>
      </c>
      <c r="C86">
        <v>7</v>
      </c>
      <c r="E86" t="s">
        <v>8221</v>
      </c>
      <c r="F86">
        <v>5</v>
      </c>
    </row>
    <row r="87" spans="2:6" x14ac:dyDescent="0.25">
      <c r="B87" t="s">
        <v>8219</v>
      </c>
      <c r="C87">
        <v>21</v>
      </c>
      <c r="E87" t="s">
        <v>8221</v>
      </c>
      <c r="F87">
        <v>2</v>
      </c>
    </row>
    <row r="88" spans="2:6" x14ac:dyDescent="0.25">
      <c r="B88" t="s">
        <v>8219</v>
      </c>
      <c r="C88">
        <v>17</v>
      </c>
      <c r="E88" t="s">
        <v>8221</v>
      </c>
      <c r="F88">
        <v>8</v>
      </c>
    </row>
    <row r="89" spans="2:6" x14ac:dyDescent="0.25">
      <c r="B89" t="s">
        <v>8219</v>
      </c>
      <c r="C89">
        <v>25</v>
      </c>
      <c r="E89" t="s">
        <v>8221</v>
      </c>
      <c r="F89">
        <v>0</v>
      </c>
    </row>
    <row r="90" spans="2:6" x14ac:dyDescent="0.25">
      <c r="B90" t="s">
        <v>8219</v>
      </c>
      <c r="C90">
        <v>60</v>
      </c>
      <c r="E90" t="s">
        <v>8221</v>
      </c>
      <c r="F90">
        <v>13</v>
      </c>
    </row>
    <row r="91" spans="2:6" x14ac:dyDescent="0.25">
      <c r="B91" t="s">
        <v>8219</v>
      </c>
      <c r="C91">
        <v>56</v>
      </c>
      <c r="E91" t="s">
        <v>8221</v>
      </c>
      <c r="F91">
        <v>0</v>
      </c>
    </row>
    <row r="92" spans="2:6" x14ac:dyDescent="0.25">
      <c r="B92" t="s">
        <v>8219</v>
      </c>
      <c r="C92">
        <v>16</v>
      </c>
      <c r="E92" t="s">
        <v>8221</v>
      </c>
      <c r="F92">
        <v>5</v>
      </c>
    </row>
    <row r="93" spans="2:6" x14ac:dyDescent="0.25">
      <c r="B93" t="s">
        <v>8219</v>
      </c>
      <c r="C93">
        <v>46</v>
      </c>
      <c r="E93" t="s">
        <v>8221</v>
      </c>
      <c r="F93">
        <v>8</v>
      </c>
    </row>
    <row r="94" spans="2:6" x14ac:dyDescent="0.25">
      <c r="B94" t="s">
        <v>8219</v>
      </c>
      <c r="C94">
        <v>43</v>
      </c>
      <c r="E94" t="s">
        <v>8221</v>
      </c>
      <c r="F94">
        <v>8</v>
      </c>
    </row>
    <row r="95" spans="2:6" x14ac:dyDescent="0.25">
      <c r="B95" t="s">
        <v>8219</v>
      </c>
      <c r="C95">
        <v>15</v>
      </c>
      <c r="E95" t="s">
        <v>8221</v>
      </c>
      <c r="F95">
        <v>0</v>
      </c>
    </row>
    <row r="96" spans="2:6" x14ac:dyDescent="0.25">
      <c r="B96" t="s">
        <v>8219</v>
      </c>
      <c r="C96">
        <v>12</v>
      </c>
      <c r="E96" t="s">
        <v>8221</v>
      </c>
      <c r="F96">
        <v>2</v>
      </c>
    </row>
    <row r="97" spans="2:6" x14ac:dyDescent="0.25">
      <c r="B97" t="s">
        <v>8219</v>
      </c>
      <c r="C97">
        <v>21</v>
      </c>
      <c r="E97" t="s">
        <v>8221</v>
      </c>
      <c r="F97">
        <v>3</v>
      </c>
    </row>
    <row r="98" spans="2:6" x14ac:dyDescent="0.25">
      <c r="B98" t="s">
        <v>8219</v>
      </c>
      <c r="C98">
        <v>34</v>
      </c>
      <c r="E98" t="s">
        <v>8221</v>
      </c>
      <c r="F98">
        <v>0</v>
      </c>
    </row>
    <row r="99" spans="2:6" x14ac:dyDescent="0.25">
      <c r="B99" t="s">
        <v>8219</v>
      </c>
      <c r="C99">
        <v>8</v>
      </c>
      <c r="E99" t="s">
        <v>8221</v>
      </c>
      <c r="F99">
        <v>0</v>
      </c>
    </row>
    <row r="100" spans="2:6" x14ac:dyDescent="0.25">
      <c r="B100" t="s">
        <v>8219</v>
      </c>
      <c r="C100">
        <v>60</v>
      </c>
      <c r="E100" t="s">
        <v>8221</v>
      </c>
      <c r="F100">
        <v>11</v>
      </c>
    </row>
    <row r="101" spans="2:6" x14ac:dyDescent="0.25">
      <c r="B101" t="s">
        <v>8219</v>
      </c>
      <c r="C101">
        <v>39</v>
      </c>
      <c r="E101" t="s">
        <v>8221</v>
      </c>
      <c r="F101">
        <v>0</v>
      </c>
    </row>
    <row r="102" spans="2:6" x14ac:dyDescent="0.25">
      <c r="B102" t="s">
        <v>8219</v>
      </c>
      <c r="C102">
        <v>26</v>
      </c>
      <c r="E102" t="s">
        <v>8221</v>
      </c>
      <c r="F102">
        <v>1</v>
      </c>
    </row>
    <row r="103" spans="2:6" x14ac:dyDescent="0.25">
      <c r="B103" t="s">
        <v>8219</v>
      </c>
      <c r="C103">
        <v>35</v>
      </c>
      <c r="E103" t="s">
        <v>8221</v>
      </c>
      <c r="F103">
        <v>0</v>
      </c>
    </row>
    <row r="104" spans="2:6" x14ac:dyDescent="0.25">
      <c r="B104" t="s">
        <v>8219</v>
      </c>
      <c r="C104">
        <v>65</v>
      </c>
      <c r="E104" t="s">
        <v>8221</v>
      </c>
      <c r="F104">
        <v>17</v>
      </c>
    </row>
    <row r="105" spans="2:6" x14ac:dyDescent="0.25">
      <c r="B105" t="s">
        <v>8219</v>
      </c>
      <c r="C105">
        <v>49</v>
      </c>
      <c r="E105" t="s">
        <v>8221</v>
      </c>
      <c r="F105">
        <v>2</v>
      </c>
    </row>
    <row r="106" spans="2:6" x14ac:dyDescent="0.25">
      <c r="B106" t="s">
        <v>8219</v>
      </c>
      <c r="C106">
        <v>10</v>
      </c>
      <c r="E106" t="s">
        <v>8221</v>
      </c>
      <c r="F106">
        <v>1</v>
      </c>
    </row>
    <row r="107" spans="2:6" x14ac:dyDescent="0.25">
      <c r="B107" t="s">
        <v>8219</v>
      </c>
      <c r="C107">
        <v>60</v>
      </c>
      <c r="E107" t="s">
        <v>8221</v>
      </c>
      <c r="F107">
        <v>2</v>
      </c>
    </row>
    <row r="108" spans="2:6" x14ac:dyDescent="0.25">
      <c r="B108" t="s">
        <v>8219</v>
      </c>
      <c r="C108">
        <v>27</v>
      </c>
      <c r="E108" t="s">
        <v>8221</v>
      </c>
      <c r="F108">
        <v>16</v>
      </c>
    </row>
    <row r="109" spans="2:6" x14ac:dyDescent="0.25">
      <c r="B109" t="s">
        <v>8219</v>
      </c>
      <c r="C109">
        <v>69</v>
      </c>
      <c r="E109" t="s">
        <v>8221</v>
      </c>
      <c r="F109">
        <v>1</v>
      </c>
    </row>
    <row r="110" spans="2:6" x14ac:dyDescent="0.25">
      <c r="B110" t="s">
        <v>8219</v>
      </c>
      <c r="C110">
        <v>47</v>
      </c>
      <c r="E110" t="s">
        <v>8221</v>
      </c>
      <c r="F110">
        <v>4</v>
      </c>
    </row>
    <row r="111" spans="2:6" x14ac:dyDescent="0.25">
      <c r="B111" t="s">
        <v>8219</v>
      </c>
      <c r="C111">
        <v>47</v>
      </c>
      <c r="E111" t="s">
        <v>8221</v>
      </c>
      <c r="F111">
        <v>5</v>
      </c>
    </row>
    <row r="112" spans="2:6" x14ac:dyDescent="0.25">
      <c r="B112" t="s">
        <v>8219</v>
      </c>
      <c r="C112">
        <v>26</v>
      </c>
      <c r="E112" t="s">
        <v>8221</v>
      </c>
      <c r="F112">
        <v>7</v>
      </c>
    </row>
    <row r="113" spans="2:6" x14ac:dyDescent="0.25">
      <c r="B113" t="s">
        <v>8219</v>
      </c>
      <c r="C113">
        <v>53</v>
      </c>
      <c r="E113" t="s">
        <v>8221</v>
      </c>
      <c r="F113">
        <v>0</v>
      </c>
    </row>
    <row r="114" spans="2:6" x14ac:dyDescent="0.25">
      <c r="B114" t="s">
        <v>8219</v>
      </c>
      <c r="C114">
        <v>81</v>
      </c>
      <c r="E114" t="s">
        <v>8221</v>
      </c>
      <c r="F114">
        <v>12</v>
      </c>
    </row>
    <row r="115" spans="2:6" x14ac:dyDescent="0.25">
      <c r="B115" t="s">
        <v>8219</v>
      </c>
      <c r="C115">
        <v>78</v>
      </c>
      <c r="E115" t="s">
        <v>8221</v>
      </c>
      <c r="F115">
        <v>2</v>
      </c>
    </row>
    <row r="116" spans="2:6" x14ac:dyDescent="0.25">
      <c r="B116" t="s">
        <v>8219</v>
      </c>
      <c r="C116">
        <v>35</v>
      </c>
      <c r="E116" t="s">
        <v>8221</v>
      </c>
      <c r="F116">
        <v>5</v>
      </c>
    </row>
    <row r="117" spans="2:6" x14ac:dyDescent="0.25">
      <c r="B117" t="s">
        <v>8219</v>
      </c>
      <c r="C117">
        <v>22</v>
      </c>
      <c r="E117" t="s">
        <v>8221</v>
      </c>
      <c r="F117">
        <v>2</v>
      </c>
    </row>
    <row r="118" spans="2:6" x14ac:dyDescent="0.25">
      <c r="B118" t="s">
        <v>8219</v>
      </c>
      <c r="C118">
        <v>57</v>
      </c>
      <c r="E118" t="s">
        <v>8221</v>
      </c>
      <c r="F118">
        <v>3</v>
      </c>
    </row>
    <row r="119" spans="2:6" x14ac:dyDescent="0.25">
      <c r="B119" t="s">
        <v>8219</v>
      </c>
      <c r="C119">
        <v>27</v>
      </c>
      <c r="E119" t="s">
        <v>8221</v>
      </c>
      <c r="F119">
        <v>0</v>
      </c>
    </row>
    <row r="120" spans="2:6" x14ac:dyDescent="0.25">
      <c r="B120" t="s">
        <v>8219</v>
      </c>
      <c r="C120">
        <v>39</v>
      </c>
      <c r="E120" t="s">
        <v>8221</v>
      </c>
      <c r="F120">
        <v>49</v>
      </c>
    </row>
    <row r="121" spans="2:6" x14ac:dyDescent="0.25">
      <c r="B121" t="s">
        <v>8219</v>
      </c>
      <c r="C121">
        <v>37</v>
      </c>
      <c r="E121" t="s">
        <v>8221</v>
      </c>
      <c r="F121">
        <v>1</v>
      </c>
    </row>
    <row r="122" spans="2:6" x14ac:dyDescent="0.25">
      <c r="B122" t="s">
        <v>8219</v>
      </c>
      <c r="C122">
        <v>137</v>
      </c>
      <c r="E122" t="s">
        <v>8221</v>
      </c>
      <c r="F122">
        <v>2</v>
      </c>
    </row>
    <row r="123" spans="2:6" x14ac:dyDescent="0.25">
      <c r="B123" t="s">
        <v>8219</v>
      </c>
      <c r="C123">
        <v>376</v>
      </c>
      <c r="E123" t="s">
        <v>8221</v>
      </c>
      <c r="F123">
        <v>0</v>
      </c>
    </row>
    <row r="124" spans="2:6" x14ac:dyDescent="0.25">
      <c r="B124" t="s">
        <v>8219</v>
      </c>
      <c r="C124">
        <v>202</v>
      </c>
      <c r="E124" t="s">
        <v>8221</v>
      </c>
      <c r="F124">
        <v>0</v>
      </c>
    </row>
    <row r="125" spans="2:6" x14ac:dyDescent="0.25">
      <c r="B125" t="s">
        <v>8219</v>
      </c>
      <c r="C125">
        <v>328</v>
      </c>
      <c r="E125" t="s">
        <v>8221</v>
      </c>
      <c r="F125">
        <v>11</v>
      </c>
    </row>
    <row r="126" spans="2:6" x14ac:dyDescent="0.25">
      <c r="B126" t="s">
        <v>8219</v>
      </c>
      <c r="C126">
        <v>84</v>
      </c>
      <c r="E126" t="s">
        <v>8221</v>
      </c>
      <c r="F126">
        <v>1</v>
      </c>
    </row>
    <row r="127" spans="2:6" x14ac:dyDescent="0.25">
      <c r="B127" t="s">
        <v>8219</v>
      </c>
      <c r="C127">
        <v>96</v>
      </c>
      <c r="E127" t="s">
        <v>8221</v>
      </c>
      <c r="F127">
        <v>8</v>
      </c>
    </row>
    <row r="128" spans="2:6" x14ac:dyDescent="0.25">
      <c r="B128" t="s">
        <v>8219</v>
      </c>
      <c r="C128">
        <v>223</v>
      </c>
      <c r="E128" t="s">
        <v>8221</v>
      </c>
      <c r="F128">
        <v>5</v>
      </c>
    </row>
    <row r="129" spans="2:6" x14ac:dyDescent="0.25">
      <c r="B129" t="s">
        <v>8219</v>
      </c>
      <c r="C129">
        <v>62</v>
      </c>
      <c r="E129" t="s">
        <v>8221</v>
      </c>
      <c r="F129">
        <v>39</v>
      </c>
    </row>
    <row r="130" spans="2:6" x14ac:dyDescent="0.25">
      <c r="B130" t="s">
        <v>8219</v>
      </c>
      <c r="C130">
        <v>146</v>
      </c>
      <c r="E130" t="s">
        <v>8221</v>
      </c>
      <c r="F130">
        <v>0</v>
      </c>
    </row>
    <row r="131" spans="2:6" x14ac:dyDescent="0.25">
      <c r="B131" t="s">
        <v>8219</v>
      </c>
      <c r="C131">
        <v>235</v>
      </c>
      <c r="E131" t="s">
        <v>8221</v>
      </c>
      <c r="F131">
        <v>0</v>
      </c>
    </row>
    <row r="132" spans="2:6" x14ac:dyDescent="0.25">
      <c r="B132" t="s">
        <v>8219</v>
      </c>
      <c r="C132">
        <v>437</v>
      </c>
      <c r="E132" t="s">
        <v>8221</v>
      </c>
      <c r="F132">
        <v>2</v>
      </c>
    </row>
    <row r="133" spans="2:6" x14ac:dyDescent="0.25">
      <c r="B133" t="s">
        <v>8219</v>
      </c>
      <c r="C133">
        <v>77</v>
      </c>
      <c r="E133" t="s">
        <v>8221</v>
      </c>
      <c r="F133">
        <v>170</v>
      </c>
    </row>
    <row r="134" spans="2:6" x14ac:dyDescent="0.25">
      <c r="B134" t="s">
        <v>8219</v>
      </c>
      <c r="C134">
        <v>108</v>
      </c>
      <c r="E134" t="s">
        <v>8221</v>
      </c>
      <c r="F134">
        <v>5</v>
      </c>
    </row>
    <row r="135" spans="2:6" x14ac:dyDescent="0.25">
      <c r="B135" t="s">
        <v>8219</v>
      </c>
      <c r="C135">
        <v>7</v>
      </c>
      <c r="E135" t="s">
        <v>8221</v>
      </c>
      <c r="F135">
        <v>14</v>
      </c>
    </row>
    <row r="136" spans="2:6" x14ac:dyDescent="0.25">
      <c r="B136" t="s">
        <v>8219</v>
      </c>
      <c r="C136">
        <v>314</v>
      </c>
      <c r="E136" t="s">
        <v>8221</v>
      </c>
      <c r="F136">
        <v>1</v>
      </c>
    </row>
    <row r="137" spans="2:6" x14ac:dyDescent="0.25">
      <c r="B137" t="s">
        <v>8219</v>
      </c>
      <c r="C137">
        <v>188</v>
      </c>
      <c r="E137" t="s">
        <v>8221</v>
      </c>
      <c r="F137">
        <v>0</v>
      </c>
    </row>
    <row r="138" spans="2:6" x14ac:dyDescent="0.25">
      <c r="B138" t="s">
        <v>8219</v>
      </c>
      <c r="C138">
        <v>275</v>
      </c>
      <c r="E138" t="s">
        <v>8221</v>
      </c>
      <c r="F138">
        <v>124</v>
      </c>
    </row>
    <row r="139" spans="2:6" x14ac:dyDescent="0.25">
      <c r="B139" t="s">
        <v>8219</v>
      </c>
      <c r="C139">
        <v>560</v>
      </c>
      <c r="E139" t="s">
        <v>8221</v>
      </c>
      <c r="F139">
        <v>0</v>
      </c>
    </row>
    <row r="140" spans="2:6" x14ac:dyDescent="0.25">
      <c r="B140" t="s">
        <v>8219</v>
      </c>
      <c r="C140">
        <v>688</v>
      </c>
      <c r="E140" t="s">
        <v>8221</v>
      </c>
      <c r="F140">
        <v>0</v>
      </c>
    </row>
    <row r="141" spans="2:6" x14ac:dyDescent="0.25">
      <c r="B141" t="s">
        <v>8219</v>
      </c>
      <c r="C141">
        <v>942</v>
      </c>
      <c r="E141" t="s">
        <v>8221</v>
      </c>
      <c r="F141">
        <v>55</v>
      </c>
    </row>
    <row r="142" spans="2:6" x14ac:dyDescent="0.25">
      <c r="B142" t="s">
        <v>8219</v>
      </c>
      <c r="C142">
        <v>88</v>
      </c>
      <c r="E142" t="s">
        <v>8221</v>
      </c>
      <c r="F142">
        <v>140</v>
      </c>
    </row>
    <row r="143" spans="2:6" x14ac:dyDescent="0.25">
      <c r="B143" t="s">
        <v>8219</v>
      </c>
      <c r="C143">
        <v>220</v>
      </c>
      <c r="E143" t="s">
        <v>8221</v>
      </c>
      <c r="F143">
        <v>21</v>
      </c>
    </row>
    <row r="144" spans="2:6" x14ac:dyDescent="0.25">
      <c r="B144" t="s">
        <v>8219</v>
      </c>
      <c r="C144">
        <v>145</v>
      </c>
      <c r="E144" t="s">
        <v>8221</v>
      </c>
      <c r="F144">
        <v>1</v>
      </c>
    </row>
    <row r="145" spans="2:6" x14ac:dyDescent="0.25">
      <c r="B145" t="s">
        <v>8219</v>
      </c>
      <c r="C145">
        <v>963</v>
      </c>
      <c r="E145" t="s">
        <v>8221</v>
      </c>
      <c r="F145">
        <v>147</v>
      </c>
    </row>
    <row r="146" spans="2:6" x14ac:dyDescent="0.25">
      <c r="B146" t="s">
        <v>8219</v>
      </c>
      <c r="C146">
        <v>91</v>
      </c>
      <c r="E146" t="s">
        <v>8221</v>
      </c>
      <c r="F146">
        <v>11</v>
      </c>
    </row>
    <row r="147" spans="2:6" x14ac:dyDescent="0.25">
      <c r="B147" t="s">
        <v>8219</v>
      </c>
      <c r="C147">
        <v>58</v>
      </c>
      <c r="E147" t="s">
        <v>8221</v>
      </c>
      <c r="F147">
        <v>125</v>
      </c>
    </row>
    <row r="148" spans="2:6" x14ac:dyDescent="0.25">
      <c r="B148" t="s">
        <v>8219</v>
      </c>
      <c r="C148">
        <v>36</v>
      </c>
      <c r="E148" t="s">
        <v>8221</v>
      </c>
      <c r="F148">
        <v>1</v>
      </c>
    </row>
    <row r="149" spans="2:6" x14ac:dyDescent="0.25">
      <c r="B149" t="s">
        <v>8219</v>
      </c>
      <c r="C149">
        <v>165</v>
      </c>
      <c r="E149" t="s">
        <v>8221</v>
      </c>
      <c r="F149">
        <v>0</v>
      </c>
    </row>
    <row r="150" spans="2:6" x14ac:dyDescent="0.25">
      <c r="B150" t="s">
        <v>8219</v>
      </c>
      <c r="C150">
        <v>111</v>
      </c>
      <c r="E150" t="s">
        <v>8221</v>
      </c>
      <c r="F150">
        <v>0</v>
      </c>
    </row>
    <row r="151" spans="2:6" x14ac:dyDescent="0.25">
      <c r="B151" t="s">
        <v>8219</v>
      </c>
      <c r="C151">
        <v>1596</v>
      </c>
      <c r="E151" t="s">
        <v>8221</v>
      </c>
      <c r="F151">
        <v>3</v>
      </c>
    </row>
    <row r="152" spans="2:6" x14ac:dyDescent="0.25">
      <c r="B152" t="s">
        <v>8219</v>
      </c>
      <c r="C152">
        <v>61</v>
      </c>
      <c r="E152" t="s">
        <v>8221</v>
      </c>
      <c r="F152">
        <v>0</v>
      </c>
    </row>
    <row r="153" spans="2:6" x14ac:dyDescent="0.25">
      <c r="B153" t="s">
        <v>8219</v>
      </c>
      <c r="C153">
        <v>287</v>
      </c>
      <c r="E153" t="s">
        <v>8221</v>
      </c>
      <c r="F153">
        <v>0</v>
      </c>
    </row>
    <row r="154" spans="2:6" x14ac:dyDescent="0.25">
      <c r="B154" t="s">
        <v>8219</v>
      </c>
      <c r="C154">
        <v>65</v>
      </c>
      <c r="E154" t="s">
        <v>8221</v>
      </c>
      <c r="F154">
        <v>0</v>
      </c>
    </row>
    <row r="155" spans="2:6" x14ac:dyDescent="0.25">
      <c r="B155" t="s">
        <v>8219</v>
      </c>
      <c r="C155">
        <v>118</v>
      </c>
      <c r="E155" t="s">
        <v>8221</v>
      </c>
      <c r="F155">
        <v>0</v>
      </c>
    </row>
    <row r="156" spans="2:6" x14ac:dyDescent="0.25">
      <c r="B156" t="s">
        <v>8219</v>
      </c>
      <c r="C156">
        <v>113</v>
      </c>
      <c r="E156" t="s">
        <v>8221</v>
      </c>
      <c r="F156">
        <v>3</v>
      </c>
    </row>
    <row r="157" spans="2:6" x14ac:dyDescent="0.25">
      <c r="B157" t="s">
        <v>8219</v>
      </c>
      <c r="C157">
        <v>332</v>
      </c>
      <c r="E157" t="s">
        <v>8221</v>
      </c>
      <c r="F157">
        <v>0</v>
      </c>
    </row>
    <row r="158" spans="2:6" x14ac:dyDescent="0.25">
      <c r="B158" t="s">
        <v>8219</v>
      </c>
      <c r="C158">
        <v>62</v>
      </c>
      <c r="E158" t="s">
        <v>8221</v>
      </c>
      <c r="F158">
        <v>1</v>
      </c>
    </row>
    <row r="159" spans="2:6" x14ac:dyDescent="0.25">
      <c r="B159" t="s">
        <v>8219</v>
      </c>
      <c r="C159">
        <v>951</v>
      </c>
      <c r="E159" t="s">
        <v>8221</v>
      </c>
      <c r="F159">
        <v>3</v>
      </c>
    </row>
    <row r="160" spans="2:6" x14ac:dyDescent="0.25">
      <c r="B160" t="s">
        <v>8219</v>
      </c>
      <c r="C160">
        <v>415</v>
      </c>
      <c r="E160" t="s">
        <v>8221</v>
      </c>
      <c r="F160">
        <v>22</v>
      </c>
    </row>
    <row r="161" spans="2:6" x14ac:dyDescent="0.25">
      <c r="B161" t="s">
        <v>8219</v>
      </c>
      <c r="C161">
        <v>305</v>
      </c>
      <c r="E161" t="s">
        <v>8221</v>
      </c>
      <c r="F161">
        <v>26</v>
      </c>
    </row>
    <row r="162" spans="2:6" x14ac:dyDescent="0.25">
      <c r="B162" t="s">
        <v>8219</v>
      </c>
      <c r="C162">
        <v>2139</v>
      </c>
      <c r="E162" t="s">
        <v>8221</v>
      </c>
      <c r="F162">
        <v>4</v>
      </c>
    </row>
    <row r="163" spans="2:6" x14ac:dyDescent="0.25">
      <c r="B163" t="s">
        <v>8219</v>
      </c>
      <c r="C163">
        <v>79</v>
      </c>
      <c r="E163" t="s">
        <v>8221</v>
      </c>
      <c r="F163">
        <v>0</v>
      </c>
    </row>
    <row r="164" spans="2:6" x14ac:dyDescent="0.25">
      <c r="B164" t="s">
        <v>8219</v>
      </c>
      <c r="C164">
        <v>179</v>
      </c>
      <c r="E164" t="s">
        <v>8221</v>
      </c>
      <c r="F164">
        <v>4</v>
      </c>
    </row>
    <row r="165" spans="2:6" x14ac:dyDescent="0.25">
      <c r="B165" t="s">
        <v>8219</v>
      </c>
      <c r="C165">
        <v>202</v>
      </c>
      <c r="E165" t="s">
        <v>8221</v>
      </c>
      <c r="F165">
        <v>9</v>
      </c>
    </row>
    <row r="166" spans="2:6" x14ac:dyDescent="0.25">
      <c r="B166" t="s">
        <v>8219</v>
      </c>
      <c r="C166">
        <v>760</v>
      </c>
      <c r="E166" t="s">
        <v>8221</v>
      </c>
      <c r="F166">
        <v>5</v>
      </c>
    </row>
    <row r="167" spans="2:6" x14ac:dyDescent="0.25">
      <c r="B167" t="s">
        <v>8219</v>
      </c>
      <c r="C167">
        <v>563</v>
      </c>
      <c r="E167" t="s">
        <v>8221</v>
      </c>
      <c r="F167">
        <v>14</v>
      </c>
    </row>
    <row r="168" spans="2:6" x14ac:dyDescent="0.25">
      <c r="B168" t="s">
        <v>8219</v>
      </c>
      <c r="C168">
        <v>135</v>
      </c>
      <c r="E168" t="s">
        <v>8221</v>
      </c>
      <c r="F168">
        <v>1</v>
      </c>
    </row>
    <row r="169" spans="2:6" x14ac:dyDescent="0.25">
      <c r="B169" t="s">
        <v>8219</v>
      </c>
      <c r="C169">
        <v>290</v>
      </c>
      <c r="E169" t="s">
        <v>8221</v>
      </c>
      <c r="F169">
        <v>10</v>
      </c>
    </row>
    <row r="170" spans="2:6" x14ac:dyDescent="0.25">
      <c r="B170" t="s">
        <v>8219</v>
      </c>
      <c r="C170">
        <v>447</v>
      </c>
      <c r="E170" t="s">
        <v>8221</v>
      </c>
      <c r="F170">
        <v>3</v>
      </c>
    </row>
    <row r="171" spans="2:6" x14ac:dyDescent="0.25">
      <c r="B171" t="s">
        <v>8219</v>
      </c>
      <c r="C171">
        <v>232</v>
      </c>
      <c r="E171" t="s">
        <v>8221</v>
      </c>
      <c r="F171">
        <v>1</v>
      </c>
    </row>
    <row r="172" spans="2:6" x14ac:dyDescent="0.25">
      <c r="B172" t="s">
        <v>8219</v>
      </c>
      <c r="C172">
        <v>168</v>
      </c>
      <c r="E172" t="s">
        <v>8221</v>
      </c>
      <c r="F172">
        <v>0</v>
      </c>
    </row>
    <row r="173" spans="2:6" x14ac:dyDescent="0.25">
      <c r="B173" t="s">
        <v>8219</v>
      </c>
      <c r="C173">
        <v>128</v>
      </c>
      <c r="E173" t="s">
        <v>8221</v>
      </c>
      <c r="F173">
        <v>5</v>
      </c>
    </row>
    <row r="174" spans="2:6" x14ac:dyDescent="0.25">
      <c r="B174" t="s">
        <v>8219</v>
      </c>
      <c r="C174">
        <v>493</v>
      </c>
      <c r="E174" t="s">
        <v>8221</v>
      </c>
      <c r="F174">
        <v>2</v>
      </c>
    </row>
    <row r="175" spans="2:6" x14ac:dyDescent="0.25">
      <c r="B175" t="s">
        <v>8219</v>
      </c>
      <c r="C175">
        <v>131</v>
      </c>
      <c r="E175" t="s">
        <v>8221</v>
      </c>
      <c r="F175">
        <v>68</v>
      </c>
    </row>
    <row r="176" spans="2:6" x14ac:dyDescent="0.25">
      <c r="B176" t="s">
        <v>8219</v>
      </c>
      <c r="C176">
        <v>50</v>
      </c>
      <c r="E176" t="s">
        <v>8221</v>
      </c>
      <c r="F176">
        <v>3</v>
      </c>
    </row>
    <row r="177" spans="2:6" x14ac:dyDescent="0.25">
      <c r="B177" t="s">
        <v>8219</v>
      </c>
      <c r="C177">
        <v>665</v>
      </c>
      <c r="E177" t="s">
        <v>8221</v>
      </c>
      <c r="F177">
        <v>34</v>
      </c>
    </row>
    <row r="178" spans="2:6" x14ac:dyDescent="0.25">
      <c r="B178" t="s">
        <v>8219</v>
      </c>
      <c r="C178">
        <v>129</v>
      </c>
      <c r="E178" t="s">
        <v>8221</v>
      </c>
      <c r="F178">
        <v>0</v>
      </c>
    </row>
    <row r="179" spans="2:6" x14ac:dyDescent="0.25">
      <c r="B179" t="s">
        <v>8219</v>
      </c>
      <c r="C179">
        <v>142</v>
      </c>
      <c r="E179" t="s">
        <v>8221</v>
      </c>
      <c r="F179">
        <v>3</v>
      </c>
    </row>
    <row r="180" spans="2:6" x14ac:dyDescent="0.25">
      <c r="B180" t="s">
        <v>8219</v>
      </c>
      <c r="C180">
        <v>2436</v>
      </c>
      <c r="E180" t="s">
        <v>8221</v>
      </c>
      <c r="F180">
        <v>0</v>
      </c>
    </row>
    <row r="181" spans="2:6" x14ac:dyDescent="0.25">
      <c r="B181" t="s">
        <v>8219</v>
      </c>
      <c r="C181">
        <v>244</v>
      </c>
      <c r="E181" t="s">
        <v>8221</v>
      </c>
      <c r="F181">
        <v>70</v>
      </c>
    </row>
    <row r="182" spans="2:6" x14ac:dyDescent="0.25">
      <c r="B182" t="s">
        <v>8219</v>
      </c>
      <c r="C182">
        <v>298</v>
      </c>
      <c r="E182" t="s">
        <v>8221</v>
      </c>
      <c r="F182">
        <v>1</v>
      </c>
    </row>
    <row r="183" spans="2:6" x14ac:dyDescent="0.25">
      <c r="B183" t="s">
        <v>8219</v>
      </c>
      <c r="C183">
        <v>251</v>
      </c>
      <c r="E183" t="s">
        <v>8221</v>
      </c>
      <c r="F183">
        <v>1</v>
      </c>
    </row>
    <row r="184" spans="2:6" x14ac:dyDescent="0.25">
      <c r="B184" t="s">
        <v>8219</v>
      </c>
      <c r="C184">
        <v>108</v>
      </c>
      <c r="E184" t="s">
        <v>8221</v>
      </c>
      <c r="F184">
        <v>1</v>
      </c>
    </row>
    <row r="185" spans="2:6" x14ac:dyDescent="0.25">
      <c r="B185" t="s">
        <v>8219</v>
      </c>
      <c r="C185">
        <v>82</v>
      </c>
      <c r="E185" t="s">
        <v>8221</v>
      </c>
      <c r="F185">
        <v>2</v>
      </c>
    </row>
    <row r="186" spans="2:6" x14ac:dyDescent="0.25">
      <c r="B186" t="s">
        <v>8219</v>
      </c>
      <c r="C186">
        <v>74</v>
      </c>
      <c r="E186" t="s">
        <v>8221</v>
      </c>
      <c r="F186">
        <v>2</v>
      </c>
    </row>
    <row r="187" spans="2:6" x14ac:dyDescent="0.25">
      <c r="B187" t="s">
        <v>8219</v>
      </c>
      <c r="C187">
        <v>189</v>
      </c>
      <c r="E187" t="s">
        <v>8221</v>
      </c>
      <c r="F187">
        <v>34</v>
      </c>
    </row>
    <row r="188" spans="2:6" x14ac:dyDescent="0.25">
      <c r="B188" t="s">
        <v>8219</v>
      </c>
      <c r="C188">
        <v>80</v>
      </c>
      <c r="E188" t="s">
        <v>8221</v>
      </c>
      <c r="F188">
        <v>2</v>
      </c>
    </row>
    <row r="189" spans="2:6" x14ac:dyDescent="0.25">
      <c r="B189" t="s">
        <v>8219</v>
      </c>
      <c r="C189">
        <v>576</v>
      </c>
      <c r="E189" t="s">
        <v>8221</v>
      </c>
      <c r="F189">
        <v>0</v>
      </c>
    </row>
    <row r="190" spans="2:6" x14ac:dyDescent="0.25">
      <c r="B190" t="s">
        <v>8219</v>
      </c>
      <c r="C190">
        <v>202</v>
      </c>
      <c r="E190" t="s">
        <v>8221</v>
      </c>
      <c r="F190">
        <v>1</v>
      </c>
    </row>
    <row r="191" spans="2:6" x14ac:dyDescent="0.25">
      <c r="B191" t="s">
        <v>8219</v>
      </c>
      <c r="C191">
        <v>238</v>
      </c>
      <c r="E191" t="s">
        <v>8221</v>
      </c>
      <c r="F191">
        <v>8</v>
      </c>
    </row>
    <row r="192" spans="2:6" x14ac:dyDescent="0.25">
      <c r="B192" t="s">
        <v>8219</v>
      </c>
      <c r="C192">
        <v>36</v>
      </c>
      <c r="E192" t="s">
        <v>8221</v>
      </c>
      <c r="F192">
        <v>4</v>
      </c>
    </row>
    <row r="193" spans="2:6" x14ac:dyDescent="0.25">
      <c r="B193" t="s">
        <v>8219</v>
      </c>
      <c r="C193">
        <v>150</v>
      </c>
      <c r="E193" t="s">
        <v>8221</v>
      </c>
      <c r="F193">
        <v>28</v>
      </c>
    </row>
    <row r="194" spans="2:6" x14ac:dyDescent="0.25">
      <c r="B194" t="s">
        <v>8219</v>
      </c>
      <c r="C194">
        <v>146</v>
      </c>
      <c r="E194" t="s">
        <v>8221</v>
      </c>
      <c r="F194">
        <v>0</v>
      </c>
    </row>
    <row r="195" spans="2:6" x14ac:dyDescent="0.25">
      <c r="B195" t="s">
        <v>8219</v>
      </c>
      <c r="C195">
        <v>222</v>
      </c>
      <c r="E195" t="s">
        <v>8221</v>
      </c>
      <c r="F195">
        <v>6</v>
      </c>
    </row>
    <row r="196" spans="2:6" x14ac:dyDescent="0.25">
      <c r="B196" t="s">
        <v>8219</v>
      </c>
      <c r="C196">
        <v>120</v>
      </c>
      <c r="E196" t="s">
        <v>8221</v>
      </c>
      <c r="F196">
        <v>22</v>
      </c>
    </row>
    <row r="197" spans="2:6" x14ac:dyDescent="0.25">
      <c r="B197" t="s">
        <v>8219</v>
      </c>
      <c r="C197">
        <v>126</v>
      </c>
      <c r="E197" t="s">
        <v>8221</v>
      </c>
      <c r="F197">
        <v>0</v>
      </c>
    </row>
    <row r="198" spans="2:6" x14ac:dyDescent="0.25">
      <c r="B198" t="s">
        <v>8219</v>
      </c>
      <c r="C198">
        <v>158</v>
      </c>
      <c r="E198" t="s">
        <v>8221</v>
      </c>
      <c r="F198">
        <v>1</v>
      </c>
    </row>
    <row r="199" spans="2:6" x14ac:dyDescent="0.25">
      <c r="B199" t="s">
        <v>8219</v>
      </c>
      <c r="C199">
        <v>316</v>
      </c>
      <c r="E199" t="s">
        <v>8221</v>
      </c>
      <c r="F199">
        <v>20</v>
      </c>
    </row>
    <row r="200" spans="2:6" x14ac:dyDescent="0.25">
      <c r="B200" t="s">
        <v>8219</v>
      </c>
      <c r="C200">
        <v>284</v>
      </c>
      <c r="E200" t="s">
        <v>8221</v>
      </c>
      <c r="F200">
        <v>0</v>
      </c>
    </row>
    <row r="201" spans="2:6" x14ac:dyDescent="0.25">
      <c r="B201" t="s">
        <v>8219</v>
      </c>
      <c r="C201">
        <v>51</v>
      </c>
      <c r="E201" t="s">
        <v>8221</v>
      </c>
      <c r="F201">
        <v>1</v>
      </c>
    </row>
    <row r="202" spans="2:6" x14ac:dyDescent="0.25">
      <c r="B202" t="s">
        <v>8219</v>
      </c>
      <c r="C202">
        <v>158</v>
      </c>
      <c r="E202" t="s">
        <v>8221</v>
      </c>
      <c r="F202">
        <v>3</v>
      </c>
    </row>
    <row r="203" spans="2:6" x14ac:dyDescent="0.25">
      <c r="B203" t="s">
        <v>8219</v>
      </c>
      <c r="C203">
        <v>337</v>
      </c>
      <c r="E203" t="s">
        <v>8221</v>
      </c>
      <c r="F203">
        <v>2</v>
      </c>
    </row>
    <row r="204" spans="2:6" x14ac:dyDescent="0.25">
      <c r="B204" t="s">
        <v>8219</v>
      </c>
      <c r="C204">
        <v>186</v>
      </c>
      <c r="E204" t="s">
        <v>8221</v>
      </c>
      <c r="F204">
        <v>0</v>
      </c>
    </row>
    <row r="205" spans="2:6" x14ac:dyDescent="0.25">
      <c r="B205" t="s">
        <v>8219</v>
      </c>
      <c r="C205">
        <v>58</v>
      </c>
      <c r="E205" t="s">
        <v>8221</v>
      </c>
      <c r="F205">
        <v>2</v>
      </c>
    </row>
    <row r="206" spans="2:6" x14ac:dyDescent="0.25">
      <c r="B206" t="s">
        <v>8219</v>
      </c>
      <c r="C206">
        <v>82</v>
      </c>
      <c r="E206" t="s">
        <v>8221</v>
      </c>
      <c r="F206">
        <v>1</v>
      </c>
    </row>
    <row r="207" spans="2:6" x14ac:dyDescent="0.25">
      <c r="B207" t="s">
        <v>8219</v>
      </c>
      <c r="C207">
        <v>736</v>
      </c>
      <c r="E207" t="s">
        <v>8221</v>
      </c>
      <c r="F207">
        <v>0</v>
      </c>
    </row>
    <row r="208" spans="2:6" x14ac:dyDescent="0.25">
      <c r="B208" t="s">
        <v>8219</v>
      </c>
      <c r="C208">
        <v>1151</v>
      </c>
      <c r="E208" t="s">
        <v>8221</v>
      </c>
      <c r="F208">
        <v>1</v>
      </c>
    </row>
    <row r="209" spans="2:6" x14ac:dyDescent="0.25">
      <c r="B209" t="s">
        <v>8219</v>
      </c>
      <c r="C209">
        <v>34</v>
      </c>
      <c r="E209" t="s">
        <v>8221</v>
      </c>
      <c r="F209">
        <v>0</v>
      </c>
    </row>
    <row r="210" spans="2:6" x14ac:dyDescent="0.25">
      <c r="B210" t="s">
        <v>8219</v>
      </c>
      <c r="C210">
        <v>498</v>
      </c>
      <c r="E210" t="s">
        <v>8221</v>
      </c>
      <c r="F210">
        <v>5</v>
      </c>
    </row>
    <row r="211" spans="2:6" x14ac:dyDescent="0.25">
      <c r="B211" t="s">
        <v>8219</v>
      </c>
      <c r="C211">
        <v>167</v>
      </c>
      <c r="E211" t="s">
        <v>8221</v>
      </c>
      <c r="F211">
        <v>1</v>
      </c>
    </row>
    <row r="212" spans="2:6" x14ac:dyDescent="0.25">
      <c r="B212" t="s">
        <v>8219</v>
      </c>
      <c r="C212">
        <v>340</v>
      </c>
      <c r="E212" t="s">
        <v>8221</v>
      </c>
      <c r="F212">
        <v>1</v>
      </c>
    </row>
    <row r="213" spans="2:6" x14ac:dyDescent="0.25">
      <c r="B213" t="s">
        <v>8219</v>
      </c>
      <c r="C213">
        <v>438</v>
      </c>
      <c r="E213" t="s">
        <v>8221</v>
      </c>
      <c r="F213">
        <v>2</v>
      </c>
    </row>
    <row r="214" spans="2:6" x14ac:dyDescent="0.25">
      <c r="B214" t="s">
        <v>8219</v>
      </c>
      <c r="C214">
        <v>555</v>
      </c>
      <c r="E214" t="s">
        <v>8221</v>
      </c>
      <c r="F214">
        <v>0</v>
      </c>
    </row>
    <row r="215" spans="2:6" x14ac:dyDescent="0.25">
      <c r="B215" t="s">
        <v>8219</v>
      </c>
      <c r="C215">
        <v>266</v>
      </c>
      <c r="E215" t="s">
        <v>8221</v>
      </c>
      <c r="F215">
        <v>9</v>
      </c>
    </row>
    <row r="216" spans="2:6" x14ac:dyDescent="0.25">
      <c r="B216" t="s">
        <v>8219</v>
      </c>
      <c r="C216">
        <v>69</v>
      </c>
      <c r="E216" t="s">
        <v>8221</v>
      </c>
      <c r="F216">
        <v>4</v>
      </c>
    </row>
    <row r="217" spans="2:6" x14ac:dyDescent="0.25">
      <c r="B217" t="s">
        <v>8219</v>
      </c>
      <c r="C217">
        <v>80</v>
      </c>
      <c r="E217" t="s">
        <v>8221</v>
      </c>
      <c r="F217">
        <v>4</v>
      </c>
    </row>
    <row r="218" spans="2:6" x14ac:dyDescent="0.25">
      <c r="B218" t="s">
        <v>8219</v>
      </c>
      <c r="C218">
        <v>493</v>
      </c>
      <c r="E218" t="s">
        <v>8221</v>
      </c>
      <c r="F218">
        <v>1</v>
      </c>
    </row>
    <row r="219" spans="2:6" x14ac:dyDescent="0.25">
      <c r="B219" t="s">
        <v>8219</v>
      </c>
      <c r="C219">
        <v>31</v>
      </c>
      <c r="E219" t="s">
        <v>8221</v>
      </c>
      <c r="F219">
        <v>1</v>
      </c>
    </row>
    <row r="220" spans="2:6" x14ac:dyDescent="0.25">
      <c r="B220" t="s">
        <v>8219</v>
      </c>
      <c r="C220">
        <v>236</v>
      </c>
      <c r="E220" t="s">
        <v>8221</v>
      </c>
      <c r="F220">
        <v>7</v>
      </c>
    </row>
    <row r="221" spans="2:6" x14ac:dyDescent="0.25">
      <c r="B221" t="s">
        <v>8219</v>
      </c>
      <c r="C221">
        <v>89</v>
      </c>
      <c r="E221" t="s">
        <v>8221</v>
      </c>
      <c r="F221">
        <v>5</v>
      </c>
    </row>
    <row r="222" spans="2:6" x14ac:dyDescent="0.25">
      <c r="B222" t="s">
        <v>8219</v>
      </c>
      <c r="C222">
        <v>299</v>
      </c>
      <c r="E222" t="s">
        <v>8221</v>
      </c>
      <c r="F222">
        <v>1</v>
      </c>
    </row>
    <row r="223" spans="2:6" x14ac:dyDescent="0.25">
      <c r="B223" t="s">
        <v>8219</v>
      </c>
      <c r="C223">
        <v>55</v>
      </c>
      <c r="E223" t="s">
        <v>8221</v>
      </c>
      <c r="F223">
        <v>0</v>
      </c>
    </row>
    <row r="224" spans="2:6" x14ac:dyDescent="0.25">
      <c r="B224" t="s">
        <v>8219</v>
      </c>
      <c r="C224">
        <v>325</v>
      </c>
      <c r="E224" t="s">
        <v>8221</v>
      </c>
      <c r="F224">
        <v>0</v>
      </c>
    </row>
    <row r="225" spans="2:6" x14ac:dyDescent="0.25">
      <c r="B225" t="s">
        <v>8219</v>
      </c>
      <c r="C225">
        <v>524</v>
      </c>
      <c r="E225" t="s">
        <v>8221</v>
      </c>
      <c r="F225">
        <v>1</v>
      </c>
    </row>
    <row r="226" spans="2:6" x14ac:dyDescent="0.25">
      <c r="B226" t="s">
        <v>8219</v>
      </c>
      <c r="C226">
        <v>285</v>
      </c>
      <c r="E226" t="s">
        <v>8221</v>
      </c>
      <c r="F226">
        <v>2</v>
      </c>
    </row>
    <row r="227" spans="2:6" x14ac:dyDescent="0.25">
      <c r="B227" t="s">
        <v>8219</v>
      </c>
      <c r="C227">
        <v>179</v>
      </c>
      <c r="E227" t="s">
        <v>8221</v>
      </c>
      <c r="F227">
        <v>0</v>
      </c>
    </row>
    <row r="228" spans="2:6" x14ac:dyDescent="0.25">
      <c r="B228" t="s">
        <v>8219</v>
      </c>
      <c r="C228">
        <v>188</v>
      </c>
      <c r="E228" t="s">
        <v>8221</v>
      </c>
      <c r="F228">
        <v>4</v>
      </c>
    </row>
    <row r="229" spans="2:6" x14ac:dyDescent="0.25">
      <c r="B229" t="s">
        <v>8219</v>
      </c>
      <c r="C229">
        <v>379</v>
      </c>
      <c r="E229" t="s">
        <v>8221</v>
      </c>
      <c r="F229">
        <v>7</v>
      </c>
    </row>
    <row r="230" spans="2:6" x14ac:dyDescent="0.25">
      <c r="B230" t="s">
        <v>8219</v>
      </c>
      <c r="C230">
        <v>119</v>
      </c>
      <c r="E230" t="s">
        <v>8221</v>
      </c>
      <c r="F230">
        <v>2</v>
      </c>
    </row>
    <row r="231" spans="2:6" x14ac:dyDescent="0.25">
      <c r="B231" t="s">
        <v>8219</v>
      </c>
      <c r="C231">
        <v>167</v>
      </c>
      <c r="E231" t="s">
        <v>8221</v>
      </c>
      <c r="F231">
        <v>1</v>
      </c>
    </row>
    <row r="232" spans="2:6" x14ac:dyDescent="0.25">
      <c r="B232" t="s">
        <v>8219</v>
      </c>
      <c r="C232">
        <v>221</v>
      </c>
      <c r="E232" t="s">
        <v>8221</v>
      </c>
      <c r="F232">
        <v>9</v>
      </c>
    </row>
    <row r="233" spans="2:6" x14ac:dyDescent="0.25">
      <c r="B233" t="s">
        <v>8219</v>
      </c>
      <c r="C233">
        <v>964</v>
      </c>
      <c r="E233" t="s">
        <v>8221</v>
      </c>
      <c r="F233">
        <v>2</v>
      </c>
    </row>
    <row r="234" spans="2:6" x14ac:dyDescent="0.25">
      <c r="B234" t="s">
        <v>8219</v>
      </c>
      <c r="C234">
        <v>286</v>
      </c>
      <c r="E234" t="s">
        <v>8221</v>
      </c>
      <c r="F234">
        <v>1</v>
      </c>
    </row>
    <row r="235" spans="2:6" x14ac:dyDescent="0.25">
      <c r="B235" t="s">
        <v>8219</v>
      </c>
      <c r="C235">
        <v>613</v>
      </c>
      <c r="E235" t="s">
        <v>8221</v>
      </c>
      <c r="F235">
        <v>7</v>
      </c>
    </row>
    <row r="236" spans="2:6" x14ac:dyDescent="0.25">
      <c r="B236" t="s">
        <v>8219</v>
      </c>
      <c r="C236">
        <v>29</v>
      </c>
      <c r="E236" t="s">
        <v>8221</v>
      </c>
      <c r="F236">
        <v>2</v>
      </c>
    </row>
    <row r="237" spans="2:6" x14ac:dyDescent="0.25">
      <c r="B237" t="s">
        <v>8219</v>
      </c>
      <c r="C237">
        <v>165</v>
      </c>
      <c r="E237" t="s">
        <v>8221</v>
      </c>
      <c r="F237">
        <v>8</v>
      </c>
    </row>
    <row r="238" spans="2:6" x14ac:dyDescent="0.25">
      <c r="B238" t="s">
        <v>8219</v>
      </c>
      <c r="C238">
        <v>97</v>
      </c>
      <c r="E238" t="s">
        <v>8221</v>
      </c>
      <c r="F238">
        <v>2</v>
      </c>
    </row>
    <row r="239" spans="2:6" x14ac:dyDescent="0.25">
      <c r="B239" t="s">
        <v>8219</v>
      </c>
      <c r="C239">
        <v>303</v>
      </c>
      <c r="E239" t="s">
        <v>8221</v>
      </c>
      <c r="F239">
        <v>2</v>
      </c>
    </row>
    <row r="240" spans="2:6" x14ac:dyDescent="0.25">
      <c r="B240" t="s">
        <v>8219</v>
      </c>
      <c r="C240">
        <v>267</v>
      </c>
      <c r="E240" t="s">
        <v>8221</v>
      </c>
      <c r="F240">
        <v>7</v>
      </c>
    </row>
    <row r="241" spans="2:6" x14ac:dyDescent="0.25">
      <c r="B241" t="s">
        <v>8219</v>
      </c>
      <c r="C241">
        <v>302</v>
      </c>
      <c r="E241" t="s">
        <v>8221</v>
      </c>
      <c r="F241">
        <v>2</v>
      </c>
    </row>
    <row r="242" spans="2:6" x14ac:dyDescent="0.25">
      <c r="B242" t="s">
        <v>8219</v>
      </c>
      <c r="C242">
        <v>87</v>
      </c>
      <c r="E242" t="s">
        <v>8221</v>
      </c>
      <c r="F242">
        <v>18</v>
      </c>
    </row>
    <row r="243" spans="2:6" x14ac:dyDescent="0.25">
      <c r="B243" t="s">
        <v>8219</v>
      </c>
      <c r="C243">
        <v>354</v>
      </c>
      <c r="E243" t="s">
        <v>8221</v>
      </c>
      <c r="F243">
        <v>9</v>
      </c>
    </row>
    <row r="244" spans="2:6" x14ac:dyDescent="0.25">
      <c r="B244" t="s">
        <v>8219</v>
      </c>
      <c r="C244">
        <v>86</v>
      </c>
      <c r="E244" t="s">
        <v>8221</v>
      </c>
      <c r="F244">
        <v>4</v>
      </c>
    </row>
    <row r="245" spans="2:6" x14ac:dyDescent="0.25">
      <c r="B245" t="s">
        <v>8219</v>
      </c>
      <c r="C245">
        <v>26</v>
      </c>
      <c r="E245" t="s">
        <v>8221</v>
      </c>
      <c r="F245">
        <v>7</v>
      </c>
    </row>
    <row r="246" spans="2:6" x14ac:dyDescent="0.25">
      <c r="B246" t="s">
        <v>8219</v>
      </c>
      <c r="C246">
        <v>113</v>
      </c>
      <c r="E246" t="s">
        <v>8221</v>
      </c>
      <c r="F246">
        <v>29</v>
      </c>
    </row>
    <row r="247" spans="2:6" x14ac:dyDescent="0.25">
      <c r="B247" t="s">
        <v>8219</v>
      </c>
      <c r="C247">
        <v>65</v>
      </c>
      <c r="E247" t="s">
        <v>8221</v>
      </c>
      <c r="F247">
        <v>12</v>
      </c>
    </row>
    <row r="248" spans="2:6" x14ac:dyDescent="0.25">
      <c r="B248" t="s">
        <v>8219</v>
      </c>
      <c r="C248">
        <v>134</v>
      </c>
      <c r="E248" t="s">
        <v>8221</v>
      </c>
      <c r="F248">
        <v>4</v>
      </c>
    </row>
    <row r="249" spans="2:6" x14ac:dyDescent="0.25">
      <c r="B249" t="s">
        <v>8219</v>
      </c>
      <c r="C249">
        <v>119</v>
      </c>
      <c r="E249" t="s">
        <v>8221</v>
      </c>
      <c r="F249">
        <v>28</v>
      </c>
    </row>
    <row r="250" spans="2:6" x14ac:dyDescent="0.25">
      <c r="B250" t="s">
        <v>8219</v>
      </c>
      <c r="C250">
        <v>159</v>
      </c>
      <c r="E250" t="s">
        <v>8221</v>
      </c>
      <c r="F250">
        <v>25</v>
      </c>
    </row>
    <row r="251" spans="2:6" x14ac:dyDescent="0.25">
      <c r="B251" t="s">
        <v>8219</v>
      </c>
      <c r="C251">
        <v>167</v>
      </c>
      <c r="E251" t="s">
        <v>8221</v>
      </c>
      <c r="F251">
        <v>28</v>
      </c>
    </row>
    <row r="252" spans="2:6" x14ac:dyDescent="0.25">
      <c r="B252" t="s">
        <v>8219</v>
      </c>
      <c r="C252">
        <v>43</v>
      </c>
      <c r="E252" t="s">
        <v>8221</v>
      </c>
      <c r="F252">
        <v>310</v>
      </c>
    </row>
    <row r="253" spans="2:6" x14ac:dyDescent="0.25">
      <c r="B253" t="s">
        <v>8219</v>
      </c>
      <c r="C253">
        <v>1062</v>
      </c>
      <c r="E253" t="s">
        <v>8221</v>
      </c>
      <c r="F253">
        <v>15</v>
      </c>
    </row>
    <row r="254" spans="2:6" x14ac:dyDescent="0.25">
      <c r="B254" t="s">
        <v>8219</v>
      </c>
      <c r="C254">
        <v>9</v>
      </c>
      <c r="E254" t="s">
        <v>8221</v>
      </c>
      <c r="F254">
        <v>215</v>
      </c>
    </row>
    <row r="255" spans="2:6" x14ac:dyDescent="0.25">
      <c r="B255" t="s">
        <v>8219</v>
      </c>
      <c r="C255">
        <v>89</v>
      </c>
      <c r="E255" t="s">
        <v>8221</v>
      </c>
      <c r="F255">
        <v>3</v>
      </c>
    </row>
    <row r="256" spans="2:6" x14ac:dyDescent="0.25">
      <c r="B256" t="s">
        <v>8219</v>
      </c>
      <c r="C256">
        <v>174</v>
      </c>
      <c r="E256" t="s">
        <v>8221</v>
      </c>
      <c r="F256">
        <v>2</v>
      </c>
    </row>
    <row r="257" spans="2:6" x14ac:dyDescent="0.25">
      <c r="B257" t="s">
        <v>8219</v>
      </c>
      <c r="C257">
        <v>14</v>
      </c>
      <c r="E257" t="s">
        <v>8221</v>
      </c>
      <c r="F257">
        <v>26</v>
      </c>
    </row>
    <row r="258" spans="2:6" x14ac:dyDescent="0.25">
      <c r="B258" t="s">
        <v>8219</v>
      </c>
      <c r="C258">
        <v>48</v>
      </c>
      <c r="E258" t="s">
        <v>8221</v>
      </c>
      <c r="F258">
        <v>24</v>
      </c>
    </row>
    <row r="259" spans="2:6" x14ac:dyDescent="0.25">
      <c r="B259" t="s">
        <v>8219</v>
      </c>
      <c r="C259">
        <v>133</v>
      </c>
      <c r="E259" t="s">
        <v>8221</v>
      </c>
      <c r="F259">
        <v>96</v>
      </c>
    </row>
    <row r="260" spans="2:6" x14ac:dyDescent="0.25">
      <c r="B260" t="s">
        <v>8219</v>
      </c>
      <c r="C260">
        <v>83</v>
      </c>
      <c r="E260" t="s">
        <v>8221</v>
      </c>
      <c r="F260">
        <v>17</v>
      </c>
    </row>
    <row r="261" spans="2:6" x14ac:dyDescent="0.25">
      <c r="B261" t="s">
        <v>8219</v>
      </c>
      <c r="C261">
        <v>149</v>
      </c>
      <c r="E261" t="s">
        <v>8221</v>
      </c>
      <c r="F261">
        <v>94</v>
      </c>
    </row>
    <row r="262" spans="2:6" x14ac:dyDescent="0.25">
      <c r="B262" t="s">
        <v>8219</v>
      </c>
      <c r="C262">
        <v>49</v>
      </c>
      <c r="E262" t="s">
        <v>8221</v>
      </c>
      <c r="F262">
        <v>129</v>
      </c>
    </row>
    <row r="263" spans="2:6" x14ac:dyDescent="0.25">
      <c r="B263" t="s">
        <v>8219</v>
      </c>
      <c r="C263">
        <v>251</v>
      </c>
      <c r="E263" t="s">
        <v>8221</v>
      </c>
      <c r="F263">
        <v>1</v>
      </c>
    </row>
    <row r="264" spans="2:6" x14ac:dyDescent="0.25">
      <c r="B264" t="s">
        <v>8219</v>
      </c>
      <c r="C264">
        <v>22</v>
      </c>
      <c r="E264" t="s">
        <v>8221</v>
      </c>
      <c r="F264">
        <v>4</v>
      </c>
    </row>
    <row r="265" spans="2:6" x14ac:dyDescent="0.25">
      <c r="B265" t="s">
        <v>8219</v>
      </c>
      <c r="C265">
        <v>48</v>
      </c>
      <c r="E265" t="s">
        <v>8221</v>
      </c>
      <c r="F265">
        <v>3</v>
      </c>
    </row>
    <row r="266" spans="2:6" x14ac:dyDescent="0.25">
      <c r="B266" t="s">
        <v>8219</v>
      </c>
      <c r="C266">
        <v>383</v>
      </c>
      <c r="E266" t="s">
        <v>8221</v>
      </c>
      <c r="F266">
        <v>135</v>
      </c>
    </row>
    <row r="267" spans="2:6" x14ac:dyDescent="0.25">
      <c r="B267" t="s">
        <v>8219</v>
      </c>
      <c r="C267">
        <v>237</v>
      </c>
      <c r="E267" t="s">
        <v>8221</v>
      </c>
      <c r="F267">
        <v>10</v>
      </c>
    </row>
    <row r="268" spans="2:6" x14ac:dyDescent="0.25">
      <c r="B268" t="s">
        <v>8219</v>
      </c>
      <c r="C268">
        <v>13</v>
      </c>
      <c r="E268" t="s">
        <v>8221</v>
      </c>
      <c r="F268">
        <v>0</v>
      </c>
    </row>
    <row r="269" spans="2:6" x14ac:dyDescent="0.25">
      <c r="B269" t="s">
        <v>8219</v>
      </c>
      <c r="C269">
        <v>562</v>
      </c>
      <c r="E269" t="s">
        <v>8221</v>
      </c>
      <c r="F269">
        <v>6</v>
      </c>
    </row>
    <row r="270" spans="2:6" x14ac:dyDescent="0.25">
      <c r="B270" t="s">
        <v>8219</v>
      </c>
      <c r="C270">
        <v>71</v>
      </c>
      <c r="E270" t="s">
        <v>8221</v>
      </c>
      <c r="F270">
        <v>36</v>
      </c>
    </row>
    <row r="271" spans="2:6" x14ac:dyDescent="0.25">
      <c r="B271" t="s">
        <v>8219</v>
      </c>
      <c r="C271">
        <v>1510</v>
      </c>
      <c r="E271" t="s">
        <v>8221</v>
      </c>
      <c r="F271">
        <v>336</v>
      </c>
    </row>
    <row r="272" spans="2:6" x14ac:dyDescent="0.25">
      <c r="B272" t="s">
        <v>8219</v>
      </c>
      <c r="C272">
        <v>14</v>
      </c>
      <c r="E272" t="s">
        <v>8221</v>
      </c>
      <c r="F272">
        <v>34</v>
      </c>
    </row>
    <row r="273" spans="2:6" x14ac:dyDescent="0.25">
      <c r="B273" t="s">
        <v>8219</v>
      </c>
      <c r="C273">
        <v>193</v>
      </c>
      <c r="E273" t="s">
        <v>8221</v>
      </c>
      <c r="F273">
        <v>10</v>
      </c>
    </row>
    <row r="274" spans="2:6" x14ac:dyDescent="0.25">
      <c r="B274" t="s">
        <v>8219</v>
      </c>
      <c r="C274">
        <v>206</v>
      </c>
      <c r="E274" t="s">
        <v>8221</v>
      </c>
      <c r="F274">
        <v>201</v>
      </c>
    </row>
    <row r="275" spans="2:6" x14ac:dyDescent="0.25">
      <c r="B275" t="s">
        <v>8219</v>
      </c>
      <c r="C275">
        <v>351</v>
      </c>
      <c r="E275" t="s">
        <v>8221</v>
      </c>
      <c r="F275">
        <v>296</v>
      </c>
    </row>
    <row r="276" spans="2:6" x14ac:dyDescent="0.25">
      <c r="B276" t="s">
        <v>8219</v>
      </c>
      <c r="C276">
        <v>50</v>
      </c>
      <c r="E276" t="s">
        <v>8221</v>
      </c>
      <c r="F276">
        <v>7</v>
      </c>
    </row>
    <row r="277" spans="2:6" x14ac:dyDescent="0.25">
      <c r="B277" t="s">
        <v>8219</v>
      </c>
      <c r="C277">
        <v>184</v>
      </c>
      <c r="E277" t="s">
        <v>8221</v>
      </c>
      <c r="F277">
        <v>7</v>
      </c>
    </row>
    <row r="278" spans="2:6" x14ac:dyDescent="0.25">
      <c r="B278" t="s">
        <v>8219</v>
      </c>
      <c r="C278">
        <v>196</v>
      </c>
      <c r="E278" t="s">
        <v>8221</v>
      </c>
      <c r="F278">
        <v>1</v>
      </c>
    </row>
    <row r="279" spans="2:6" x14ac:dyDescent="0.25">
      <c r="B279" t="s">
        <v>8219</v>
      </c>
      <c r="C279">
        <v>229</v>
      </c>
      <c r="E279" t="s">
        <v>8221</v>
      </c>
      <c r="F279">
        <v>114</v>
      </c>
    </row>
    <row r="280" spans="2:6" x14ac:dyDescent="0.25">
      <c r="B280" t="s">
        <v>8219</v>
      </c>
      <c r="C280">
        <v>67</v>
      </c>
      <c r="E280" t="s">
        <v>8221</v>
      </c>
      <c r="F280">
        <v>29</v>
      </c>
    </row>
    <row r="281" spans="2:6" x14ac:dyDescent="0.25">
      <c r="B281" t="s">
        <v>8219</v>
      </c>
      <c r="C281">
        <v>95</v>
      </c>
      <c r="E281" t="s">
        <v>8221</v>
      </c>
      <c r="F281">
        <v>890</v>
      </c>
    </row>
    <row r="282" spans="2:6" x14ac:dyDescent="0.25">
      <c r="B282" t="s">
        <v>8219</v>
      </c>
      <c r="C282">
        <v>62</v>
      </c>
      <c r="E282" t="s">
        <v>8221</v>
      </c>
      <c r="F282">
        <v>31</v>
      </c>
    </row>
    <row r="283" spans="2:6" x14ac:dyDescent="0.25">
      <c r="B283" t="s">
        <v>8219</v>
      </c>
      <c r="C283">
        <v>73</v>
      </c>
      <c r="E283" t="s">
        <v>8221</v>
      </c>
      <c r="F283">
        <v>21</v>
      </c>
    </row>
    <row r="284" spans="2:6" x14ac:dyDescent="0.25">
      <c r="B284" t="s">
        <v>8219</v>
      </c>
      <c r="C284">
        <v>43</v>
      </c>
      <c r="E284" t="s">
        <v>8221</v>
      </c>
      <c r="F284">
        <v>37</v>
      </c>
    </row>
    <row r="285" spans="2:6" x14ac:dyDescent="0.25">
      <c r="B285" t="s">
        <v>8219</v>
      </c>
      <c r="C285">
        <v>70</v>
      </c>
      <c r="E285" t="s">
        <v>8221</v>
      </c>
      <c r="F285">
        <v>7</v>
      </c>
    </row>
    <row r="286" spans="2:6" x14ac:dyDescent="0.25">
      <c r="B286" t="s">
        <v>8219</v>
      </c>
      <c r="C286">
        <v>271</v>
      </c>
      <c r="E286" t="s">
        <v>8221</v>
      </c>
      <c r="F286">
        <v>4</v>
      </c>
    </row>
    <row r="287" spans="2:6" x14ac:dyDescent="0.25">
      <c r="B287" t="s">
        <v>8219</v>
      </c>
      <c r="C287">
        <v>55</v>
      </c>
      <c r="E287" t="s">
        <v>8221</v>
      </c>
      <c r="F287">
        <v>5</v>
      </c>
    </row>
    <row r="288" spans="2:6" x14ac:dyDescent="0.25">
      <c r="B288" t="s">
        <v>8219</v>
      </c>
      <c r="C288">
        <v>35</v>
      </c>
      <c r="E288" t="s">
        <v>8221</v>
      </c>
      <c r="F288">
        <v>0</v>
      </c>
    </row>
    <row r="289" spans="2:6" x14ac:dyDescent="0.25">
      <c r="B289" t="s">
        <v>8219</v>
      </c>
      <c r="C289">
        <v>22</v>
      </c>
      <c r="E289" t="s">
        <v>8221</v>
      </c>
      <c r="F289">
        <v>456</v>
      </c>
    </row>
    <row r="290" spans="2:6" x14ac:dyDescent="0.25">
      <c r="B290" t="s">
        <v>8219</v>
      </c>
      <c r="C290">
        <v>38</v>
      </c>
      <c r="E290" t="s">
        <v>8221</v>
      </c>
      <c r="F290">
        <v>369</v>
      </c>
    </row>
    <row r="291" spans="2:6" x14ac:dyDescent="0.25">
      <c r="B291" t="s">
        <v>8219</v>
      </c>
      <c r="C291">
        <v>15</v>
      </c>
      <c r="E291" t="s">
        <v>8221</v>
      </c>
      <c r="F291">
        <v>2</v>
      </c>
    </row>
    <row r="292" spans="2:6" x14ac:dyDescent="0.25">
      <c r="B292" t="s">
        <v>8219</v>
      </c>
      <c r="C292">
        <v>7</v>
      </c>
      <c r="E292" t="s">
        <v>8221</v>
      </c>
      <c r="F292">
        <v>0</v>
      </c>
    </row>
    <row r="293" spans="2:6" x14ac:dyDescent="0.25">
      <c r="B293" t="s">
        <v>8219</v>
      </c>
      <c r="C293">
        <v>241</v>
      </c>
      <c r="E293" t="s">
        <v>8221</v>
      </c>
      <c r="F293">
        <v>338</v>
      </c>
    </row>
    <row r="294" spans="2:6" x14ac:dyDescent="0.25">
      <c r="B294" t="s">
        <v>8219</v>
      </c>
      <c r="C294">
        <v>55</v>
      </c>
      <c r="E294" t="s">
        <v>8221</v>
      </c>
      <c r="F294">
        <v>4</v>
      </c>
    </row>
    <row r="295" spans="2:6" x14ac:dyDescent="0.25">
      <c r="B295" t="s">
        <v>8219</v>
      </c>
      <c r="C295">
        <v>171</v>
      </c>
      <c r="E295" t="s">
        <v>8221</v>
      </c>
      <c r="F295">
        <v>1</v>
      </c>
    </row>
    <row r="296" spans="2:6" x14ac:dyDescent="0.25">
      <c r="B296" t="s">
        <v>8219</v>
      </c>
      <c r="C296">
        <v>208</v>
      </c>
      <c r="E296" t="s">
        <v>8221</v>
      </c>
      <c r="F296">
        <v>28</v>
      </c>
    </row>
    <row r="297" spans="2:6" x14ac:dyDescent="0.25">
      <c r="B297" t="s">
        <v>8219</v>
      </c>
      <c r="C297">
        <v>21</v>
      </c>
      <c r="E297" t="s">
        <v>8221</v>
      </c>
      <c r="F297">
        <v>12</v>
      </c>
    </row>
    <row r="298" spans="2:6" x14ac:dyDescent="0.25">
      <c r="B298" t="s">
        <v>8219</v>
      </c>
      <c r="C298">
        <v>25</v>
      </c>
      <c r="E298" t="s">
        <v>8221</v>
      </c>
      <c r="F298">
        <v>16</v>
      </c>
    </row>
    <row r="299" spans="2:6" x14ac:dyDescent="0.25">
      <c r="B299" t="s">
        <v>8219</v>
      </c>
      <c r="C299">
        <v>52</v>
      </c>
      <c r="E299" t="s">
        <v>8221</v>
      </c>
      <c r="F299">
        <v>4</v>
      </c>
    </row>
    <row r="300" spans="2:6" x14ac:dyDescent="0.25">
      <c r="B300" t="s">
        <v>8219</v>
      </c>
      <c r="C300">
        <v>104</v>
      </c>
      <c r="E300" t="s">
        <v>8221</v>
      </c>
      <c r="F300">
        <v>4</v>
      </c>
    </row>
    <row r="301" spans="2:6" x14ac:dyDescent="0.25">
      <c r="B301" t="s">
        <v>8219</v>
      </c>
      <c r="C301">
        <v>73</v>
      </c>
      <c r="E301" t="s">
        <v>8221</v>
      </c>
      <c r="F301">
        <v>10</v>
      </c>
    </row>
    <row r="302" spans="2:6" x14ac:dyDescent="0.25">
      <c r="B302" t="s">
        <v>8219</v>
      </c>
      <c r="C302">
        <v>34</v>
      </c>
      <c r="E302" t="s">
        <v>8221</v>
      </c>
      <c r="F302">
        <v>0</v>
      </c>
    </row>
    <row r="303" spans="2:6" x14ac:dyDescent="0.25">
      <c r="B303" t="s">
        <v>8219</v>
      </c>
      <c r="C303">
        <v>56</v>
      </c>
      <c r="E303" t="s">
        <v>8221</v>
      </c>
      <c r="F303">
        <v>6</v>
      </c>
    </row>
    <row r="304" spans="2:6" x14ac:dyDescent="0.25">
      <c r="B304" t="s">
        <v>8219</v>
      </c>
      <c r="C304">
        <v>31</v>
      </c>
      <c r="E304" t="s">
        <v>8221</v>
      </c>
      <c r="F304">
        <v>0</v>
      </c>
    </row>
    <row r="305" spans="2:6" x14ac:dyDescent="0.25">
      <c r="B305" t="s">
        <v>8219</v>
      </c>
      <c r="C305">
        <v>84</v>
      </c>
      <c r="E305" t="s">
        <v>8221</v>
      </c>
      <c r="F305">
        <v>1</v>
      </c>
    </row>
    <row r="306" spans="2:6" x14ac:dyDescent="0.25">
      <c r="B306" t="s">
        <v>8219</v>
      </c>
      <c r="C306">
        <v>130</v>
      </c>
      <c r="E306" t="s">
        <v>8221</v>
      </c>
      <c r="F306">
        <v>0</v>
      </c>
    </row>
    <row r="307" spans="2:6" x14ac:dyDescent="0.25">
      <c r="B307" t="s">
        <v>8219</v>
      </c>
      <c r="C307">
        <v>12</v>
      </c>
      <c r="E307" t="s">
        <v>8221</v>
      </c>
      <c r="F307">
        <v>44</v>
      </c>
    </row>
    <row r="308" spans="2:6" x14ac:dyDescent="0.25">
      <c r="B308" t="s">
        <v>8219</v>
      </c>
      <c r="C308">
        <v>23</v>
      </c>
      <c r="E308" t="s">
        <v>8221</v>
      </c>
      <c r="F308">
        <v>0</v>
      </c>
    </row>
    <row r="309" spans="2:6" x14ac:dyDescent="0.25">
      <c r="B309" t="s">
        <v>8219</v>
      </c>
      <c r="C309">
        <v>158</v>
      </c>
      <c r="E309" t="s">
        <v>8221</v>
      </c>
      <c r="F309">
        <v>3</v>
      </c>
    </row>
    <row r="310" spans="2:6" x14ac:dyDescent="0.25">
      <c r="B310" t="s">
        <v>8219</v>
      </c>
      <c r="C310">
        <v>30</v>
      </c>
      <c r="E310" t="s">
        <v>8221</v>
      </c>
      <c r="F310">
        <v>0</v>
      </c>
    </row>
    <row r="311" spans="2:6" x14ac:dyDescent="0.25">
      <c r="B311" t="s">
        <v>8219</v>
      </c>
      <c r="C311">
        <v>18</v>
      </c>
      <c r="E311" t="s">
        <v>8221</v>
      </c>
      <c r="F311">
        <v>52</v>
      </c>
    </row>
    <row r="312" spans="2:6" x14ac:dyDescent="0.25">
      <c r="B312" t="s">
        <v>8219</v>
      </c>
      <c r="C312">
        <v>29</v>
      </c>
      <c r="E312" t="s">
        <v>8221</v>
      </c>
      <c r="F312">
        <v>0</v>
      </c>
    </row>
    <row r="313" spans="2:6" x14ac:dyDescent="0.25">
      <c r="B313" t="s">
        <v>8219</v>
      </c>
      <c r="C313">
        <v>31</v>
      </c>
      <c r="E313" t="s">
        <v>8221</v>
      </c>
      <c r="F313">
        <v>1</v>
      </c>
    </row>
    <row r="314" spans="2:6" x14ac:dyDescent="0.25">
      <c r="B314" t="s">
        <v>8219</v>
      </c>
      <c r="C314">
        <v>173</v>
      </c>
      <c r="E314" t="s">
        <v>8221</v>
      </c>
      <c r="F314">
        <v>1</v>
      </c>
    </row>
    <row r="315" spans="2:6" x14ac:dyDescent="0.25">
      <c r="B315" t="s">
        <v>8219</v>
      </c>
      <c r="C315">
        <v>17</v>
      </c>
      <c r="E315" t="s">
        <v>8221</v>
      </c>
      <c r="F315">
        <v>2</v>
      </c>
    </row>
    <row r="316" spans="2:6" x14ac:dyDescent="0.25">
      <c r="B316" t="s">
        <v>8219</v>
      </c>
      <c r="C316">
        <v>48</v>
      </c>
      <c r="E316" t="s">
        <v>8221</v>
      </c>
      <c r="F316">
        <v>9</v>
      </c>
    </row>
    <row r="317" spans="2:6" x14ac:dyDescent="0.25">
      <c r="B317" t="s">
        <v>8219</v>
      </c>
      <c r="C317">
        <v>59</v>
      </c>
      <c r="E317" t="s">
        <v>8221</v>
      </c>
      <c r="F317">
        <v>5</v>
      </c>
    </row>
    <row r="318" spans="2:6" x14ac:dyDescent="0.25">
      <c r="B318" t="s">
        <v>8219</v>
      </c>
      <c r="C318">
        <v>39</v>
      </c>
      <c r="E318" t="s">
        <v>8221</v>
      </c>
      <c r="F318">
        <v>57</v>
      </c>
    </row>
    <row r="319" spans="2:6" x14ac:dyDescent="0.25">
      <c r="B319" t="s">
        <v>8219</v>
      </c>
      <c r="C319">
        <v>59</v>
      </c>
      <c r="E319" t="s">
        <v>8221</v>
      </c>
      <c r="F319">
        <v>3</v>
      </c>
    </row>
    <row r="320" spans="2:6" x14ac:dyDescent="0.25">
      <c r="B320" t="s">
        <v>8219</v>
      </c>
      <c r="C320">
        <v>60</v>
      </c>
      <c r="E320" t="s">
        <v>8221</v>
      </c>
      <c r="F320">
        <v>1</v>
      </c>
    </row>
    <row r="321" spans="2:6" x14ac:dyDescent="0.25">
      <c r="B321" t="s">
        <v>8219</v>
      </c>
      <c r="C321">
        <v>20</v>
      </c>
      <c r="E321" t="s">
        <v>8221</v>
      </c>
      <c r="F321">
        <v>6</v>
      </c>
    </row>
    <row r="322" spans="2:6" x14ac:dyDescent="0.25">
      <c r="B322" t="s">
        <v>8219</v>
      </c>
      <c r="C322">
        <v>2</v>
      </c>
      <c r="E322" t="s">
        <v>8221</v>
      </c>
      <c r="F322">
        <v>48</v>
      </c>
    </row>
    <row r="323" spans="2:6" x14ac:dyDescent="0.25">
      <c r="B323" t="s">
        <v>8219</v>
      </c>
      <c r="C323">
        <v>315</v>
      </c>
      <c r="E323" t="s">
        <v>8221</v>
      </c>
      <c r="F323">
        <v>2</v>
      </c>
    </row>
    <row r="324" spans="2:6" x14ac:dyDescent="0.25">
      <c r="B324" t="s">
        <v>8219</v>
      </c>
      <c r="C324">
        <v>2174</v>
      </c>
      <c r="E324" t="s">
        <v>8221</v>
      </c>
      <c r="F324">
        <v>4</v>
      </c>
    </row>
    <row r="325" spans="2:6" x14ac:dyDescent="0.25">
      <c r="B325" t="s">
        <v>8219</v>
      </c>
      <c r="C325">
        <v>152</v>
      </c>
      <c r="E325" t="s">
        <v>8221</v>
      </c>
      <c r="F325">
        <v>5</v>
      </c>
    </row>
    <row r="326" spans="2:6" x14ac:dyDescent="0.25">
      <c r="B326" t="s">
        <v>8219</v>
      </c>
      <c r="C326">
        <v>1021</v>
      </c>
      <c r="E326" t="s">
        <v>8221</v>
      </c>
      <c r="F326">
        <v>79</v>
      </c>
    </row>
    <row r="327" spans="2:6" x14ac:dyDescent="0.25">
      <c r="B327" t="s">
        <v>8219</v>
      </c>
      <c r="C327">
        <v>237</v>
      </c>
      <c r="E327" t="s">
        <v>8221</v>
      </c>
      <c r="F327">
        <v>2</v>
      </c>
    </row>
    <row r="328" spans="2:6" x14ac:dyDescent="0.25">
      <c r="B328" t="s">
        <v>8219</v>
      </c>
      <c r="C328">
        <v>27</v>
      </c>
      <c r="E328" t="s">
        <v>8221</v>
      </c>
      <c r="F328">
        <v>11</v>
      </c>
    </row>
    <row r="329" spans="2:6" x14ac:dyDescent="0.25">
      <c r="B329" t="s">
        <v>8219</v>
      </c>
      <c r="C329">
        <v>17</v>
      </c>
      <c r="E329" t="s">
        <v>8221</v>
      </c>
      <c r="F329">
        <v>11</v>
      </c>
    </row>
    <row r="330" spans="2:6" x14ac:dyDescent="0.25">
      <c r="B330" t="s">
        <v>8219</v>
      </c>
      <c r="C330">
        <v>27</v>
      </c>
      <c r="E330" t="s">
        <v>8221</v>
      </c>
      <c r="F330">
        <v>1</v>
      </c>
    </row>
    <row r="331" spans="2:6" x14ac:dyDescent="0.25">
      <c r="B331" t="s">
        <v>8219</v>
      </c>
      <c r="C331">
        <v>82</v>
      </c>
      <c r="E331" t="s">
        <v>8221</v>
      </c>
      <c r="F331">
        <v>3</v>
      </c>
    </row>
    <row r="332" spans="2:6" x14ac:dyDescent="0.25">
      <c r="B332" t="s">
        <v>8219</v>
      </c>
      <c r="C332">
        <v>48</v>
      </c>
      <c r="E332" t="s">
        <v>8221</v>
      </c>
      <c r="F332">
        <v>5</v>
      </c>
    </row>
    <row r="333" spans="2:6" x14ac:dyDescent="0.25">
      <c r="B333" t="s">
        <v>8219</v>
      </c>
      <c r="C333">
        <v>105</v>
      </c>
      <c r="E333" t="s">
        <v>8221</v>
      </c>
      <c r="F333">
        <v>12</v>
      </c>
    </row>
    <row r="334" spans="2:6" x14ac:dyDescent="0.25">
      <c r="B334" t="s">
        <v>8219</v>
      </c>
      <c r="C334">
        <v>28</v>
      </c>
      <c r="E334" t="s">
        <v>8221</v>
      </c>
      <c r="F334">
        <v>2</v>
      </c>
    </row>
    <row r="335" spans="2:6" x14ac:dyDescent="0.25">
      <c r="B335" t="s">
        <v>8219</v>
      </c>
      <c r="C335">
        <v>1107</v>
      </c>
      <c r="E335" t="s">
        <v>8221</v>
      </c>
      <c r="F335">
        <v>5</v>
      </c>
    </row>
    <row r="336" spans="2:6" x14ac:dyDescent="0.25">
      <c r="B336" t="s">
        <v>8219</v>
      </c>
      <c r="C336">
        <v>1013</v>
      </c>
      <c r="E336" t="s">
        <v>8221</v>
      </c>
      <c r="F336">
        <v>21</v>
      </c>
    </row>
    <row r="337" spans="2:6" x14ac:dyDescent="0.25">
      <c r="B337" t="s">
        <v>8219</v>
      </c>
      <c r="C337">
        <v>274</v>
      </c>
      <c r="E337" t="s">
        <v>8221</v>
      </c>
      <c r="F337">
        <v>0</v>
      </c>
    </row>
    <row r="338" spans="2:6" x14ac:dyDescent="0.25">
      <c r="B338" t="s">
        <v>8219</v>
      </c>
      <c r="C338">
        <v>87</v>
      </c>
      <c r="E338" t="s">
        <v>8221</v>
      </c>
      <c r="F338">
        <v>45</v>
      </c>
    </row>
    <row r="339" spans="2:6" x14ac:dyDescent="0.25">
      <c r="B339" t="s">
        <v>8219</v>
      </c>
      <c r="C339">
        <v>99</v>
      </c>
      <c r="E339" t="s">
        <v>8221</v>
      </c>
      <c r="F339">
        <v>29</v>
      </c>
    </row>
    <row r="340" spans="2:6" x14ac:dyDescent="0.25">
      <c r="B340" t="s">
        <v>8219</v>
      </c>
      <c r="C340">
        <v>276</v>
      </c>
      <c r="E340" t="s">
        <v>8221</v>
      </c>
      <c r="F340">
        <v>2</v>
      </c>
    </row>
    <row r="341" spans="2:6" x14ac:dyDescent="0.25">
      <c r="B341" t="s">
        <v>8219</v>
      </c>
      <c r="C341">
        <v>21</v>
      </c>
      <c r="E341" t="s">
        <v>8221</v>
      </c>
      <c r="F341">
        <v>30</v>
      </c>
    </row>
    <row r="342" spans="2:6" x14ac:dyDescent="0.25">
      <c r="B342" t="s">
        <v>8219</v>
      </c>
      <c r="C342">
        <v>41</v>
      </c>
      <c r="E342" t="s">
        <v>8221</v>
      </c>
      <c r="F342">
        <v>8</v>
      </c>
    </row>
    <row r="343" spans="2:6" x14ac:dyDescent="0.25">
      <c r="B343" t="s">
        <v>8219</v>
      </c>
      <c r="C343">
        <v>119</v>
      </c>
      <c r="E343" t="s">
        <v>8221</v>
      </c>
      <c r="F343">
        <v>1</v>
      </c>
    </row>
    <row r="344" spans="2:6" x14ac:dyDescent="0.25">
      <c r="B344" t="s">
        <v>8219</v>
      </c>
      <c r="C344">
        <v>153</v>
      </c>
      <c r="E344" t="s">
        <v>8221</v>
      </c>
      <c r="F344">
        <v>14</v>
      </c>
    </row>
    <row r="345" spans="2:6" x14ac:dyDescent="0.25">
      <c r="B345" t="s">
        <v>8219</v>
      </c>
      <c r="C345">
        <v>100</v>
      </c>
      <c r="E345" t="s">
        <v>8221</v>
      </c>
      <c r="F345">
        <v>24</v>
      </c>
    </row>
    <row r="346" spans="2:6" x14ac:dyDescent="0.25">
      <c r="B346" t="s">
        <v>8219</v>
      </c>
      <c r="C346">
        <v>143</v>
      </c>
      <c r="E346" t="s">
        <v>8221</v>
      </c>
      <c r="F346">
        <v>2</v>
      </c>
    </row>
    <row r="347" spans="2:6" x14ac:dyDescent="0.25">
      <c r="B347" t="s">
        <v>8219</v>
      </c>
      <c r="C347">
        <v>140</v>
      </c>
      <c r="E347" t="s">
        <v>8221</v>
      </c>
      <c r="F347">
        <v>21</v>
      </c>
    </row>
    <row r="348" spans="2:6" x14ac:dyDescent="0.25">
      <c r="B348" t="s">
        <v>8219</v>
      </c>
      <c r="C348">
        <v>35</v>
      </c>
      <c r="E348" t="s">
        <v>8221</v>
      </c>
      <c r="F348">
        <v>7</v>
      </c>
    </row>
    <row r="349" spans="2:6" x14ac:dyDescent="0.25">
      <c r="B349" t="s">
        <v>8219</v>
      </c>
      <c r="C349">
        <v>149</v>
      </c>
      <c r="E349" t="s">
        <v>8221</v>
      </c>
      <c r="F349">
        <v>0</v>
      </c>
    </row>
    <row r="350" spans="2:6" x14ac:dyDescent="0.25">
      <c r="B350" t="s">
        <v>8219</v>
      </c>
      <c r="C350">
        <v>130</v>
      </c>
      <c r="E350" t="s">
        <v>8221</v>
      </c>
      <c r="F350">
        <v>4</v>
      </c>
    </row>
    <row r="351" spans="2:6" x14ac:dyDescent="0.25">
      <c r="B351" t="s">
        <v>8219</v>
      </c>
      <c r="C351">
        <v>120</v>
      </c>
      <c r="E351" t="s">
        <v>8221</v>
      </c>
      <c r="F351">
        <v>32</v>
      </c>
    </row>
    <row r="352" spans="2:6" x14ac:dyDescent="0.25">
      <c r="B352" t="s">
        <v>8219</v>
      </c>
      <c r="C352">
        <v>265</v>
      </c>
      <c r="E352" t="s">
        <v>8221</v>
      </c>
      <c r="F352">
        <v>4</v>
      </c>
    </row>
    <row r="353" spans="2:6" x14ac:dyDescent="0.25">
      <c r="B353" t="s">
        <v>8219</v>
      </c>
      <c r="C353">
        <v>71</v>
      </c>
      <c r="E353" t="s">
        <v>8221</v>
      </c>
      <c r="F353">
        <v>9</v>
      </c>
    </row>
    <row r="354" spans="2:6" x14ac:dyDescent="0.25">
      <c r="B354" t="s">
        <v>8219</v>
      </c>
      <c r="C354">
        <v>13</v>
      </c>
      <c r="E354" t="s">
        <v>8221</v>
      </c>
      <c r="F354">
        <v>17</v>
      </c>
    </row>
    <row r="355" spans="2:6" x14ac:dyDescent="0.25">
      <c r="B355" t="s">
        <v>8219</v>
      </c>
      <c r="C355">
        <v>169</v>
      </c>
      <c r="E355" t="s">
        <v>8221</v>
      </c>
      <c r="F355">
        <v>5</v>
      </c>
    </row>
    <row r="356" spans="2:6" x14ac:dyDescent="0.25">
      <c r="B356" t="s">
        <v>8219</v>
      </c>
      <c r="C356">
        <v>57</v>
      </c>
      <c r="E356" t="s">
        <v>8221</v>
      </c>
      <c r="F356">
        <v>53</v>
      </c>
    </row>
    <row r="357" spans="2:6" x14ac:dyDescent="0.25">
      <c r="B357" t="s">
        <v>8219</v>
      </c>
      <c r="C357">
        <v>229</v>
      </c>
      <c r="E357" t="s">
        <v>8221</v>
      </c>
      <c r="F357">
        <v>7</v>
      </c>
    </row>
    <row r="358" spans="2:6" x14ac:dyDescent="0.25">
      <c r="B358" t="s">
        <v>8219</v>
      </c>
      <c r="C358">
        <v>108</v>
      </c>
      <c r="E358" t="s">
        <v>8221</v>
      </c>
      <c r="F358">
        <v>72</v>
      </c>
    </row>
    <row r="359" spans="2:6" x14ac:dyDescent="0.25">
      <c r="B359" t="s">
        <v>8219</v>
      </c>
      <c r="C359">
        <v>108</v>
      </c>
      <c r="E359" t="s">
        <v>8221</v>
      </c>
      <c r="F359">
        <v>0</v>
      </c>
    </row>
    <row r="360" spans="2:6" x14ac:dyDescent="0.25">
      <c r="B360" t="s">
        <v>8219</v>
      </c>
      <c r="C360">
        <v>41</v>
      </c>
      <c r="E360" t="s">
        <v>8221</v>
      </c>
      <c r="F360">
        <v>2</v>
      </c>
    </row>
    <row r="361" spans="2:6" x14ac:dyDescent="0.25">
      <c r="B361" t="s">
        <v>8219</v>
      </c>
      <c r="C361">
        <v>139</v>
      </c>
      <c r="E361" t="s">
        <v>8221</v>
      </c>
      <c r="F361">
        <v>8</v>
      </c>
    </row>
    <row r="362" spans="2:6" x14ac:dyDescent="0.25">
      <c r="B362" t="s">
        <v>8219</v>
      </c>
      <c r="C362">
        <v>19</v>
      </c>
      <c r="E362" t="s">
        <v>8221</v>
      </c>
      <c r="F362">
        <v>2</v>
      </c>
    </row>
    <row r="363" spans="2:6" x14ac:dyDescent="0.25">
      <c r="B363" t="s">
        <v>8219</v>
      </c>
      <c r="C363">
        <v>94</v>
      </c>
      <c r="E363" t="s">
        <v>8221</v>
      </c>
      <c r="F363">
        <v>0</v>
      </c>
    </row>
    <row r="364" spans="2:6" x14ac:dyDescent="0.25">
      <c r="B364" t="s">
        <v>8219</v>
      </c>
      <c r="C364">
        <v>23</v>
      </c>
      <c r="E364" t="s">
        <v>8221</v>
      </c>
      <c r="F364">
        <v>3</v>
      </c>
    </row>
    <row r="365" spans="2:6" x14ac:dyDescent="0.25">
      <c r="B365" t="s">
        <v>8219</v>
      </c>
      <c r="C365">
        <v>15</v>
      </c>
      <c r="E365" t="s">
        <v>8221</v>
      </c>
      <c r="F365">
        <v>4</v>
      </c>
    </row>
    <row r="366" spans="2:6" x14ac:dyDescent="0.25">
      <c r="B366" t="s">
        <v>8219</v>
      </c>
      <c r="C366">
        <v>62</v>
      </c>
      <c r="E366" t="s">
        <v>8221</v>
      </c>
      <c r="F366">
        <v>3</v>
      </c>
    </row>
    <row r="367" spans="2:6" x14ac:dyDescent="0.25">
      <c r="B367" t="s">
        <v>8219</v>
      </c>
      <c r="C367">
        <v>74</v>
      </c>
      <c r="E367" t="s">
        <v>8221</v>
      </c>
      <c r="F367">
        <v>6</v>
      </c>
    </row>
    <row r="368" spans="2:6" x14ac:dyDescent="0.25">
      <c r="B368" t="s">
        <v>8219</v>
      </c>
      <c r="C368">
        <v>97</v>
      </c>
      <c r="E368" t="s">
        <v>8221</v>
      </c>
      <c r="F368">
        <v>0</v>
      </c>
    </row>
    <row r="369" spans="2:6" x14ac:dyDescent="0.25">
      <c r="B369" t="s">
        <v>8219</v>
      </c>
      <c r="C369">
        <v>55</v>
      </c>
      <c r="E369" t="s">
        <v>8221</v>
      </c>
      <c r="F369">
        <v>0</v>
      </c>
    </row>
    <row r="370" spans="2:6" x14ac:dyDescent="0.25">
      <c r="B370" t="s">
        <v>8219</v>
      </c>
      <c r="C370">
        <v>44</v>
      </c>
      <c r="E370" t="s">
        <v>8221</v>
      </c>
      <c r="F370">
        <v>0</v>
      </c>
    </row>
    <row r="371" spans="2:6" x14ac:dyDescent="0.25">
      <c r="B371" t="s">
        <v>8219</v>
      </c>
      <c r="C371">
        <v>110</v>
      </c>
      <c r="E371" t="s">
        <v>8221</v>
      </c>
      <c r="F371">
        <v>8</v>
      </c>
    </row>
    <row r="372" spans="2:6" x14ac:dyDescent="0.25">
      <c r="B372" t="s">
        <v>8219</v>
      </c>
      <c r="C372">
        <v>59</v>
      </c>
      <c r="E372" t="s">
        <v>8221</v>
      </c>
      <c r="F372">
        <v>5</v>
      </c>
    </row>
    <row r="373" spans="2:6" x14ac:dyDescent="0.25">
      <c r="B373" t="s">
        <v>8219</v>
      </c>
      <c r="C373">
        <v>62</v>
      </c>
      <c r="E373" t="s">
        <v>8221</v>
      </c>
      <c r="F373">
        <v>0</v>
      </c>
    </row>
    <row r="374" spans="2:6" x14ac:dyDescent="0.25">
      <c r="B374" t="s">
        <v>8219</v>
      </c>
      <c r="C374">
        <v>105</v>
      </c>
      <c r="E374" t="s">
        <v>8221</v>
      </c>
      <c r="F374">
        <v>2</v>
      </c>
    </row>
    <row r="375" spans="2:6" x14ac:dyDescent="0.25">
      <c r="B375" t="s">
        <v>8219</v>
      </c>
      <c r="C375">
        <v>26</v>
      </c>
      <c r="E375" t="s">
        <v>8221</v>
      </c>
      <c r="F375">
        <v>24</v>
      </c>
    </row>
    <row r="376" spans="2:6" x14ac:dyDescent="0.25">
      <c r="B376" t="s">
        <v>8219</v>
      </c>
      <c r="C376">
        <v>49</v>
      </c>
      <c r="E376" t="s">
        <v>8221</v>
      </c>
      <c r="F376">
        <v>0</v>
      </c>
    </row>
    <row r="377" spans="2:6" x14ac:dyDescent="0.25">
      <c r="B377" t="s">
        <v>8219</v>
      </c>
      <c r="C377">
        <v>68</v>
      </c>
      <c r="E377" t="s">
        <v>8221</v>
      </c>
      <c r="F377">
        <v>9</v>
      </c>
    </row>
    <row r="378" spans="2:6" x14ac:dyDescent="0.25">
      <c r="B378" t="s">
        <v>8219</v>
      </c>
      <c r="C378">
        <v>22</v>
      </c>
      <c r="E378" t="s">
        <v>8221</v>
      </c>
      <c r="F378">
        <v>0</v>
      </c>
    </row>
    <row r="379" spans="2:6" x14ac:dyDescent="0.25">
      <c r="B379" t="s">
        <v>8219</v>
      </c>
      <c r="C379">
        <v>18</v>
      </c>
      <c r="E379" t="s">
        <v>8221</v>
      </c>
      <c r="F379">
        <v>1</v>
      </c>
    </row>
    <row r="380" spans="2:6" x14ac:dyDescent="0.25">
      <c r="B380" t="s">
        <v>8219</v>
      </c>
      <c r="C380">
        <v>19</v>
      </c>
      <c r="E380" t="s">
        <v>8221</v>
      </c>
      <c r="F380">
        <v>10</v>
      </c>
    </row>
    <row r="381" spans="2:6" x14ac:dyDescent="0.25">
      <c r="B381" t="s">
        <v>8219</v>
      </c>
      <c r="C381">
        <v>99</v>
      </c>
      <c r="E381" t="s">
        <v>8221</v>
      </c>
      <c r="F381">
        <v>1</v>
      </c>
    </row>
    <row r="382" spans="2:6" x14ac:dyDescent="0.25">
      <c r="B382" t="s">
        <v>8219</v>
      </c>
      <c r="C382">
        <v>27</v>
      </c>
      <c r="E382" t="s">
        <v>8221</v>
      </c>
      <c r="F382">
        <v>0</v>
      </c>
    </row>
    <row r="383" spans="2:6" x14ac:dyDescent="0.25">
      <c r="B383" t="s">
        <v>8219</v>
      </c>
      <c r="C383">
        <v>25</v>
      </c>
      <c r="E383" t="s">
        <v>8221</v>
      </c>
      <c r="F383">
        <v>20</v>
      </c>
    </row>
    <row r="384" spans="2:6" x14ac:dyDescent="0.25">
      <c r="B384" t="s">
        <v>8219</v>
      </c>
      <c r="C384">
        <v>14</v>
      </c>
      <c r="E384" t="s">
        <v>8221</v>
      </c>
      <c r="F384">
        <v>30</v>
      </c>
    </row>
    <row r="385" spans="2:6" x14ac:dyDescent="0.25">
      <c r="B385" t="s">
        <v>8219</v>
      </c>
      <c r="C385">
        <v>35</v>
      </c>
      <c r="E385" t="s">
        <v>8221</v>
      </c>
      <c r="F385">
        <v>6</v>
      </c>
    </row>
    <row r="386" spans="2:6" x14ac:dyDescent="0.25">
      <c r="B386" t="s">
        <v>8219</v>
      </c>
      <c r="C386">
        <v>10</v>
      </c>
      <c r="E386" t="s">
        <v>8221</v>
      </c>
      <c r="F386">
        <v>15</v>
      </c>
    </row>
    <row r="387" spans="2:6" x14ac:dyDescent="0.25">
      <c r="B387" t="s">
        <v>8219</v>
      </c>
      <c r="C387">
        <v>29</v>
      </c>
      <c r="E387" t="s">
        <v>8221</v>
      </c>
      <c r="F387">
        <v>5</v>
      </c>
    </row>
    <row r="388" spans="2:6" x14ac:dyDescent="0.25">
      <c r="B388" t="s">
        <v>8219</v>
      </c>
      <c r="C388">
        <v>44</v>
      </c>
      <c r="E388" t="s">
        <v>8221</v>
      </c>
      <c r="F388">
        <v>0</v>
      </c>
    </row>
    <row r="389" spans="2:6" x14ac:dyDescent="0.25">
      <c r="B389" t="s">
        <v>8219</v>
      </c>
      <c r="C389">
        <v>17</v>
      </c>
      <c r="E389" t="s">
        <v>8221</v>
      </c>
      <c r="F389">
        <v>0</v>
      </c>
    </row>
    <row r="390" spans="2:6" x14ac:dyDescent="0.25">
      <c r="B390" t="s">
        <v>8219</v>
      </c>
      <c r="C390">
        <v>34</v>
      </c>
      <c r="E390" t="s">
        <v>8221</v>
      </c>
      <c r="F390">
        <v>28</v>
      </c>
    </row>
    <row r="391" spans="2:6" x14ac:dyDescent="0.25">
      <c r="B391" t="s">
        <v>8219</v>
      </c>
      <c r="C391">
        <v>14</v>
      </c>
      <c r="E391" t="s">
        <v>8221</v>
      </c>
      <c r="F391">
        <v>0</v>
      </c>
    </row>
    <row r="392" spans="2:6" x14ac:dyDescent="0.25">
      <c r="B392" t="s">
        <v>8219</v>
      </c>
      <c r="C392">
        <v>156</v>
      </c>
      <c r="E392" t="s">
        <v>8221</v>
      </c>
      <c r="F392">
        <v>5</v>
      </c>
    </row>
    <row r="393" spans="2:6" x14ac:dyDescent="0.25">
      <c r="B393" t="s">
        <v>8219</v>
      </c>
      <c r="C393">
        <v>128</v>
      </c>
      <c r="E393" t="s">
        <v>8221</v>
      </c>
      <c r="F393">
        <v>7</v>
      </c>
    </row>
    <row r="394" spans="2:6" x14ac:dyDescent="0.25">
      <c r="B394" t="s">
        <v>8219</v>
      </c>
      <c r="C394">
        <v>60</v>
      </c>
      <c r="E394" t="s">
        <v>8221</v>
      </c>
      <c r="F394">
        <v>30</v>
      </c>
    </row>
    <row r="395" spans="2:6" x14ac:dyDescent="0.25">
      <c r="B395" t="s">
        <v>8219</v>
      </c>
      <c r="C395">
        <v>32</v>
      </c>
      <c r="E395" t="s">
        <v>8221</v>
      </c>
      <c r="F395">
        <v>2</v>
      </c>
    </row>
    <row r="396" spans="2:6" x14ac:dyDescent="0.25">
      <c r="B396" t="s">
        <v>8219</v>
      </c>
      <c r="C396">
        <v>53</v>
      </c>
      <c r="E396" t="s">
        <v>8221</v>
      </c>
      <c r="F396">
        <v>30</v>
      </c>
    </row>
    <row r="397" spans="2:6" x14ac:dyDescent="0.25">
      <c r="B397" t="s">
        <v>8219</v>
      </c>
      <c r="C397">
        <v>184</v>
      </c>
      <c r="E397" t="s">
        <v>8221</v>
      </c>
      <c r="F397">
        <v>2</v>
      </c>
    </row>
    <row r="398" spans="2:6" x14ac:dyDescent="0.25">
      <c r="B398" t="s">
        <v>8219</v>
      </c>
      <c r="C398">
        <v>90</v>
      </c>
      <c r="E398" t="s">
        <v>8221</v>
      </c>
      <c r="F398">
        <v>0</v>
      </c>
    </row>
    <row r="399" spans="2:6" x14ac:dyDescent="0.25">
      <c r="B399" t="s">
        <v>8219</v>
      </c>
      <c r="C399">
        <v>71</v>
      </c>
      <c r="E399" t="s">
        <v>8221</v>
      </c>
      <c r="F399">
        <v>2</v>
      </c>
    </row>
    <row r="400" spans="2:6" x14ac:dyDescent="0.25">
      <c r="B400" t="s">
        <v>8219</v>
      </c>
      <c r="C400">
        <v>87</v>
      </c>
      <c r="E400" t="s">
        <v>8221</v>
      </c>
      <c r="F400">
        <v>1</v>
      </c>
    </row>
    <row r="401" spans="2:6" x14ac:dyDescent="0.25">
      <c r="B401" t="s">
        <v>8219</v>
      </c>
      <c r="C401">
        <v>28</v>
      </c>
      <c r="E401" t="s">
        <v>8221</v>
      </c>
      <c r="F401">
        <v>2</v>
      </c>
    </row>
    <row r="402" spans="2:6" x14ac:dyDescent="0.25">
      <c r="B402" t="s">
        <v>8219</v>
      </c>
      <c r="C402">
        <v>56</v>
      </c>
      <c r="E402" t="s">
        <v>8221</v>
      </c>
      <c r="F402">
        <v>14</v>
      </c>
    </row>
    <row r="403" spans="2:6" x14ac:dyDescent="0.25">
      <c r="B403" t="s">
        <v>8219</v>
      </c>
      <c r="C403">
        <v>51</v>
      </c>
      <c r="E403" t="s">
        <v>8221</v>
      </c>
      <c r="F403">
        <v>31</v>
      </c>
    </row>
    <row r="404" spans="2:6" x14ac:dyDescent="0.25">
      <c r="B404" t="s">
        <v>8219</v>
      </c>
      <c r="C404">
        <v>75</v>
      </c>
      <c r="E404" t="s">
        <v>8221</v>
      </c>
      <c r="F404">
        <v>16</v>
      </c>
    </row>
    <row r="405" spans="2:6" x14ac:dyDescent="0.25">
      <c r="B405" t="s">
        <v>8219</v>
      </c>
      <c r="C405">
        <v>38</v>
      </c>
      <c r="E405" t="s">
        <v>8221</v>
      </c>
      <c r="F405">
        <v>12</v>
      </c>
    </row>
    <row r="406" spans="2:6" x14ac:dyDescent="0.25">
      <c r="B406" t="s">
        <v>8219</v>
      </c>
      <c r="C406">
        <v>18</v>
      </c>
      <c r="E406" t="s">
        <v>8221</v>
      </c>
      <c r="F406">
        <v>96</v>
      </c>
    </row>
    <row r="407" spans="2:6" x14ac:dyDescent="0.25">
      <c r="B407" t="s">
        <v>8219</v>
      </c>
      <c r="C407">
        <v>54</v>
      </c>
      <c r="E407" t="s">
        <v>8221</v>
      </c>
      <c r="F407">
        <v>16</v>
      </c>
    </row>
    <row r="408" spans="2:6" x14ac:dyDescent="0.25">
      <c r="B408" t="s">
        <v>8219</v>
      </c>
      <c r="C408">
        <v>71</v>
      </c>
      <c r="E408" t="s">
        <v>8221</v>
      </c>
      <c r="F408">
        <v>5</v>
      </c>
    </row>
    <row r="409" spans="2:6" x14ac:dyDescent="0.25">
      <c r="B409" t="s">
        <v>8219</v>
      </c>
      <c r="C409">
        <v>57</v>
      </c>
      <c r="E409" t="s">
        <v>8221</v>
      </c>
      <c r="F409">
        <v>0</v>
      </c>
    </row>
    <row r="410" spans="2:6" x14ac:dyDescent="0.25">
      <c r="B410" t="s">
        <v>8219</v>
      </c>
      <c r="C410">
        <v>43</v>
      </c>
      <c r="E410" t="s">
        <v>8221</v>
      </c>
      <c r="F410">
        <v>8</v>
      </c>
    </row>
    <row r="411" spans="2:6" x14ac:dyDescent="0.25">
      <c r="B411" t="s">
        <v>8219</v>
      </c>
      <c r="C411">
        <v>52</v>
      </c>
      <c r="E411" t="s">
        <v>8221</v>
      </c>
      <c r="F411">
        <v>7</v>
      </c>
    </row>
    <row r="412" spans="2:6" x14ac:dyDescent="0.25">
      <c r="B412" t="s">
        <v>8219</v>
      </c>
      <c r="C412">
        <v>27</v>
      </c>
      <c r="E412" t="s">
        <v>8221</v>
      </c>
      <c r="F412">
        <v>24</v>
      </c>
    </row>
    <row r="413" spans="2:6" x14ac:dyDescent="0.25">
      <c r="B413" t="s">
        <v>8219</v>
      </c>
      <c r="C413">
        <v>12</v>
      </c>
      <c r="E413" t="s">
        <v>8221</v>
      </c>
      <c r="F413">
        <v>121</v>
      </c>
    </row>
    <row r="414" spans="2:6" x14ac:dyDescent="0.25">
      <c r="B414" t="s">
        <v>8219</v>
      </c>
      <c r="C414">
        <v>33</v>
      </c>
      <c r="E414" t="s">
        <v>8221</v>
      </c>
      <c r="F414">
        <v>196</v>
      </c>
    </row>
    <row r="415" spans="2:6" x14ac:dyDescent="0.25">
      <c r="B415" t="s">
        <v>8219</v>
      </c>
      <c r="C415">
        <v>96</v>
      </c>
      <c r="E415" t="s">
        <v>8221</v>
      </c>
      <c r="F415">
        <v>5</v>
      </c>
    </row>
    <row r="416" spans="2:6" x14ac:dyDescent="0.25">
      <c r="B416" t="s">
        <v>8219</v>
      </c>
      <c r="C416">
        <v>28</v>
      </c>
      <c r="E416" t="s">
        <v>8221</v>
      </c>
      <c r="F416">
        <v>73</v>
      </c>
    </row>
    <row r="417" spans="2:6" x14ac:dyDescent="0.25">
      <c r="B417" t="s">
        <v>8219</v>
      </c>
      <c r="C417">
        <v>43</v>
      </c>
      <c r="E417" t="s">
        <v>8221</v>
      </c>
      <c r="F417">
        <v>93</v>
      </c>
    </row>
    <row r="418" spans="2:6" x14ac:dyDescent="0.25">
      <c r="B418" t="s">
        <v>8219</v>
      </c>
      <c r="C418">
        <v>205</v>
      </c>
      <c r="E418" t="s">
        <v>8221</v>
      </c>
      <c r="F418">
        <v>17</v>
      </c>
    </row>
    <row r="419" spans="2:6" x14ac:dyDescent="0.25">
      <c r="B419" t="s">
        <v>8219</v>
      </c>
      <c r="C419">
        <v>23</v>
      </c>
      <c r="E419" t="s">
        <v>8221</v>
      </c>
      <c r="F419">
        <v>7</v>
      </c>
    </row>
    <row r="420" spans="2:6" x14ac:dyDescent="0.25">
      <c r="B420" t="s">
        <v>8219</v>
      </c>
      <c r="C420">
        <v>19</v>
      </c>
      <c r="E420" t="s">
        <v>8221</v>
      </c>
      <c r="F420">
        <v>17</v>
      </c>
    </row>
    <row r="421" spans="2:6" x14ac:dyDescent="0.25">
      <c r="B421" t="s">
        <v>8219</v>
      </c>
      <c r="C421">
        <v>14</v>
      </c>
      <c r="E421" t="s">
        <v>8221</v>
      </c>
      <c r="F421">
        <v>171</v>
      </c>
    </row>
    <row r="422" spans="2:6" x14ac:dyDescent="0.25">
      <c r="B422" t="s">
        <v>8219</v>
      </c>
      <c r="C422">
        <v>38</v>
      </c>
      <c r="E422" t="s">
        <v>8221</v>
      </c>
      <c r="F422">
        <v>188</v>
      </c>
    </row>
    <row r="423" spans="2:6" x14ac:dyDescent="0.25">
      <c r="B423" t="s">
        <v>8219</v>
      </c>
      <c r="C423">
        <v>78</v>
      </c>
      <c r="E423" t="s">
        <v>8221</v>
      </c>
      <c r="F423">
        <v>110</v>
      </c>
    </row>
    <row r="424" spans="2:6" x14ac:dyDescent="0.25">
      <c r="B424" t="s">
        <v>8219</v>
      </c>
      <c r="C424">
        <v>69</v>
      </c>
      <c r="E424" t="s">
        <v>8221</v>
      </c>
      <c r="F424">
        <v>37</v>
      </c>
    </row>
    <row r="425" spans="2:6" x14ac:dyDescent="0.25">
      <c r="B425" t="s">
        <v>8219</v>
      </c>
      <c r="C425">
        <v>33</v>
      </c>
      <c r="E425" t="s">
        <v>8221</v>
      </c>
      <c r="F425">
        <v>9</v>
      </c>
    </row>
    <row r="426" spans="2:6" x14ac:dyDescent="0.25">
      <c r="B426" t="s">
        <v>8219</v>
      </c>
      <c r="C426">
        <v>54</v>
      </c>
      <c r="E426" t="s">
        <v>8221</v>
      </c>
      <c r="F426">
        <v>29</v>
      </c>
    </row>
    <row r="427" spans="2:6" x14ac:dyDescent="0.25">
      <c r="B427" t="s">
        <v>8219</v>
      </c>
      <c r="C427">
        <v>99</v>
      </c>
      <c r="E427" t="s">
        <v>8221</v>
      </c>
      <c r="F427">
        <v>6</v>
      </c>
    </row>
    <row r="428" spans="2:6" x14ac:dyDescent="0.25">
      <c r="B428" t="s">
        <v>8219</v>
      </c>
      <c r="C428">
        <v>49</v>
      </c>
      <c r="E428" t="s">
        <v>8221</v>
      </c>
      <c r="F428">
        <v>30</v>
      </c>
    </row>
    <row r="429" spans="2:6" x14ac:dyDescent="0.25">
      <c r="B429" t="s">
        <v>8219</v>
      </c>
      <c r="C429">
        <v>11</v>
      </c>
      <c r="E429" t="s">
        <v>8221</v>
      </c>
      <c r="F429">
        <v>81</v>
      </c>
    </row>
    <row r="430" spans="2:6" x14ac:dyDescent="0.25">
      <c r="B430" t="s">
        <v>8219</v>
      </c>
      <c r="C430">
        <v>38</v>
      </c>
      <c r="E430" t="s">
        <v>8221</v>
      </c>
      <c r="F430">
        <v>4</v>
      </c>
    </row>
    <row r="431" spans="2:6" x14ac:dyDescent="0.25">
      <c r="B431" t="s">
        <v>8219</v>
      </c>
      <c r="C431">
        <v>16</v>
      </c>
      <c r="E431" t="s">
        <v>8221</v>
      </c>
      <c r="F431">
        <v>11</v>
      </c>
    </row>
    <row r="432" spans="2:6" x14ac:dyDescent="0.25">
      <c r="B432" t="s">
        <v>8219</v>
      </c>
      <c r="C432">
        <v>32</v>
      </c>
      <c r="E432" t="s">
        <v>8221</v>
      </c>
      <c r="F432">
        <v>14</v>
      </c>
    </row>
    <row r="433" spans="2:6" x14ac:dyDescent="0.25">
      <c r="B433" t="s">
        <v>8219</v>
      </c>
      <c r="C433">
        <v>20</v>
      </c>
      <c r="E433" t="s">
        <v>8221</v>
      </c>
      <c r="F433">
        <v>5</v>
      </c>
    </row>
    <row r="434" spans="2:6" x14ac:dyDescent="0.25">
      <c r="B434" t="s">
        <v>8219</v>
      </c>
      <c r="C434">
        <v>154</v>
      </c>
      <c r="E434" t="s">
        <v>8221</v>
      </c>
      <c r="F434">
        <v>45</v>
      </c>
    </row>
    <row r="435" spans="2:6" x14ac:dyDescent="0.25">
      <c r="B435" t="s">
        <v>8219</v>
      </c>
      <c r="C435">
        <v>41</v>
      </c>
      <c r="E435" t="s">
        <v>8221</v>
      </c>
      <c r="F435">
        <v>8</v>
      </c>
    </row>
    <row r="436" spans="2:6" x14ac:dyDescent="0.25">
      <c r="B436" t="s">
        <v>8219</v>
      </c>
      <c r="C436">
        <v>75</v>
      </c>
      <c r="E436" t="s">
        <v>8221</v>
      </c>
      <c r="F436">
        <v>3</v>
      </c>
    </row>
    <row r="437" spans="2:6" x14ac:dyDescent="0.25">
      <c r="B437" t="s">
        <v>8219</v>
      </c>
      <c r="C437">
        <v>40</v>
      </c>
      <c r="E437" t="s">
        <v>8221</v>
      </c>
      <c r="F437">
        <v>24</v>
      </c>
    </row>
    <row r="438" spans="2:6" x14ac:dyDescent="0.25">
      <c r="B438" t="s">
        <v>8219</v>
      </c>
      <c r="C438">
        <v>46</v>
      </c>
      <c r="E438" t="s">
        <v>8221</v>
      </c>
      <c r="F438">
        <v>18</v>
      </c>
    </row>
    <row r="439" spans="2:6" x14ac:dyDescent="0.25">
      <c r="B439" t="s">
        <v>8219</v>
      </c>
      <c r="C439">
        <v>62</v>
      </c>
      <c r="E439" t="s">
        <v>8221</v>
      </c>
      <c r="F439">
        <v>12</v>
      </c>
    </row>
    <row r="440" spans="2:6" x14ac:dyDescent="0.25">
      <c r="B440" t="s">
        <v>8219</v>
      </c>
      <c r="C440">
        <v>61</v>
      </c>
      <c r="E440" t="s">
        <v>8221</v>
      </c>
      <c r="F440">
        <v>123</v>
      </c>
    </row>
    <row r="441" spans="2:6" x14ac:dyDescent="0.25">
      <c r="B441" t="s">
        <v>8219</v>
      </c>
      <c r="C441">
        <v>96</v>
      </c>
      <c r="E441" t="s">
        <v>8221</v>
      </c>
      <c r="F441">
        <v>96</v>
      </c>
    </row>
    <row r="442" spans="2:6" x14ac:dyDescent="0.25">
      <c r="B442" t="s">
        <v>8219</v>
      </c>
      <c r="C442">
        <v>190</v>
      </c>
      <c r="E442" t="s">
        <v>8221</v>
      </c>
      <c r="F442">
        <v>31</v>
      </c>
    </row>
    <row r="443" spans="2:6" x14ac:dyDescent="0.25">
      <c r="B443" t="s">
        <v>8219</v>
      </c>
      <c r="C443">
        <v>94</v>
      </c>
      <c r="E443" t="s">
        <v>8221</v>
      </c>
      <c r="F443">
        <v>4</v>
      </c>
    </row>
    <row r="444" spans="2:6" x14ac:dyDescent="0.25">
      <c r="B444" t="s">
        <v>8219</v>
      </c>
      <c r="C444">
        <v>39</v>
      </c>
      <c r="E444" t="s">
        <v>8221</v>
      </c>
      <c r="F444">
        <v>3</v>
      </c>
    </row>
    <row r="445" spans="2:6" x14ac:dyDescent="0.25">
      <c r="B445" t="s">
        <v>8219</v>
      </c>
      <c r="C445">
        <v>127</v>
      </c>
      <c r="E445" t="s">
        <v>8221</v>
      </c>
      <c r="F445">
        <v>179</v>
      </c>
    </row>
    <row r="446" spans="2:6" x14ac:dyDescent="0.25">
      <c r="B446" t="s">
        <v>8219</v>
      </c>
      <c r="C446">
        <v>159</v>
      </c>
      <c r="E446" t="s">
        <v>8221</v>
      </c>
      <c r="F446">
        <v>3</v>
      </c>
    </row>
    <row r="447" spans="2:6" x14ac:dyDescent="0.25">
      <c r="B447" t="s">
        <v>8219</v>
      </c>
      <c r="C447">
        <v>177</v>
      </c>
      <c r="E447" t="s">
        <v>8221</v>
      </c>
      <c r="F447">
        <v>23</v>
      </c>
    </row>
    <row r="448" spans="2:6" x14ac:dyDescent="0.25">
      <c r="B448" t="s">
        <v>8219</v>
      </c>
      <c r="C448">
        <v>47</v>
      </c>
      <c r="E448" t="s">
        <v>8221</v>
      </c>
      <c r="F448">
        <v>23</v>
      </c>
    </row>
    <row r="449" spans="2:6" x14ac:dyDescent="0.25">
      <c r="B449" t="s">
        <v>8219</v>
      </c>
      <c r="C449">
        <v>1</v>
      </c>
      <c r="E449" t="s">
        <v>8221</v>
      </c>
      <c r="F449">
        <v>41</v>
      </c>
    </row>
    <row r="450" spans="2:6" x14ac:dyDescent="0.25">
      <c r="B450" t="s">
        <v>8219</v>
      </c>
      <c r="C450">
        <v>16</v>
      </c>
      <c r="E450" t="s">
        <v>8221</v>
      </c>
      <c r="F450">
        <v>0</v>
      </c>
    </row>
    <row r="451" spans="2:6" x14ac:dyDescent="0.25">
      <c r="B451" t="s">
        <v>8219</v>
      </c>
      <c r="C451">
        <v>115</v>
      </c>
      <c r="E451" t="s">
        <v>8221</v>
      </c>
      <c r="F451">
        <v>32</v>
      </c>
    </row>
    <row r="452" spans="2:6" x14ac:dyDescent="0.25">
      <c r="B452" t="s">
        <v>8219</v>
      </c>
      <c r="C452">
        <v>133</v>
      </c>
      <c r="E452" t="s">
        <v>8221</v>
      </c>
      <c r="F452">
        <v>2</v>
      </c>
    </row>
    <row r="453" spans="2:6" x14ac:dyDescent="0.25">
      <c r="B453" t="s">
        <v>8219</v>
      </c>
      <c r="C453">
        <v>70</v>
      </c>
      <c r="E453" t="s">
        <v>8221</v>
      </c>
      <c r="F453">
        <v>7</v>
      </c>
    </row>
    <row r="454" spans="2:6" x14ac:dyDescent="0.25">
      <c r="B454" t="s">
        <v>8219</v>
      </c>
      <c r="C454">
        <v>62</v>
      </c>
      <c r="E454" t="s">
        <v>8221</v>
      </c>
      <c r="F454">
        <v>4</v>
      </c>
    </row>
    <row r="455" spans="2:6" x14ac:dyDescent="0.25">
      <c r="B455" t="s">
        <v>8219</v>
      </c>
      <c r="C455">
        <v>10</v>
      </c>
      <c r="E455" t="s">
        <v>8221</v>
      </c>
      <c r="F455">
        <v>196</v>
      </c>
    </row>
    <row r="456" spans="2:6" x14ac:dyDescent="0.25">
      <c r="B456" t="s">
        <v>8219</v>
      </c>
      <c r="C456">
        <v>499</v>
      </c>
      <c r="E456" t="s">
        <v>8221</v>
      </c>
      <c r="F456">
        <v>11</v>
      </c>
    </row>
    <row r="457" spans="2:6" x14ac:dyDescent="0.25">
      <c r="B457" t="s">
        <v>8219</v>
      </c>
      <c r="C457">
        <v>47</v>
      </c>
      <c r="E457" t="s">
        <v>8221</v>
      </c>
      <c r="F457">
        <v>9</v>
      </c>
    </row>
    <row r="458" spans="2:6" x14ac:dyDescent="0.25">
      <c r="B458" t="s">
        <v>8219</v>
      </c>
      <c r="C458">
        <v>28</v>
      </c>
      <c r="E458" t="s">
        <v>8221</v>
      </c>
      <c r="F458">
        <v>5</v>
      </c>
    </row>
    <row r="459" spans="2:6" x14ac:dyDescent="0.25">
      <c r="B459" t="s">
        <v>8219</v>
      </c>
      <c r="C459">
        <v>24</v>
      </c>
      <c r="E459" t="s">
        <v>8221</v>
      </c>
      <c r="F459">
        <v>8</v>
      </c>
    </row>
    <row r="460" spans="2:6" x14ac:dyDescent="0.25">
      <c r="B460" t="s">
        <v>8219</v>
      </c>
      <c r="C460">
        <v>76</v>
      </c>
      <c r="E460" t="s">
        <v>8221</v>
      </c>
      <c r="F460">
        <v>229</v>
      </c>
    </row>
    <row r="461" spans="2:6" x14ac:dyDescent="0.25">
      <c r="B461" t="s">
        <v>8219</v>
      </c>
      <c r="C461">
        <v>98</v>
      </c>
      <c r="E461" t="s">
        <v>8221</v>
      </c>
      <c r="F461">
        <v>40</v>
      </c>
    </row>
    <row r="462" spans="2:6" x14ac:dyDescent="0.25">
      <c r="B462" t="s">
        <v>8219</v>
      </c>
      <c r="C462">
        <v>30</v>
      </c>
      <c r="E462" t="s">
        <v>8221</v>
      </c>
      <c r="F462">
        <v>123</v>
      </c>
    </row>
    <row r="463" spans="2:6" x14ac:dyDescent="0.25">
      <c r="B463" t="s">
        <v>8219</v>
      </c>
      <c r="C463">
        <v>478</v>
      </c>
      <c r="E463" t="s">
        <v>8221</v>
      </c>
      <c r="F463">
        <v>5</v>
      </c>
    </row>
    <row r="464" spans="2:6" x14ac:dyDescent="0.25">
      <c r="B464" t="s">
        <v>8219</v>
      </c>
      <c r="C464">
        <v>74</v>
      </c>
      <c r="E464" t="s">
        <v>8221</v>
      </c>
      <c r="F464">
        <v>148</v>
      </c>
    </row>
    <row r="465" spans="2:6" x14ac:dyDescent="0.25">
      <c r="B465" t="s">
        <v>8219</v>
      </c>
      <c r="C465">
        <v>131</v>
      </c>
      <c r="E465" t="s">
        <v>8221</v>
      </c>
      <c r="F465">
        <v>10</v>
      </c>
    </row>
    <row r="466" spans="2:6" x14ac:dyDescent="0.25">
      <c r="B466" t="s">
        <v>8219</v>
      </c>
      <c r="C466">
        <v>61</v>
      </c>
      <c r="E466" t="s">
        <v>8221</v>
      </c>
      <c r="F466">
        <v>4</v>
      </c>
    </row>
    <row r="467" spans="2:6" x14ac:dyDescent="0.25">
      <c r="B467" t="s">
        <v>8219</v>
      </c>
      <c r="C467">
        <v>1071</v>
      </c>
      <c r="E467" t="s">
        <v>8221</v>
      </c>
      <c r="F467">
        <v>21</v>
      </c>
    </row>
    <row r="468" spans="2:6" x14ac:dyDescent="0.25">
      <c r="B468" t="s">
        <v>8219</v>
      </c>
      <c r="C468">
        <v>122</v>
      </c>
      <c r="E468" t="s">
        <v>8221</v>
      </c>
      <c r="F468">
        <v>2</v>
      </c>
    </row>
    <row r="469" spans="2:6" x14ac:dyDescent="0.25">
      <c r="B469" t="s">
        <v>8219</v>
      </c>
      <c r="C469">
        <v>111</v>
      </c>
      <c r="E469" t="s">
        <v>8221</v>
      </c>
      <c r="F469">
        <v>0</v>
      </c>
    </row>
    <row r="470" spans="2:6" x14ac:dyDescent="0.25">
      <c r="B470" t="s">
        <v>8219</v>
      </c>
      <c r="C470">
        <v>255</v>
      </c>
      <c r="E470" t="s">
        <v>8221</v>
      </c>
      <c r="F470">
        <v>4</v>
      </c>
    </row>
    <row r="471" spans="2:6" x14ac:dyDescent="0.25">
      <c r="B471" t="s">
        <v>8219</v>
      </c>
      <c r="C471">
        <v>141</v>
      </c>
      <c r="E471" t="s">
        <v>8221</v>
      </c>
      <c r="F471">
        <v>1</v>
      </c>
    </row>
    <row r="472" spans="2:6" x14ac:dyDescent="0.25">
      <c r="B472" t="s">
        <v>8219</v>
      </c>
      <c r="C472">
        <v>159</v>
      </c>
      <c r="E472" t="s">
        <v>8221</v>
      </c>
      <c r="F472">
        <v>30</v>
      </c>
    </row>
    <row r="473" spans="2:6" x14ac:dyDescent="0.25">
      <c r="B473" t="s">
        <v>8219</v>
      </c>
      <c r="C473">
        <v>99</v>
      </c>
      <c r="E473" t="s">
        <v>8221</v>
      </c>
      <c r="F473">
        <v>3</v>
      </c>
    </row>
    <row r="474" spans="2:6" x14ac:dyDescent="0.25">
      <c r="B474" t="s">
        <v>8219</v>
      </c>
      <c r="C474">
        <v>96</v>
      </c>
      <c r="E474" t="s">
        <v>8221</v>
      </c>
      <c r="F474">
        <v>975</v>
      </c>
    </row>
    <row r="475" spans="2:6" x14ac:dyDescent="0.25">
      <c r="B475" t="s">
        <v>8219</v>
      </c>
      <c r="C475">
        <v>27</v>
      </c>
      <c r="E475" t="s">
        <v>8221</v>
      </c>
      <c r="F475">
        <v>167</v>
      </c>
    </row>
    <row r="476" spans="2:6" x14ac:dyDescent="0.25">
      <c r="B476" t="s">
        <v>8219</v>
      </c>
      <c r="C476">
        <v>166</v>
      </c>
      <c r="E476" t="s">
        <v>8221</v>
      </c>
      <c r="F476">
        <v>5</v>
      </c>
    </row>
    <row r="477" spans="2:6" x14ac:dyDescent="0.25">
      <c r="B477" t="s">
        <v>8219</v>
      </c>
      <c r="C477">
        <v>76</v>
      </c>
      <c r="E477" t="s">
        <v>8221</v>
      </c>
      <c r="F477">
        <v>18</v>
      </c>
    </row>
    <row r="478" spans="2:6" x14ac:dyDescent="0.25">
      <c r="B478" t="s">
        <v>8219</v>
      </c>
      <c r="C478">
        <v>211</v>
      </c>
      <c r="E478" t="s">
        <v>8221</v>
      </c>
      <c r="F478">
        <v>98</v>
      </c>
    </row>
    <row r="479" spans="2:6" x14ac:dyDescent="0.25">
      <c r="B479" t="s">
        <v>8219</v>
      </c>
      <c r="C479">
        <v>21</v>
      </c>
      <c r="E479" t="s">
        <v>8221</v>
      </c>
      <c r="F479">
        <v>4</v>
      </c>
    </row>
    <row r="480" spans="2:6" x14ac:dyDescent="0.25">
      <c r="B480" t="s">
        <v>8219</v>
      </c>
      <c r="C480">
        <v>61</v>
      </c>
      <c r="E480" t="s">
        <v>8221</v>
      </c>
      <c r="F480">
        <v>3</v>
      </c>
    </row>
    <row r="481" spans="2:6" x14ac:dyDescent="0.25">
      <c r="B481" t="s">
        <v>8219</v>
      </c>
      <c r="C481">
        <v>30</v>
      </c>
      <c r="E481" t="s">
        <v>8221</v>
      </c>
      <c r="F481">
        <v>1</v>
      </c>
    </row>
    <row r="482" spans="2:6" x14ac:dyDescent="0.25">
      <c r="B482" t="s">
        <v>8219</v>
      </c>
      <c r="C482">
        <v>375</v>
      </c>
      <c r="E482" t="s">
        <v>8221</v>
      </c>
      <c r="F482">
        <v>0</v>
      </c>
    </row>
    <row r="483" spans="2:6" x14ac:dyDescent="0.25">
      <c r="B483" t="s">
        <v>8219</v>
      </c>
      <c r="C483">
        <v>111</v>
      </c>
      <c r="E483" t="s">
        <v>8221</v>
      </c>
      <c r="F483">
        <v>9</v>
      </c>
    </row>
    <row r="484" spans="2:6" x14ac:dyDescent="0.25">
      <c r="B484" t="s">
        <v>8219</v>
      </c>
      <c r="C484">
        <v>123</v>
      </c>
      <c r="E484" t="s">
        <v>8221</v>
      </c>
      <c r="F484">
        <v>2</v>
      </c>
    </row>
    <row r="485" spans="2:6" x14ac:dyDescent="0.25">
      <c r="B485" t="s">
        <v>8219</v>
      </c>
      <c r="C485">
        <v>70</v>
      </c>
      <c r="E485" t="s">
        <v>8221</v>
      </c>
      <c r="F485">
        <v>0</v>
      </c>
    </row>
    <row r="486" spans="2:6" x14ac:dyDescent="0.25">
      <c r="B486" t="s">
        <v>8219</v>
      </c>
      <c r="C486">
        <v>85</v>
      </c>
      <c r="E486" t="s">
        <v>8221</v>
      </c>
      <c r="F486">
        <v>147</v>
      </c>
    </row>
    <row r="487" spans="2:6" x14ac:dyDescent="0.25">
      <c r="B487" t="s">
        <v>8219</v>
      </c>
      <c r="C487">
        <v>86</v>
      </c>
      <c r="E487" t="s">
        <v>8221</v>
      </c>
      <c r="F487">
        <v>49</v>
      </c>
    </row>
    <row r="488" spans="2:6" x14ac:dyDescent="0.25">
      <c r="B488" t="s">
        <v>8219</v>
      </c>
      <c r="C488">
        <v>13</v>
      </c>
      <c r="E488" t="s">
        <v>8221</v>
      </c>
      <c r="F488">
        <v>1</v>
      </c>
    </row>
    <row r="489" spans="2:6" x14ac:dyDescent="0.25">
      <c r="B489" t="s">
        <v>8219</v>
      </c>
      <c r="C489">
        <v>33</v>
      </c>
      <c r="E489" t="s">
        <v>8221</v>
      </c>
      <c r="F489">
        <v>2</v>
      </c>
    </row>
    <row r="490" spans="2:6" x14ac:dyDescent="0.25">
      <c r="B490" t="s">
        <v>8219</v>
      </c>
      <c r="C490">
        <v>15</v>
      </c>
      <c r="E490" t="s">
        <v>8221</v>
      </c>
      <c r="F490">
        <v>7</v>
      </c>
    </row>
    <row r="491" spans="2:6" x14ac:dyDescent="0.25">
      <c r="B491" t="s">
        <v>8219</v>
      </c>
      <c r="C491">
        <v>273</v>
      </c>
      <c r="E491" t="s">
        <v>8221</v>
      </c>
      <c r="F491">
        <v>4</v>
      </c>
    </row>
    <row r="492" spans="2:6" x14ac:dyDescent="0.25">
      <c r="B492" t="s">
        <v>8219</v>
      </c>
      <c r="C492">
        <v>714</v>
      </c>
      <c r="E492" t="s">
        <v>8221</v>
      </c>
      <c r="F492">
        <v>27</v>
      </c>
    </row>
    <row r="493" spans="2:6" x14ac:dyDescent="0.25">
      <c r="B493" t="s">
        <v>8219</v>
      </c>
      <c r="C493">
        <v>170</v>
      </c>
      <c r="E493" t="s">
        <v>8221</v>
      </c>
      <c r="F493">
        <v>94</v>
      </c>
    </row>
    <row r="494" spans="2:6" x14ac:dyDescent="0.25">
      <c r="B494" t="s">
        <v>8219</v>
      </c>
      <c r="C494">
        <v>512</v>
      </c>
      <c r="E494" t="s">
        <v>8221</v>
      </c>
      <c r="F494">
        <v>29</v>
      </c>
    </row>
    <row r="495" spans="2:6" x14ac:dyDescent="0.25">
      <c r="B495" t="s">
        <v>8219</v>
      </c>
      <c r="C495">
        <v>314</v>
      </c>
      <c r="E495" t="s">
        <v>8221</v>
      </c>
      <c r="F495">
        <v>7</v>
      </c>
    </row>
    <row r="496" spans="2:6" x14ac:dyDescent="0.25">
      <c r="B496" t="s">
        <v>8219</v>
      </c>
      <c r="C496">
        <v>167</v>
      </c>
      <c r="E496" t="s">
        <v>8221</v>
      </c>
      <c r="F496">
        <v>22</v>
      </c>
    </row>
    <row r="497" spans="2:6" x14ac:dyDescent="0.25">
      <c r="B497" t="s">
        <v>8219</v>
      </c>
      <c r="C497">
        <v>9</v>
      </c>
      <c r="E497" t="s">
        <v>8221</v>
      </c>
      <c r="F497">
        <v>1</v>
      </c>
    </row>
    <row r="498" spans="2:6" x14ac:dyDescent="0.25">
      <c r="B498" t="s">
        <v>8219</v>
      </c>
      <c r="C498">
        <v>103</v>
      </c>
      <c r="E498" t="s">
        <v>8221</v>
      </c>
      <c r="F498">
        <v>10</v>
      </c>
    </row>
    <row r="499" spans="2:6" x14ac:dyDescent="0.25">
      <c r="B499" t="s">
        <v>8219</v>
      </c>
      <c r="C499">
        <v>111</v>
      </c>
      <c r="E499" t="s">
        <v>8221</v>
      </c>
      <c r="F499">
        <v>6</v>
      </c>
    </row>
    <row r="500" spans="2:6" x14ac:dyDescent="0.25">
      <c r="B500" t="s">
        <v>8219</v>
      </c>
      <c r="C500">
        <v>271</v>
      </c>
      <c r="E500" t="s">
        <v>8221</v>
      </c>
      <c r="F500">
        <v>24</v>
      </c>
    </row>
    <row r="501" spans="2:6" x14ac:dyDescent="0.25">
      <c r="B501" t="s">
        <v>8219</v>
      </c>
      <c r="C501">
        <v>101</v>
      </c>
      <c r="E501" t="s">
        <v>8221</v>
      </c>
      <c r="F501">
        <v>15</v>
      </c>
    </row>
    <row r="502" spans="2:6" x14ac:dyDescent="0.25">
      <c r="B502" t="s">
        <v>8219</v>
      </c>
      <c r="C502">
        <v>57</v>
      </c>
      <c r="E502" t="s">
        <v>8221</v>
      </c>
      <c r="F502">
        <v>37</v>
      </c>
    </row>
    <row r="503" spans="2:6" x14ac:dyDescent="0.25">
      <c r="B503" t="s">
        <v>8219</v>
      </c>
      <c r="C503">
        <v>62</v>
      </c>
      <c r="E503" t="s">
        <v>8221</v>
      </c>
      <c r="F503">
        <v>20</v>
      </c>
    </row>
    <row r="504" spans="2:6" x14ac:dyDescent="0.25">
      <c r="B504" t="s">
        <v>8219</v>
      </c>
      <c r="C504">
        <v>32</v>
      </c>
      <c r="E504" t="s">
        <v>8221</v>
      </c>
      <c r="F504">
        <v>7</v>
      </c>
    </row>
    <row r="505" spans="2:6" x14ac:dyDescent="0.25">
      <c r="B505" t="s">
        <v>8219</v>
      </c>
      <c r="C505">
        <v>141</v>
      </c>
      <c r="E505" t="s">
        <v>8221</v>
      </c>
      <c r="F505">
        <v>0</v>
      </c>
    </row>
    <row r="506" spans="2:6" x14ac:dyDescent="0.25">
      <c r="B506" t="s">
        <v>8219</v>
      </c>
      <c r="C506">
        <v>75</v>
      </c>
      <c r="E506" t="s">
        <v>8221</v>
      </c>
      <c r="F506">
        <v>21</v>
      </c>
    </row>
    <row r="507" spans="2:6" x14ac:dyDescent="0.25">
      <c r="B507" t="s">
        <v>8219</v>
      </c>
      <c r="C507">
        <v>46</v>
      </c>
      <c r="E507" t="s">
        <v>8221</v>
      </c>
      <c r="F507">
        <v>3</v>
      </c>
    </row>
    <row r="508" spans="2:6" x14ac:dyDescent="0.25">
      <c r="B508" t="s">
        <v>8219</v>
      </c>
      <c r="C508">
        <v>103</v>
      </c>
      <c r="E508" t="s">
        <v>8221</v>
      </c>
      <c r="F508">
        <v>11</v>
      </c>
    </row>
    <row r="509" spans="2:6" x14ac:dyDescent="0.25">
      <c r="B509" t="s">
        <v>8219</v>
      </c>
      <c r="C509">
        <v>6</v>
      </c>
      <c r="E509" t="s">
        <v>8221</v>
      </c>
      <c r="F509">
        <v>1</v>
      </c>
    </row>
    <row r="510" spans="2:6" x14ac:dyDescent="0.25">
      <c r="B510" t="s">
        <v>8219</v>
      </c>
      <c r="C510">
        <v>83</v>
      </c>
      <c r="E510" t="s">
        <v>8221</v>
      </c>
      <c r="F510">
        <v>312</v>
      </c>
    </row>
    <row r="511" spans="2:6" x14ac:dyDescent="0.25">
      <c r="B511" t="s">
        <v>8219</v>
      </c>
      <c r="C511">
        <v>108</v>
      </c>
      <c r="E511" t="s">
        <v>8221</v>
      </c>
      <c r="F511">
        <v>1</v>
      </c>
    </row>
    <row r="512" spans="2:6" x14ac:dyDescent="0.25">
      <c r="B512" t="s">
        <v>8219</v>
      </c>
      <c r="C512">
        <v>25</v>
      </c>
      <c r="E512" t="s">
        <v>8221</v>
      </c>
      <c r="F512">
        <v>3</v>
      </c>
    </row>
    <row r="513" spans="2:6" x14ac:dyDescent="0.25">
      <c r="B513" t="s">
        <v>8219</v>
      </c>
      <c r="C513">
        <v>549</v>
      </c>
      <c r="E513" t="s">
        <v>8221</v>
      </c>
      <c r="F513">
        <v>4</v>
      </c>
    </row>
    <row r="514" spans="2:6" x14ac:dyDescent="0.25">
      <c r="B514" t="s">
        <v>8219</v>
      </c>
      <c r="C514">
        <v>222</v>
      </c>
      <c r="E514" t="s">
        <v>8221</v>
      </c>
      <c r="F514">
        <v>10</v>
      </c>
    </row>
    <row r="515" spans="2:6" x14ac:dyDescent="0.25">
      <c r="B515" t="s">
        <v>8219</v>
      </c>
      <c r="C515">
        <v>183</v>
      </c>
      <c r="E515" t="s">
        <v>8221</v>
      </c>
      <c r="F515">
        <v>8</v>
      </c>
    </row>
    <row r="516" spans="2:6" x14ac:dyDescent="0.25">
      <c r="B516" t="s">
        <v>8219</v>
      </c>
      <c r="C516">
        <v>89</v>
      </c>
      <c r="E516" t="s">
        <v>8221</v>
      </c>
      <c r="F516">
        <v>3</v>
      </c>
    </row>
    <row r="517" spans="2:6" x14ac:dyDescent="0.25">
      <c r="B517" t="s">
        <v>8219</v>
      </c>
      <c r="C517">
        <v>253</v>
      </c>
      <c r="E517" t="s">
        <v>8221</v>
      </c>
      <c r="F517">
        <v>1</v>
      </c>
    </row>
    <row r="518" spans="2:6" x14ac:dyDescent="0.25">
      <c r="B518" t="s">
        <v>8219</v>
      </c>
      <c r="C518">
        <v>140</v>
      </c>
      <c r="E518" t="s">
        <v>8221</v>
      </c>
      <c r="F518">
        <v>0</v>
      </c>
    </row>
    <row r="519" spans="2:6" x14ac:dyDescent="0.25">
      <c r="B519" t="s">
        <v>8219</v>
      </c>
      <c r="C519">
        <v>103</v>
      </c>
      <c r="E519" t="s">
        <v>8221</v>
      </c>
      <c r="F519">
        <v>5</v>
      </c>
    </row>
    <row r="520" spans="2:6" x14ac:dyDescent="0.25">
      <c r="B520" t="s">
        <v>8219</v>
      </c>
      <c r="C520">
        <v>138</v>
      </c>
      <c r="E520" t="s">
        <v>8221</v>
      </c>
      <c r="F520">
        <v>0</v>
      </c>
    </row>
    <row r="521" spans="2:6" x14ac:dyDescent="0.25">
      <c r="B521" t="s">
        <v>8219</v>
      </c>
      <c r="C521">
        <v>191</v>
      </c>
      <c r="E521" t="s">
        <v>8221</v>
      </c>
      <c r="F521">
        <v>3</v>
      </c>
    </row>
    <row r="522" spans="2:6" x14ac:dyDescent="0.25">
      <c r="B522" t="s">
        <v>8219</v>
      </c>
      <c r="C522">
        <v>45</v>
      </c>
      <c r="E522" t="s">
        <v>8221</v>
      </c>
      <c r="F522">
        <v>7</v>
      </c>
    </row>
    <row r="523" spans="2:6" x14ac:dyDescent="0.25">
      <c r="B523" t="s">
        <v>8219</v>
      </c>
      <c r="C523">
        <v>17</v>
      </c>
      <c r="E523" t="s">
        <v>8221</v>
      </c>
      <c r="F523">
        <v>0</v>
      </c>
    </row>
    <row r="524" spans="2:6" x14ac:dyDescent="0.25">
      <c r="B524" t="s">
        <v>8219</v>
      </c>
      <c r="C524">
        <v>31</v>
      </c>
      <c r="E524" t="s">
        <v>8221</v>
      </c>
      <c r="F524">
        <v>2</v>
      </c>
    </row>
    <row r="525" spans="2:6" x14ac:dyDescent="0.25">
      <c r="B525" t="s">
        <v>8219</v>
      </c>
      <c r="C525">
        <v>50</v>
      </c>
      <c r="E525" t="s">
        <v>8221</v>
      </c>
      <c r="F525">
        <v>23</v>
      </c>
    </row>
    <row r="526" spans="2:6" x14ac:dyDescent="0.25">
      <c r="B526" t="s">
        <v>8219</v>
      </c>
      <c r="C526">
        <v>59</v>
      </c>
      <c r="E526" t="s">
        <v>8221</v>
      </c>
      <c r="F526">
        <v>1</v>
      </c>
    </row>
    <row r="527" spans="2:6" x14ac:dyDescent="0.25">
      <c r="B527" t="s">
        <v>8219</v>
      </c>
      <c r="C527">
        <v>81</v>
      </c>
      <c r="E527" t="s">
        <v>8221</v>
      </c>
      <c r="F527">
        <v>2</v>
      </c>
    </row>
    <row r="528" spans="2:6" x14ac:dyDescent="0.25">
      <c r="B528" t="s">
        <v>8219</v>
      </c>
      <c r="C528">
        <v>508</v>
      </c>
      <c r="E528" t="s">
        <v>8221</v>
      </c>
      <c r="F528">
        <v>3</v>
      </c>
    </row>
    <row r="529" spans="2:6" x14ac:dyDescent="0.25">
      <c r="B529" t="s">
        <v>8219</v>
      </c>
      <c r="C529">
        <v>74</v>
      </c>
      <c r="E529" t="s">
        <v>8221</v>
      </c>
      <c r="F529">
        <v>0</v>
      </c>
    </row>
    <row r="530" spans="2:6" x14ac:dyDescent="0.25">
      <c r="B530" t="s">
        <v>8219</v>
      </c>
      <c r="C530">
        <v>141</v>
      </c>
      <c r="E530" t="s">
        <v>8221</v>
      </c>
      <c r="F530">
        <v>13</v>
      </c>
    </row>
    <row r="531" spans="2:6" x14ac:dyDescent="0.25">
      <c r="B531" t="s">
        <v>8219</v>
      </c>
      <c r="C531">
        <v>711</v>
      </c>
      <c r="E531" t="s">
        <v>8221</v>
      </c>
      <c r="F531">
        <v>1</v>
      </c>
    </row>
    <row r="532" spans="2:6" x14ac:dyDescent="0.25">
      <c r="B532" t="s">
        <v>8219</v>
      </c>
      <c r="C532">
        <v>141</v>
      </c>
      <c r="E532" t="s">
        <v>8221</v>
      </c>
      <c r="F532">
        <v>1</v>
      </c>
    </row>
    <row r="533" spans="2:6" x14ac:dyDescent="0.25">
      <c r="B533" t="s">
        <v>8219</v>
      </c>
      <c r="C533">
        <v>109</v>
      </c>
      <c r="E533" t="s">
        <v>8221</v>
      </c>
      <c r="F533">
        <v>1</v>
      </c>
    </row>
    <row r="534" spans="2:6" x14ac:dyDescent="0.25">
      <c r="B534" t="s">
        <v>8219</v>
      </c>
      <c r="C534">
        <v>361</v>
      </c>
      <c r="E534" t="s">
        <v>8221</v>
      </c>
      <c r="F534">
        <v>6</v>
      </c>
    </row>
    <row r="535" spans="2:6" x14ac:dyDescent="0.25">
      <c r="B535" t="s">
        <v>8219</v>
      </c>
      <c r="C535">
        <v>176</v>
      </c>
      <c r="E535" t="s">
        <v>8221</v>
      </c>
      <c r="F535">
        <v>39</v>
      </c>
    </row>
    <row r="536" spans="2:6" x14ac:dyDescent="0.25">
      <c r="B536" t="s">
        <v>8219</v>
      </c>
      <c r="C536">
        <v>670</v>
      </c>
      <c r="E536" t="s">
        <v>8221</v>
      </c>
      <c r="F536">
        <v>4</v>
      </c>
    </row>
    <row r="537" spans="2:6" x14ac:dyDescent="0.25">
      <c r="B537" t="s">
        <v>8219</v>
      </c>
      <c r="C537">
        <v>96</v>
      </c>
      <c r="E537" t="s">
        <v>8221</v>
      </c>
      <c r="F537">
        <v>1</v>
      </c>
    </row>
    <row r="538" spans="2:6" x14ac:dyDescent="0.25">
      <c r="B538" t="s">
        <v>8219</v>
      </c>
      <c r="C538">
        <v>74</v>
      </c>
      <c r="E538" t="s">
        <v>8221</v>
      </c>
      <c r="F538">
        <v>0</v>
      </c>
    </row>
    <row r="539" spans="2:6" x14ac:dyDescent="0.25">
      <c r="B539" t="s">
        <v>8219</v>
      </c>
      <c r="C539">
        <v>52</v>
      </c>
      <c r="E539" t="s">
        <v>8221</v>
      </c>
      <c r="F539">
        <v>0</v>
      </c>
    </row>
    <row r="540" spans="2:6" x14ac:dyDescent="0.25">
      <c r="B540" t="s">
        <v>8219</v>
      </c>
      <c r="C540">
        <v>105</v>
      </c>
      <c r="E540" t="s">
        <v>8221</v>
      </c>
      <c r="F540">
        <v>0</v>
      </c>
    </row>
    <row r="541" spans="2:6" x14ac:dyDescent="0.25">
      <c r="B541" t="s">
        <v>8219</v>
      </c>
      <c r="C541">
        <v>41</v>
      </c>
      <c r="E541" t="s">
        <v>8221</v>
      </c>
      <c r="F541">
        <v>8</v>
      </c>
    </row>
    <row r="542" spans="2:6" x14ac:dyDescent="0.25">
      <c r="B542" t="s">
        <v>8219</v>
      </c>
      <c r="C542">
        <v>34</v>
      </c>
      <c r="E542" t="s">
        <v>8221</v>
      </c>
      <c r="F542">
        <v>0</v>
      </c>
    </row>
    <row r="543" spans="2:6" x14ac:dyDescent="0.25">
      <c r="B543" t="s">
        <v>8219</v>
      </c>
      <c r="C543">
        <v>66</v>
      </c>
      <c r="E543" t="s">
        <v>8221</v>
      </c>
      <c r="F543">
        <v>1</v>
      </c>
    </row>
    <row r="544" spans="2:6" x14ac:dyDescent="0.25">
      <c r="B544" t="s">
        <v>8219</v>
      </c>
      <c r="C544">
        <v>50</v>
      </c>
      <c r="E544" t="s">
        <v>8221</v>
      </c>
      <c r="F544">
        <v>12</v>
      </c>
    </row>
    <row r="545" spans="2:6" x14ac:dyDescent="0.25">
      <c r="B545" t="s">
        <v>8219</v>
      </c>
      <c r="C545">
        <v>159</v>
      </c>
      <c r="E545" t="s">
        <v>8221</v>
      </c>
      <c r="F545">
        <v>0</v>
      </c>
    </row>
    <row r="546" spans="2:6" x14ac:dyDescent="0.25">
      <c r="B546" t="s">
        <v>8219</v>
      </c>
      <c r="C546">
        <v>182</v>
      </c>
      <c r="E546" t="s">
        <v>8221</v>
      </c>
      <c r="F546">
        <v>3</v>
      </c>
    </row>
    <row r="547" spans="2:6" x14ac:dyDescent="0.25">
      <c r="B547" t="s">
        <v>8219</v>
      </c>
      <c r="C547">
        <v>206</v>
      </c>
      <c r="E547" t="s">
        <v>8221</v>
      </c>
      <c r="F547">
        <v>2</v>
      </c>
    </row>
    <row r="548" spans="2:6" x14ac:dyDescent="0.25">
      <c r="B548" t="s">
        <v>8219</v>
      </c>
      <c r="C548">
        <v>169</v>
      </c>
      <c r="E548" t="s">
        <v>8221</v>
      </c>
      <c r="F548">
        <v>6</v>
      </c>
    </row>
    <row r="549" spans="2:6" x14ac:dyDescent="0.25">
      <c r="B549" t="s">
        <v>8219</v>
      </c>
      <c r="C549">
        <v>31</v>
      </c>
      <c r="E549" t="s">
        <v>8221</v>
      </c>
      <c r="F549">
        <v>0</v>
      </c>
    </row>
    <row r="550" spans="2:6" x14ac:dyDescent="0.25">
      <c r="B550" t="s">
        <v>8219</v>
      </c>
      <c r="C550">
        <v>28</v>
      </c>
      <c r="E550" t="s">
        <v>8221</v>
      </c>
      <c r="F550">
        <v>15</v>
      </c>
    </row>
    <row r="551" spans="2:6" x14ac:dyDescent="0.25">
      <c r="B551" t="s">
        <v>8219</v>
      </c>
      <c r="C551">
        <v>54</v>
      </c>
      <c r="E551" t="s">
        <v>8221</v>
      </c>
      <c r="F551">
        <v>1</v>
      </c>
    </row>
    <row r="552" spans="2:6" x14ac:dyDescent="0.25">
      <c r="B552" t="s">
        <v>8219</v>
      </c>
      <c r="C552">
        <v>467</v>
      </c>
      <c r="E552" t="s">
        <v>8221</v>
      </c>
      <c r="F552">
        <v>3</v>
      </c>
    </row>
    <row r="553" spans="2:6" x14ac:dyDescent="0.25">
      <c r="B553" t="s">
        <v>8219</v>
      </c>
      <c r="C553">
        <v>389</v>
      </c>
      <c r="E553" t="s">
        <v>8221</v>
      </c>
      <c r="F553">
        <v>8</v>
      </c>
    </row>
    <row r="554" spans="2:6" x14ac:dyDescent="0.25">
      <c r="B554" t="s">
        <v>8219</v>
      </c>
      <c r="C554">
        <v>68</v>
      </c>
      <c r="E554" t="s">
        <v>8221</v>
      </c>
      <c r="F554">
        <v>0</v>
      </c>
    </row>
    <row r="555" spans="2:6" x14ac:dyDescent="0.25">
      <c r="B555" t="s">
        <v>8219</v>
      </c>
      <c r="C555">
        <v>413</v>
      </c>
      <c r="E555" t="s">
        <v>8221</v>
      </c>
      <c r="F555">
        <v>3</v>
      </c>
    </row>
    <row r="556" spans="2:6" x14ac:dyDescent="0.25">
      <c r="B556" t="s">
        <v>8219</v>
      </c>
      <c r="C556">
        <v>190</v>
      </c>
      <c r="E556" t="s">
        <v>8221</v>
      </c>
      <c r="F556">
        <v>3</v>
      </c>
    </row>
    <row r="557" spans="2:6" x14ac:dyDescent="0.25">
      <c r="B557" t="s">
        <v>8219</v>
      </c>
      <c r="C557">
        <v>189</v>
      </c>
      <c r="E557" t="s">
        <v>8221</v>
      </c>
      <c r="F557">
        <v>0</v>
      </c>
    </row>
    <row r="558" spans="2:6" x14ac:dyDescent="0.25">
      <c r="B558" t="s">
        <v>8219</v>
      </c>
      <c r="C558">
        <v>130</v>
      </c>
      <c r="E558" t="s">
        <v>8221</v>
      </c>
      <c r="F558">
        <v>19</v>
      </c>
    </row>
    <row r="559" spans="2:6" x14ac:dyDescent="0.25">
      <c r="B559" t="s">
        <v>8219</v>
      </c>
      <c r="C559">
        <v>74</v>
      </c>
      <c r="E559" t="s">
        <v>8221</v>
      </c>
      <c r="F559">
        <v>0</v>
      </c>
    </row>
    <row r="560" spans="2:6" x14ac:dyDescent="0.25">
      <c r="B560" t="s">
        <v>8219</v>
      </c>
      <c r="C560">
        <v>274</v>
      </c>
      <c r="E560" t="s">
        <v>8221</v>
      </c>
      <c r="F560">
        <v>2</v>
      </c>
    </row>
    <row r="561" spans="2:6" x14ac:dyDescent="0.25">
      <c r="B561" t="s">
        <v>8219</v>
      </c>
      <c r="C561">
        <v>22</v>
      </c>
      <c r="E561" t="s">
        <v>8221</v>
      </c>
      <c r="F561">
        <v>0</v>
      </c>
    </row>
    <row r="562" spans="2:6" x14ac:dyDescent="0.25">
      <c r="B562" t="s">
        <v>8219</v>
      </c>
      <c r="C562">
        <v>31</v>
      </c>
      <c r="E562" t="s">
        <v>8221</v>
      </c>
      <c r="F562">
        <v>0</v>
      </c>
    </row>
    <row r="563" spans="2:6" x14ac:dyDescent="0.25">
      <c r="B563" t="s">
        <v>8219</v>
      </c>
      <c r="C563">
        <v>63</v>
      </c>
      <c r="E563" t="s">
        <v>8221</v>
      </c>
      <c r="F563">
        <v>25</v>
      </c>
    </row>
    <row r="564" spans="2:6" x14ac:dyDescent="0.25">
      <c r="B564" t="s">
        <v>8219</v>
      </c>
      <c r="C564">
        <v>20</v>
      </c>
      <c r="E564" t="s">
        <v>8221</v>
      </c>
      <c r="F564">
        <v>8</v>
      </c>
    </row>
    <row r="565" spans="2:6" x14ac:dyDescent="0.25">
      <c r="B565" t="s">
        <v>8219</v>
      </c>
      <c r="C565">
        <v>25</v>
      </c>
      <c r="E565" t="s">
        <v>8221</v>
      </c>
      <c r="F565">
        <v>16</v>
      </c>
    </row>
    <row r="566" spans="2:6" x14ac:dyDescent="0.25">
      <c r="B566" t="s">
        <v>8219</v>
      </c>
      <c r="C566">
        <v>61</v>
      </c>
      <c r="E566" t="s">
        <v>8221</v>
      </c>
      <c r="F566">
        <v>3</v>
      </c>
    </row>
    <row r="567" spans="2:6" x14ac:dyDescent="0.25">
      <c r="B567" t="s">
        <v>8219</v>
      </c>
      <c r="C567">
        <v>52</v>
      </c>
      <c r="E567" t="s">
        <v>8221</v>
      </c>
      <c r="F567">
        <v>3</v>
      </c>
    </row>
    <row r="568" spans="2:6" x14ac:dyDescent="0.25">
      <c r="B568" t="s">
        <v>8219</v>
      </c>
      <c r="C568">
        <v>86</v>
      </c>
      <c r="E568" t="s">
        <v>8221</v>
      </c>
      <c r="F568">
        <v>2</v>
      </c>
    </row>
    <row r="569" spans="2:6" x14ac:dyDescent="0.25">
      <c r="B569" t="s">
        <v>8219</v>
      </c>
      <c r="C569">
        <v>42</v>
      </c>
      <c r="E569" t="s">
        <v>8221</v>
      </c>
      <c r="F569">
        <v>1</v>
      </c>
    </row>
    <row r="570" spans="2:6" x14ac:dyDescent="0.25">
      <c r="B570" t="s">
        <v>8219</v>
      </c>
      <c r="C570">
        <v>52</v>
      </c>
      <c r="E570" t="s">
        <v>8221</v>
      </c>
      <c r="F570">
        <v>0</v>
      </c>
    </row>
    <row r="571" spans="2:6" x14ac:dyDescent="0.25">
      <c r="B571" t="s">
        <v>8219</v>
      </c>
      <c r="C571">
        <v>120</v>
      </c>
      <c r="E571" t="s">
        <v>8221</v>
      </c>
      <c r="F571">
        <v>1</v>
      </c>
    </row>
    <row r="572" spans="2:6" x14ac:dyDescent="0.25">
      <c r="B572" t="s">
        <v>8219</v>
      </c>
      <c r="C572">
        <v>22</v>
      </c>
      <c r="E572" t="s">
        <v>8221</v>
      </c>
      <c r="F572">
        <v>19</v>
      </c>
    </row>
    <row r="573" spans="2:6" x14ac:dyDescent="0.25">
      <c r="B573" t="s">
        <v>8219</v>
      </c>
      <c r="C573">
        <v>64</v>
      </c>
      <c r="E573" t="s">
        <v>8221</v>
      </c>
      <c r="F573">
        <v>9</v>
      </c>
    </row>
    <row r="574" spans="2:6" x14ac:dyDescent="0.25">
      <c r="B574" t="s">
        <v>8219</v>
      </c>
      <c r="C574">
        <v>23</v>
      </c>
      <c r="E574" t="s">
        <v>8221</v>
      </c>
      <c r="F574">
        <v>1</v>
      </c>
    </row>
    <row r="575" spans="2:6" x14ac:dyDescent="0.25">
      <c r="B575" t="s">
        <v>8219</v>
      </c>
      <c r="C575">
        <v>238</v>
      </c>
      <c r="E575" t="s">
        <v>8221</v>
      </c>
      <c r="F575">
        <v>0</v>
      </c>
    </row>
    <row r="576" spans="2:6" x14ac:dyDescent="0.25">
      <c r="B576" t="s">
        <v>8219</v>
      </c>
      <c r="C576">
        <v>33</v>
      </c>
      <c r="E576" t="s">
        <v>8221</v>
      </c>
      <c r="F576">
        <v>1</v>
      </c>
    </row>
    <row r="577" spans="2:6" x14ac:dyDescent="0.25">
      <c r="B577" t="s">
        <v>8219</v>
      </c>
      <c r="C577">
        <v>32</v>
      </c>
      <c r="E577" t="s">
        <v>8221</v>
      </c>
      <c r="F577">
        <v>5</v>
      </c>
    </row>
    <row r="578" spans="2:6" x14ac:dyDescent="0.25">
      <c r="B578" t="s">
        <v>8219</v>
      </c>
      <c r="C578">
        <v>24</v>
      </c>
      <c r="E578" t="s">
        <v>8221</v>
      </c>
      <c r="F578">
        <v>85</v>
      </c>
    </row>
    <row r="579" spans="2:6" x14ac:dyDescent="0.25">
      <c r="B579" t="s">
        <v>8219</v>
      </c>
      <c r="C579">
        <v>29</v>
      </c>
      <c r="E579" t="s">
        <v>8221</v>
      </c>
      <c r="F579">
        <v>3</v>
      </c>
    </row>
    <row r="580" spans="2:6" x14ac:dyDescent="0.25">
      <c r="B580" t="s">
        <v>8219</v>
      </c>
      <c r="C580">
        <v>50</v>
      </c>
      <c r="E580" t="s">
        <v>8221</v>
      </c>
      <c r="F580">
        <v>4</v>
      </c>
    </row>
    <row r="581" spans="2:6" x14ac:dyDescent="0.25">
      <c r="B581" t="s">
        <v>8219</v>
      </c>
      <c r="C581">
        <v>108</v>
      </c>
      <c r="E581" t="s">
        <v>8221</v>
      </c>
      <c r="F581">
        <v>3</v>
      </c>
    </row>
    <row r="582" spans="2:6" x14ac:dyDescent="0.25">
      <c r="B582" t="s">
        <v>8219</v>
      </c>
      <c r="C582">
        <v>139</v>
      </c>
      <c r="E582" t="s">
        <v>8221</v>
      </c>
      <c r="F582">
        <v>5</v>
      </c>
    </row>
    <row r="583" spans="2:6" x14ac:dyDescent="0.25">
      <c r="B583" t="s">
        <v>8219</v>
      </c>
      <c r="C583">
        <v>7</v>
      </c>
      <c r="E583" t="s">
        <v>8221</v>
      </c>
      <c r="F583">
        <v>17</v>
      </c>
    </row>
    <row r="584" spans="2:6" x14ac:dyDescent="0.25">
      <c r="B584" t="s">
        <v>8219</v>
      </c>
      <c r="C584">
        <v>149</v>
      </c>
      <c r="E584" t="s">
        <v>8221</v>
      </c>
      <c r="F584">
        <v>3</v>
      </c>
    </row>
    <row r="585" spans="2:6" x14ac:dyDescent="0.25">
      <c r="B585" t="s">
        <v>8219</v>
      </c>
      <c r="C585">
        <v>31</v>
      </c>
      <c r="E585" t="s">
        <v>8221</v>
      </c>
      <c r="F585">
        <v>2</v>
      </c>
    </row>
    <row r="586" spans="2:6" x14ac:dyDescent="0.25">
      <c r="B586" t="s">
        <v>8219</v>
      </c>
      <c r="C586">
        <v>26</v>
      </c>
      <c r="E586" t="s">
        <v>8221</v>
      </c>
      <c r="F586">
        <v>6</v>
      </c>
    </row>
    <row r="587" spans="2:6" x14ac:dyDescent="0.25">
      <c r="B587" t="s">
        <v>8219</v>
      </c>
      <c r="C587">
        <v>172</v>
      </c>
      <c r="E587" t="s">
        <v>8221</v>
      </c>
      <c r="F587">
        <v>0</v>
      </c>
    </row>
    <row r="588" spans="2:6" x14ac:dyDescent="0.25">
      <c r="B588" t="s">
        <v>8219</v>
      </c>
      <c r="C588">
        <v>78</v>
      </c>
      <c r="E588" t="s">
        <v>8221</v>
      </c>
      <c r="F588">
        <v>1</v>
      </c>
    </row>
    <row r="589" spans="2:6" x14ac:dyDescent="0.25">
      <c r="B589" t="s">
        <v>8219</v>
      </c>
      <c r="C589">
        <v>120</v>
      </c>
      <c r="E589" t="s">
        <v>8221</v>
      </c>
      <c r="F589">
        <v>3</v>
      </c>
    </row>
    <row r="590" spans="2:6" x14ac:dyDescent="0.25">
      <c r="B590" t="s">
        <v>8219</v>
      </c>
      <c r="C590">
        <v>227</v>
      </c>
      <c r="E590" t="s">
        <v>8221</v>
      </c>
      <c r="F590">
        <v>13</v>
      </c>
    </row>
    <row r="591" spans="2:6" x14ac:dyDescent="0.25">
      <c r="B591" t="s">
        <v>8219</v>
      </c>
      <c r="C591">
        <v>42</v>
      </c>
      <c r="E591" t="s">
        <v>8221</v>
      </c>
      <c r="F591">
        <v>1</v>
      </c>
    </row>
    <row r="592" spans="2:6" x14ac:dyDescent="0.25">
      <c r="B592" t="s">
        <v>8219</v>
      </c>
      <c r="C592">
        <v>64</v>
      </c>
      <c r="E592" t="s">
        <v>8221</v>
      </c>
      <c r="F592">
        <v>1</v>
      </c>
    </row>
    <row r="593" spans="2:6" x14ac:dyDescent="0.25">
      <c r="B593" t="s">
        <v>8219</v>
      </c>
      <c r="C593">
        <v>121</v>
      </c>
      <c r="E593" t="s">
        <v>8221</v>
      </c>
      <c r="F593">
        <v>9</v>
      </c>
    </row>
    <row r="594" spans="2:6" x14ac:dyDescent="0.25">
      <c r="B594" t="s">
        <v>8219</v>
      </c>
      <c r="C594">
        <v>87</v>
      </c>
      <c r="E594" t="s">
        <v>8221</v>
      </c>
      <c r="F594">
        <v>0</v>
      </c>
    </row>
    <row r="595" spans="2:6" x14ac:dyDescent="0.25">
      <c r="B595" t="s">
        <v>8219</v>
      </c>
      <c r="C595">
        <v>65</v>
      </c>
      <c r="E595" t="s">
        <v>8221</v>
      </c>
      <c r="F595">
        <v>2</v>
      </c>
    </row>
    <row r="596" spans="2:6" x14ac:dyDescent="0.25">
      <c r="B596" t="s">
        <v>8219</v>
      </c>
      <c r="C596">
        <v>49</v>
      </c>
      <c r="E596" t="s">
        <v>8221</v>
      </c>
      <c r="F596">
        <v>1</v>
      </c>
    </row>
    <row r="597" spans="2:6" x14ac:dyDescent="0.25">
      <c r="B597" t="s">
        <v>8219</v>
      </c>
      <c r="C597">
        <v>19</v>
      </c>
      <c r="E597" t="s">
        <v>8221</v>
      </c>
      <c r="F597">
        <v>10</v>
      </c>
    </row>
    <row r="598" spans="2:6" x14ac:dyDescent="0.25">
      <c r="B598" t="s">
        <v>8219</v>
      </c>
      <c r="C598">
        <v>81</v>
      </c>
      <c r="E598" t="s">
        <v>8221</v>
      </c>
      <c r="F598">
        <v>3</v>
      </c>
    </row>
    <row r="599" spans="2:6" x14ac:dyDescent="0.25">
      <c r="B599" t="s">
        <v>8219</v>
      </c>
      <c r="C599">
        <v>264</v>
      </c>
      <c r="E599" t="s">
        <v>8221</v>
      </c>
      <c r="F599">
        <v>2</v>
      </c>
    </row>
    <row r="600" spans="2:6" x14ac:dyDescent="0.25">
      <c r="B600" t="s">
        <v>8219</v>
      </c>
      <c r="C600">
        <v>25</v>
      </c>
      <c r="E600" t="s">
        <v>8221</v>
      </c>
      <c r="F600">
        <v>2</v>
      </c>
    </row>
    <row r="601" spans="2:6" x14ac:dyDescent="0.25">
      <c r="B601" t="s">
        <v>8219</v>
      </c>
      <c r="C601">
        <v>5</v>
      </c>
      <c r="E601" t="s">
        <v>8221</v>
      </c>
      <c r="F601">
        <v>1</v>
      </c>
    </row>
    <row r="602" spans="2:6" x14ac:dyDescent="0.25">
      <c r="B602" t="s">
        <v>8219</v>
      </c>
      <c r="C602">
        <v>144</v>
      </c>
      <c r="E602" t="s">
        <v>8221</v>
      </c>
      <c r="F602">
        <v>14</v>
      </c>
    </row>
    <row r="603" spans="2:6" x14ac:dyDescent="0.25">
      <c r="B603" t="s">
        <v>8219</v>
      </c>
      <c r="C603">
        <v>92</v>
      </c>
      <c r="E603" t="s">
        <v>8221</v>
      </c>
      <c r="F603">
        <v>0</v>
      </c>
    </row>
    <row r="604" spans="2:6" x14ac:dyDescent="0.25">
      <c r="B604" t="s">
        <v>8219</v>
      </c>
      <c r="C604">
        <v>147</v>
      </c>
      <c r="E604" t="s">
        <v>8221</v>
      </c>
      <c r="F604">
        <v>0</v>
      </c>
    </row>
    <row r="605" spans="2:6" x14ac:dyDescent="0.25">
      <c r="B605" t="s">
        <v>8219</v>
      </c>
      <c r="C605">
        <v>90</v>
      </c>
      <c r="E605" t="s">
        <v>8221</v>
      </c>
      <c r="F605">
        <v>4</v>
      </c>
    </row>
    <row r="606" spans="2:6" x14ac:dyDescent="0.25">
      <c r="B606" t="s">
        <v>8219</v>
      </c>
      <c r="C606">
        <v>87</v>
      </c>
      <c r="E606" t="s">
        <v>8221</v>
      </c>
      <c r="F606">
        <v>3</v>
      </c>
    </row>
    <row r="607" spans="2:6" x14ac:dyDescent="0.25">
      <c r="B607" t="s">
        <v>8219</v>
      </c>
      <c r="C607">
        <v>406</v>
      </c>
      <c r="E607" t="s">
        <v>8221</v>
      </c>
      <c r="F607">
        <v>0</v>
      </c>
    </row>
    <row r="608" spans="2:6" x14ac:dyDescent="0.25">
      <c r="B608" t="s">
        <v>8219</v>
      </c>
      <c r="C608">
        <v>20</v>
      </c>
      <c r="E608" t="s">
        <v>8221</v>
      </c>
      <c r="F608">
        <v>5</v>
      </c>
    </row>
    <row r="609" spans="2:6" x14ac:dyDescent="0.25">
      <c r="B609" t="s">
        <v>8219</v>
      </c>
      <c r="C609">
        <v>70</v>
      </c>
      <c r="E609" t="s">
        <v>8221</v>
      </c>
      <c r="F609">
        <v>47</v>
      </c>
    </row>
    <row r="610" spans="2:6" x14ac:dyDescent="0.25">
      <c r="B610" t="s">
        <v>8219</v>
      </c>
      <c r="C610">
        <v>16</v>
      </c>
      <c r="E610" t="s">
        <v>8221</v>
      </c>
      <c r="F610">
        <v>0</v>
      </c>
    </row>
    <row r="611" spans="2:6" x14ac:dyDescent="0.25">
      <c r="B611" t="s">
        <v>8219</v>
      </c>
      <c r="C611">
        <v>52</v>
      </c>
      <c r="E611" t="s">
        <v>8221</v>
      </c>
      <c r="F611">
        <v>10</v>
      </c>
    </row>
    <row r="612" spans="2:6" x14ac:dyDescent="0.25">
      <c r="B612" t="s">
        <v>8219</v>
      </c>
      <c r="C612">
        <v>66</v>
      </c>
      <c r="E612" t="s">
        <v>8221</v>
      </c>
      <c r="F612">
        <v>11</v>
      </c>
    </row>
    <row r="613" spans="2:6" x14ac:dyDescent="0.25">
      <c r="B613" t="s">
        <v>8219</v>
      </c>
      <c r="C613">
        <v>109</v>
      </c>
      <c r="E613" t="s">
        <v>8221</v>
      </c>
      <c r="F613">
        <v>2</v>
      </c>
    </row>
    <row r="614" spans="2:6" x14ac:dyDescent="0.25">
      <c r="B614" t="s">
        <v>8219</v>
      </c>
      <c r="C614">
        <v>168</v>
      </c>
      <c r="E614" t="s">
        <v>8221</v>
      </c>
      <c r="F614">
        <v>2</v>
      </c>
    </row>
    <row r="615" spans="2:6" x14ac:dyDescent="0.25">
      <c r="B615" t="s">
        <v>8219</v>
      </c>
      <c r="C615">
        <v>31</v>
      </c>
      <c r="E615" t="s">
        <v>8221</v>
      </c>
      <c r="F615">
        <v>22</v>
      </c>
    </row>
    <row r="616" spans="2:6" x14ac:dyDescent="0.25">
      <c r="B616" t="s">
        <v>8219</v>
      </c>
      <c r="C616">
        <v>133</v>
      </c>
      <c r="E616" t="s">
        <v>8221</v>
      </c>
      <c r="F616">
        <v>8</v>
      </c>
    </row>
    <row r="617" spans="2:6" x14ac:dyDescent="0.25">
      <c r="B617" t="s">
        <v>8219</v>
      </c>
      <c r="C617">
        <v>151</v>
      </c>
      <c r="E617" t="s">
        <v>8221</v>
      </c>
      <c r="F617">
        <v>6</v>
      </c>
    </row>
    <row r="618" spans="2:6" x14ac:dyDescent="0.25">
      <c r="B618" t="s">
        <v>8219</v>
      </c>
      <c r="C618">
        <v>5</v>
      </c>
      <c r="E618" t="s">
        <v>8221</v>
      </c>
      <c r="F618">
        <v>1</v>
      </c>
    </row>
    <row r="619" spans="2:6" x14ac:dyDescent="0.25">
      <c r="B619" t="s">
        <v>8219</v>
      </c>
      <c r="C619">
        <v>73</v>
      </c>
      <c r="E619" t="s">
        <v>8221</v>
      </c>
      <c r="F619">
        <v>3</v>
      </c>
    </row>
    <row r="620" spans="2:6" x14ac:dyDescent="0.25">
      <c r="B620" t="s">
        <v>8219</v>
      </c>
      <c r="C620">
        <v>148</v>
      </c>
      <c r="E620" t="s">
        <v>8221</v>
      </c>
      <c r="F620">
        <v>0</v>
      </c>
    </row>
    <row r="621" spans="2:6" x14ac:dyDescent="0.25">
      <c r="B621" t="s">
        <v>8219</v>
      </c>
      <c r="C621">
        <v>93</v>
      </c>
      <c r="E621" t="s">
        <v>8221</v>
      </c>
      <c r="F621">
        <v>0</v>
      </c>
    </row>
    <row r="622" spans="2:6" x14ac:dyDescent="0.25">
      <c r="B622" t="s">
        <v>8219</v>
      </c>
      <c r="C622">
        <v>63</v>
      </c>
      <c r="E622" t="s">
        <v>8221</v>
      </c>
      <c r="F622">
        <v>0</v>
      </c>
    </row>
    <row r="623" spans="2:6" x14ac:dyDescent="0.25">
      <c r="B623" t="s">
        <v>8219</v>
      </c>
      <c r="C623">
        <v>134</v>
      </c>
      <c r="E623" t="s">
        <v>8221</v>
      </c>
      <c r="F623">
        <v>0</v>
      </c>
    </row>
    <row r="624" spans="2:6" x14ac:dyDescent="0.25">
      <c r="B624" t="s">
        <v>8219</v>
      </c>
      <c r="C624">
        <v>14</v>
      </c>
      <c r="E624" t="s">
        <v>8221</v>
      </c>
      <c r="F624">
        <v>0</v>
      </c>
    </row>
    <row r="625" spans="2:6" x14ac:dyDescent="0.25">
      <c r="B625" t="s">
        <v>8219</v>
      </c>
      <c r="C625">
        <v>78</v>
      </c>
      <c r="E625" t="s">
        <v>8221</v>
      </c>
      <c r="F625">
        <v>3</v>
      </c>
    </row>
    <row r="626" spans="2:6" x14ac:dyDescent="0.25">
      <c r="B626" t="s">
        <v>8219</v>
      </c>
      <c r="C626">
        <v>112</v>
      </c>
      <c r="E626" t="s">
        <v>8221</v>
      </c>
      <c r="F626">
        <v>0</v>
      </c>
    </row>
    <row r="627" spans="2:6" x14ac:dyDescent="0.25">
      <c r="B627" t="s">
        <v>8219</v>
      </c>
      <c r="C627">
        <v>34</v>
      </c>
      <c r="E627" t="s">
        <v>8221</v>
      </c>
      <c r="F627">
        <v>0</v>
      </c>
    </row>
    <row r="628" spans="2:6" x14ac:dyDescent="0.25">
      <c r="B628" t="s">
        <v>8219</v>
      </c>
      <c r="C628">
        <v>19</v>
      </c>
      <c r="E628" t="s">
        <v>8221</v>
      </c>
      <c r="F628">
        <v>1</v>
      </c>
    </row>
    <row r="629" spans="2:6" x14ac:dyDescent="0.25">
      <c r="B629" t="s">
        <v>8219</v>
      </c>
      <c r="C629">
        <v>13</v>
      </c>
      <c r="E629" t="s">
        <v>8221</v>
      </c>
      <c r="F629">
        <v>6</v>
      </c>
    </row>
    <row r="630" spans="2:6" x14ac:dyDescent="0.25">
      <c r="B630" t="s">
        <v>8219</v>
      </c>
      <c r="C630">
        <v>104</v>
      </c>
      <c r="E630" t="s">
        <v>8221</v>
      </c>
      <c r="F630">
        <v>1</v>
      </c>
    </row>
    <row r="631" spans="2:6" x14ac:dyDescent="0.25">
      <c r="B631" t="s">
        <v>8219</v>
      </c>
      <c r="C631">
        <v>52</v>
      </c>
      <c r="E631" t="s">
        <v>8221</v>
      </c>
      <c r="F631">
        <v>2</v>
      </c>
    </row>
    <row r="632" spans="2:6" x14ac:dyDescent="0.25">
      <c r="B632" t="s">
        <v>8219</v>
      </c>
      <c r="C632">
        <v>17</v>
      </c>
      <c r="E632" t="s">
        <v>8221</v>
      </c>
      <c r="F632">
        <v>0</v>
      </c>
    </row>
    <row r="633" spans="2:6" x14ac:dyDescent="0.25">
      <c r="B633" t="s">
        <v>8219</v>
      </c>
      <c r="C633">
        <v>82</v>
      </c>
      <c r="E633" t="s">
        <v>8221</v>
      </c>
      <c r="F633">
        <v>3</v>
      </c>
    </row>
    <row r="634" spans="2:6" x14ac:dyDescent="0.25">
      <c r="B634" t="s">
        <v>8219</v>
      </c>
      <c r="C634">
        <v>73</v>
      </c>
      <c r="E634" t="s">
        <v>8221</v>
      </c>
      <c r="F634">
        <v>3</v>
      </c>
    </row>
    <row r="635" spans="2:6" x14ac:dyDescent="0.25">
      <c r="B635" t="s">
        <v>8219</v>
      </c>
      <c r="C635">
        <v>158</v>
      </c>
      <c r="E635" t="s">
        <v>8221</v>
      </c>
      <c r="F635">
        <v>0</v>
      </c>
    </row>
    <row r="636" spans="2:6" x14ac:dyDescent="0.25">
      <c r="B636" t="s">
        <v>8219</v>
      </c>
      <c r="C636">
        <v>65</v>
      </c>
      <c r="E636" t="s">
        <v>8221</v>
      </c>
      <c r="F636">
        <v>6</v>
      </c>
    </row>
    <row r="637" spans="2:6" x14ac:dyDescent="0.25">
      <c r="B637" t="s">
        <v>8219</v>
      </c>
      <c r="C637">
        <v>184</v>
      </c>
      <c r="E637" t="s">
        <v>8221</v>
      </c>
      <c r="F637">
        <v>0</v>
      </c>
    </row>
    <row r="638" spans="2:6" x14ac:dyDescent="0.25">
      <c r="B638" t="s">
        <v>8219</v>
      </c>
      <c r="C638">
        <v>34</v>
      </c>
      <c r="E638" t="s">
        <v>8221</v>
      </c>
      <c r="F638">
        <v>19</v>
      </c>
    </row>
    <row r="639" spans="2:6" x14ac:dyDescent="0.25">
      <c r="B639" t="s">
        <v>8219</v>
      </c>
      <c r="C639">
        <v>240</v>
      </c>
      <c r="E639" t="s">
        <v>8221</v>
      </c>
      <c r="F639">
        <v>1</v>
      </c>
    </row>
    <row r="640" spans="2:6" x14ac:dyDescent="0.25">
      <c r="B640" t="s">
        <v>8219</v>
      </c>
      <c r="C640">
        <v>113</v>
      </c>
      <c r="E640" t="s">
        <v>8221</v>
      </c>
      <c r="F640">
        <v>2</v>
      </c>
    </row>
    <row r="641" spans="2:6" x14ac:dyDescent="0.25">
      <c r="B641" t="s">
        <v>8219</v>
      </c>
      <c r="C641">
        <v>66</v>
      </c>
      <c r="E641" t="s">
        <v>8221</v>
      </c>
      <c r="F641">
        <v>0</v>
      </c>
    </row>
    <row r="642" spans="2:6" x14ac:dyDescent="0.25">
      <c r="B642" t="s">
        <v>8219</v>
      </c>
      <c r="C642">
        <v>340</v>
      </c>
      <c r="E642" t="s">
        <v>8221</v>
      </c>
      <c r="F642">
        <v>11</v>
      </c>
    </row>
    <row r="643" spans="2:6" x14ac:dyDescent="0.25">
      <c r="B643" t="s">
        <v>8219</v>
      </c>
      <c r="C643">
        <v>150</v>
      </c>
      <c r="E643" t="s">
        <v>8221</v>
      </c>
      <c r="F643">
        <v>0</v>
      </c>
    </row>
    <row r="644" spans="2:6" x14ac:dyDescent="0.25">
      <c r="B644" t="s">
        <v>8219</v>
      </c>
      <c r="C644">
        <v>25</v>
      </c>
      <c r="E644" t="s">
        <v>8221</v>
      </c>
      <c r="F644">
        <v>0</v>
      </c>
    </row>
    <row r="645" spans="2:6" x14ac:dyDescent="0.25">
      <c r="B645" t="s">
        <v>8219</v>
      </c>
      <c r="C645">
        <v>234</v>
      </c>
      <c r="E645" t="s">
        <v>8221</v>
      </c>
      <c r="F645">
        <v>1</v>
      </c>
    </row>
    <row r="646" spans="2:6" x14ac:dyDescent="0.25">
      <c r="B646" t="s">
        <v>8219</v>
      </c>
      <c r="C646">
        <v>2602</v>
      </c>
      <c r="E646" t="s">
        <v>8221</v>
      </c>
      <c r="F646">
        <v>3</v>
      </c>
    </row>
    <row r="647" spans="2:6" x14ac:dyDescent="0.25">
      <c r="B647" t="s">
        <v>8219</v>
      </c>
      <c r="C647">
        <v>248</v>
      </c>
      <c r="E647" t="s">
        <v>8221</v>
      </c>
      <c r="F647">
        <v>1</v>
      </c>
    </row>
    <row r="648" spans="2:6" x14ac:dyDescent="0.25">
      <c r="B648" t="s">
        <v>8219</v>
      </c>
      <c r="C648">
        <v>600</v>
      </c>
      <c r="E648" t="s">
        <v>8221</v>
      </c>
      <c r="F648">
        <v>15</v>
      </c>
    </row>
    <row r="649" spans="2:6" x14ac:dyDescent="0.25">
      <c r="B649" t="s">
        <v>8219</v>
      </c>
      <c r="C649">
        <v>293</v>
      </c>
      <c r="E649" t="s">
        <v>8221</v>
      </c>
      <c r="F649">
        <v>2</v>
      </c>
    </row>
    <row r="650" spans="2:6" x14ac:dyDescent="0.25">
      <c r="B650" t="s">
        <v>8219</v>
      </c>
      <c r="C650">
        <v>321</v>
      </c>
      <c r="E650" t="s">
        <v>8221</v>
      </c>
      <c r="F650">
        <v>1</v>
      </c>
    </row>
    <row r="651" spans="2:6" x14ac:dyDescent="0.25">
      <c r="B651" t="s">
        <v>8219</v>
      </c>
      <c r="C651">
        <v>81</v>
      </c>
      <c r="E651" t="s">
        <v>8221</v>
      </c>
      <c r="F651">
        <v>1</v>
      </c>
    </row>
    <row r="652" spans="2:6" x14ac:dyDescent="0.25">
      <c r="B652" t="s">
        <v>8219</v>
      </c>
      <c r="C652">
        <v>343</v>
      </c>
      <c r="E652" t="s">
        <v>8221</v>
      </c>
      <c r="F652">
        <v>0</v>
      </c>
    </row>
    <row r="653" spans="2:6" x14ac:dyDescent="0.25">
      <c r="B653" t="s">
        <v>8219</v>
      </c>
      <c r="C653">
        <v>336</v>
      </c>
      <c r="E653" t="s">
        <v>8221</v>
      </c>
      <c r="F653">
        <v>1</v>
      </c>
    </row>
    <row r="654" spans="2:6" x14ac:dyDescent="0.25">
      <c r="B654" t="s">
        <v>8219</v>
      </c>
      <c r="C654">
        <v>47</v>
      </c>
      <c r="E654" t="s">
        <v>8221</v>
      </c>
      <c r="F654">
        <v>11</v>
      </c>
    </row>
    <row r="655" spans="2:6" x14ac:dyDescent="0.25">
      <c r="B655" t="s">
        <v>8219</v>
      </c>
      <c r="C655">
        <v>76</v>
      </c>
      <c r="E655" t="s">
        <v>8221</v>
      </c>
      <c r="F655">
        <v>0</v>
      </c>
    </row>
    <row r="656" spans="2:6" x14ac:dyDescent="0.25">
      <c r="B656" t="s">
        <v>8219</v>
      </c>
      <c r="C656">
        <v>441</v>
      </c>
      <c r="E656" t="s">
        <v>8221</v>
      </c>
      <c r="F656">
        <v>1</v>
      </c>
    </row>
    <row r="657" spans="2:6" x14ac:dyDescent="0.25">
      <c r="B657" t="s">
        <v>8219</v>
      </c>
      <c r="C657">
        <v>916</v>
      </c>
      <c r="E657" t="s">
        <v>8221</v>
      </c>
      <c r="F657">
        <v>6</v>
      </c>
    </row>
    <row r="658" spans="2:6" x14ac:dyDescent="0.25">
      <c r="B658" t="s">
        <v>8219</v>
      </c>
      <c r="C658">
        <v>369</v>
      </c>
      <c r="E658" t="s">
        <v>8221</v>
      </c>
      <c r="F658">
        <v>7</v>
      </c>
    </row>
    <row r="659" spans="2:6" x14ac:dyDescent="0.25">
      <c r="B659" t="s">
        <v>8219</v>
      </c>
      <c r="C659">
        <v>20242</v>
      </c>
      <c r="E659" t="s">
        <v>8221</v>
      </c>
      <c r="F659">
        <v>0</v>
      </c>
    </row>
    <row r="660" spans="2:6" x14ac:dyDescent="0.25">
      <c r="B660" t="s">
        <v>8219</v>
      </c>
      <c r="C660">
        <v>71</v>
      </c>
      <c r="E660" t="s">
        <v>8221</v>
      </c>
      <c r="F660">
        <v>16</v>
      </c>
    </row>
    <row r="661" spans="2:6" x14ac:dyDescent="0.25">
      <c r="B661" t="s">
        <v>8219</v>
      </c>
      <c r="C661">
        <v>635</v>
      </c>
      <c r="E661" t="s">
        <v>8221</v>
      </c>
      <c r="F661">
        <v>0</v>
      </c>
    </row>
    <row r="662" spans="2:6" x14ac:dyDescent="0.25">
      <c r="B662" t="s">
        <v>8219</v>
      </c>
      <c r="C662">
        <v>885</v>
      </c>
      <c r="E662" t="s">
        <v>8221</v>
      </c>
      <c r="F662">
        <v>0</v>
      </c>
    </row>
    <row r="663" spans="2:6" x14ac:dyDescent="0.25">
      <c r="B663" t="s">
        <v>8219</v>
      </c>
      <c r="C663">
        <v>329</v>
      </c>
      <c r="E663" t="s">
        <v>8221</v>
      </c>
      <c r="F663">
        <v>0</v>
      </c>
    </row>
    <row r="664" spans="2:6" x14ac:dyDescent="0.25">
      <c r="B664" t="s">
        <v>8219</v>
      </c>
      <c r="C664">
        <v>71</v>
      </c>
      <c r="E664" t="s">
        <v>8221</v>
      </c>
      <c r="F664">
        <v>12</v>
      </c>
    </row>
    <row r="665" spans="2:6" x14ac:dyDescent="0.25">
      <c r="B665" t="s">
        <v>8219</v>
      </c>
      <c r="C665">
        <v>269</v>
      </c>
      <c r="E665" t="s">
        <v>8221</v>
      </c>
      <c r="F665">
        <v>1</v>
      </c>
    </row>
    <row r="666" spans="2:6" x14ac:dyDescent="0.25">
      <c r="B666" t="s">
        <v>8219</v>
      </c>
      <c r="C666">
        <v>345</v>
      </c>
      <c r="E666" t="s">
        <v>8221</v>
      </c>
      <c r="F666">
        <v>3</v>
      </c>
    </row>
    <row r="667" spans="2:6" x14ac:dyDescent="0.25">
      <c r="B667" t="s">
        <v>8219</v>
      </c>
      <c r="C667">
        <v>43</v>
      </c>
      <c r="E667" t="s">
        <v>8221</v>
      </c>
      <c r="F667">
        <v>1</v>
      </c>
    </row>
    <row r="668" spans="2:6" x14ac:dyDescent="0.25">
      <c r="B668" t="s">
        <v>8219</v>
      </c>
      <c r="C668">
        <v>33</v>
      </c>
      <c r="E668" t="s">
        <v>8221</v>
      </c>
      <c r="F668">
        <v>4</v>
      </c>
    </row>
    <row r="669" spans="2:6" x14ac:dyDescent="0.25">
      <c r="B669" t="s">
        <v>8219</v>
      </c>
      <c r="C669">
        <v>211</v>
      </c>
      <c r="E669" t="s">
        <v>8221</v>
      </c>
      <c r="F669">
        <v>1</v>
      </c>
    </row>
    <row r="670" spans="2:6" x14ac:dyDescent="0.25">
      <c r="B670" t="s">
        <v>8219</v>
      </c>
      <c r="C670">
        <v>196</v>
      </c>
      <c r="E670" t="s">
        <v>8221</v>
      </c>
      <c r="F670">
        <v>3</v>
      </c>
    </row>
    <row r="671" spans="2:6" x14ac:dyDescent="0.25">
      <c r="B671" t="s">
        <v>8219</v>
      </c>
      <c r="C671">
        <v>405</v>
      </c>
      <c r="E671" t="s">
        <v>8221</v>
      </c>
      <c r="F671">
        <v>1</v>
      </c>
    </row>
    <row r="672" spans="2:6" x14ac:dyDescent="0.25">
      <c r="B672" t="s">
        <v>8219</v>
      </c>
      <c r="C672">
        <v>206</v>
      </c>
      <c r="E672" t="s">
        <v>8221</v>
      </c>
      <c r="F672">
        <v>0</v>
      </c>
    </row>
    <row r="673" spans="2:6" x14ac:dyDescent="0.25">
      <c r="B673" t="s">
        <v>8219</v>
      </c>
      <c r="C673">
        <v>335</v>
      </c>
      <c r="E673" t="s">
        <v>8221</v>
      </c>
      <c r="F673">
        <v>12</v>
      </c>
    </row>
    <row r="674" spans="2:6" x14ac:dyDescent="0.25">
      <c r="B674" t="s">
        <v>8219</v>
      </c>
      <c r="C674">
        <v>215</v>
      </c>
      <c r="E674" t="s">
        <v>8221</v>
      </c>
      <c r="F674">
        <v>0</v>
      </c>
    </row>
    <row r="675" spans="2:6" x14ac:dyDescent="0.25">
      <c r="B675" t="s">
        <v>8219</v>
      </c>
      <c r="C675">
        <v>176</v>
      </c>
      <c r="E675" t="s">
        <v>8221</v>
      </c>
      <c r="F675">
        <v>1</v>
      </c>
    </row>
    <row r="676" spans="2:6" x14ac:dyDescent="0.25">
      <c r="B676" t="s">
        <v>8219</v>
      </c>
      <c r="C676">
        <v>555</v>
      </c>
      <c r="E676" t="s">
        <v>8221</v>
      </c>
      <c r="F676">
        <v>0</v>
      </c>
    </row>
    <row r="677" spans="2:6" x14ac:dyDescent="0.25">
      <c r="B677" t="s">
        <v>8219</v>
      </c>
      <c r="C677">
        <v>116</v>
      </c>
      <c r="E677" t="s">
        <v>8221</v>
      </c>
      <c r="F677">
        <v>0</v>
      </c>
    </row>
    <row r="678" spans="2:6" x14ac:dyDescent="0.25">
      <c r="B678" t="s">
        <v>8219</v>
      </c>
      <c r="C678">
        <v>615</v>
      </c>
      <c r="E678" t="s">
        <v>8221</v>
      </c>
      <c r="F678">
        <v>2</v>
      </c>
    </row>
    <row r="679" spans="2:6" x14ac:dyDescent="0.25">
      <c r="B679" t="s">
        <v>8219</v>
      </c>
      <c r="C679">
        <v>236</v>
      </c>
      <c r="E679" t="s">
        <v>8221</v>
      </c>
      <c r="F679">
        <v>92</v>
      </c>
    </row>
    <row r="680" spans="2:6" x14ac:dyDescent="0.25">
      <c r="B680" t="s">
        <v>8219</v>
      </c>
      <c r="C680">
        <v>145</v>
      </c>
      <c r="E680" t="s">
        <v>8221</v>
      </c>
      <c r="F680">
        <v>0</v>
      </c>
    </row>
    <row r="681" spans="2:6" x14ac:dyDescent="0.25">
      <c r="B681" t="s">
        <v>8219</v>
      </c>
      <c r="C681">
        <v>167</v>
      </c>
      <c r="E681" t="s">
        <v>8221</v>
      </c>
      <c r="F681">
        <v>3</v>
      </c>
    </row>
    <row r="682" spans="2:6" x14ac:dyDescent="0.25">
      <c r="B682" t="s">
        <v>8219</v>
      </c>
      <c r="C682">
        <v>235</v>
      </c>
      <c r="E682" t="s">
        <v>8221</v>
      </c>
      <c r="F682">
        <v>10</v>
      </c>
    </row>
    <row r="683" spans="2:6" x14ac:dyDescent="0.25">
      <c r="B683" t="s">
        <v>8219</v>
      </c>
      <c r="C683">
        <v>452</v>
      </c>
      <c r="E683" t="s">
        <v>8221</v>
      </c>
      <c r="F683">
        <v>7</v>
      </c>
    </row>
    <row r="684" spans="2:6" x14ac:dyDescent="0.25">
      <c r="B684" t="s">
        <v>8219</v>
      </c>
      <c r="C684">
        <v>241</v>
      </c>
      <c r="E684" t="s">
        <v>8221</v>
      </c>
      <c r="F684">
        <v>3</v>
      </c>
    </row>
    <row r="685" spans="2:6" x14ac:dyDescent="0.25">
      <c r="B685" t="s">
        <v>8219</v>
      </c>
      <c r="C685">
        <v>28</v>
      </c>
      <c r="E685" t="s">
        <v>8221</v>
      </c>
      <c r="F685">
        <v>0</v>
      </c>
    </row>
    <row r="686" spans="2:6" x14ac:dyDescent="0.25">
      <c r="B686" t="s">
        <v>8219</v>
      </c>
      <c r="C686">
        <v>140</v>
      </c>
      <c r="E686" t="s">
        <v>8221</v>
      </c>
      <c r="F686">
        <v>1</v>
      </c>
    </row>
    <row r="687" spans="2:6" x14ac:dyDescent="0.25">
      <c r="B687" t="s">
        <v>8219</v>
      </c>
      <c r="C687">
        <v>280</v>
      </c>
      <c r="E687" t="s">
        <v>8221</v>
      </c>
      <c r="F687">
        <v>0</v>
      </c>
    </row>
    <row r="688" spans="2:6" x14ac:dyDescent="0.25">
      <c r="B688" t="s">
        <v>8219</v>
      </c>
      <c r="C688">
        <v>70</v>
      </c>
      <c r="E688" t="s">
        <v>8221</v>
      </c>
      <c r="F688">
        <v>9</v>
      </c>
    </row>
    <row r="689" spans="2:6" x14ac:dyDescent="0.25">
      <c r="B689" t="s">
        <v>8219</v>
      </c>
      <c r="C689">
        <v>160</v>
      </c>
      <c r="E689" t="s">
        <v>8221</v>
      </c>
      <c r="F689">
        <v>2</v>
      </c>
    </row>
    <row r="690" spans="2:6" x14ac:dyDescent="0.25">
      <c r="B690" t="s">
        <v>8219</v>
      </c>
      <c r="C690">
        <v>141</v>
      </c>
      <c r="E690" t="s">
        <v>8221</v>
      </c>
      <c r="F690">
        <v>1</v>
      </c>
    </row>
    <row r="691" spans="2:6" x14ac:dyDescent="0.25">
      <c r="B691" t="s">
        <v>8219</v>
      </c>
      <c r="C691">
        <v>874</v>
      </c>
      <c r="E691" t="s">
        <v>8221</v>
      </c>
      <c r="F691">
        <v>2</v>
      </c>
    </row>
    <row r="692" spans="2:6" x14ac:dyDescent="0.25">
      <c r="B692" t="s">
        <v>8219</v>
      </c>
      <c r="C692">
        <v>73</v>
      </c>
      <c r="E692" t="s">
        <v>8221</v>
      </c>
      <c r="F692">
        <v>11</v>
      </c>
    </row>
    <row r="693" spans="2:6" x14ac:dyDescent="0.25">
      <c r="B693" t="s">
        <v>8219</v>
      </c>
      <c r="C693">
        <v>294</v>
      </c>
      <c r="E693" t="s">
        <v>8221</v>
      </c>
      <c r="F693">
        <v>0</v>
      </c>
    </row>
    <row r="694" spans="2:6" x14ac:dyDescent="0.25">
      <c r="B694" t="s">
        <v>8219</v>
      </c>
      <c r="C694">
        <v>740</v>
      </c>
      <c r="E694" t="s">
        <v>8221</v>
      </c>
      <c r="F694">
        <v>0</v>
      </c>
    </row>
    <row r="695" spans="2:6" x14ac:dyDescent="0.25">
      <c r="B695" t="s">
        <v>8219</v>
      </c>
      <c r="C695">
        <v>369</v>
      </c>
      <c r="E695" t="s">
        <v>8221</v>
      </c>
      <c r="F695">
        <v>9</v>
      </c>
    </row>
    <row r="696" spans="2:6" x14ac:dyDescent="0.25">
      <c r="B696" t="s">
        <v>8219</v>
      </c>
      <c r="C696">
        <v>110</v>
      </c>
      <c r="E696" t="s">
        <v>8221</v>
      </c>
      <c r="F696">
        <v>0</v>
      </c>
    </row>
    <row r="697" spans="2:6" x14ac:dyDescent="0.25">
      <c r="B697" t="s">
        <v>8219</v>
      </c>
      <c r="C697">
        <v>455</v>
      </c>
      <c r="E697" t="s">
        <v>8221</v>
      </c>
      <c r="F697">
        <v>4</v>
      </c>
    </row>
    <row r="698" spans="2:6" x14ac:dyDescent="0.25">
      <c r="B698" t="s">
        <v>8219</v>
      </c>
      <c r="C698">
        <v>224</v>
      </c>
      <c r="E698" t="s">
        <v>8221</v>
      </c>
      <c r="F698">
        <v>1</v>
      </c>
    </row>
    <row r="699" spans="2:6" x14ac:dyDescent="0.25">
      <c r="B699" t="s">
        <v>8219</v>
      </c>
      <c r="C699">
        <v>46</v>
      </c>
      <c r="E699" t="s">
        <v>8221</v>
      </c>
      <c r="F699">
        <v>2</v>
      </c>
    </row>
    <row r="700" spans="2:6" x14ac:dyDescent="0.25">
      <c r="B700" t="s">
        <v>8219</v>
      </c>
      <c r="C700">
        <v>284</v>
      </c>
      <c r="E700" t="s">
        <v>8221</v>
      </c>
      <c r="F700">
        <v>0</v>
      </c>
    </row>
    <row r="701" spans="2:6" x14ac:dyDescent="0.25">
      <c r="B701" t="s">
        <v>8219</v>
      </c>
      <c r="C701">
        <v>98</v>
      </c>
      <c r="E701" t="s">
        <v>8221</v>
      </c>
      <c r="F701">
        <v>1</v>
      </c>
    </row>
    <row r="702" spans="2:6" x14ac:dyDescent="0.25">
      <c r="B702" t="s">
        <v>8219</v>
      </c>
      <c r="C702">
        <v>56</v>
      </c>
      <c r="E702" t="s">
        <v>8221</v>
      </c>
      <c r="F702">
        <v>17</v>
      </c>
    </row>
    <row r="703" spans="2:6" x14ac:dyDescent="0.25">
      <c r="B703" t="s">
        <v>8219</v>
      </c>
      <c r="C703">
        <v>32</v>
      </c>
      <c r="E703" t="s">
        <v>8221</v>
      </c>
      <c r="F703">
        <v>2</v>
      </c>
    </row>
    <row r="704" spans="2:6" x14ac:dyDescent="0.25">
      <c r="B704" t="s">
        <v>8219</v>
      </c>
      <c r="C704">
        <v>30</v>
      </c>
      <c r="E704" t="s">
        <v>8221</v>
      </c>
      <c r="F704">
        <v>3</v>
      </c>
    </row>
    <row r="705" spans="2:6" x14ac:dyDescent="0.25">
      <c r="B705" t="s">
        <v>8219</v>
      </c>
      <c r="C705">
        <v>70</v>
      </c>
      <c r="E705" t="s">
        <v>8221</v>
      </c>
      <c r="F705">
        <v>41</v>
      </c>
    </row>
    <row r="706" spans="2:6" x14ac:dyDescent="0.25">
      <c r="B706" t="s">
        <v>8219</v>
      </c>
      <c r="C706">
        <v>44</v>
      </c>
      <c r="E706" t="s">
        <v>8221</v>
      </c>
      <c r="F706">
        <v>2</v>
      </c>
    </row>
    <row r="707" spans="2:6" x14ac:dyDescent="0.25">
      <c r="B707" t="s">
        <v>8219</v>
      </c>
      <c r="C707">
        <v>92</v>
      </c>
      <c r="E707" t="s">
        <v>8221</v>
      </c>
      <c r="F707">
        <v>3</v>
      </c>
    </row>
    <row r="708" spans="2:6" x14ac:dyDescent="0.25">
      <c r="B708" t="s">
        <v>8219</v>
      </c>
      <c r="C708">
        <v>205</v>
      </c>
      <c r="E708" t="s">
        <v>8221</v>
      </c>
      <c r="F708">
        <v>8</v>
      </c>
    </row>
    <row r="709" spans="2:6" x14ac:dyDescent="0.25">
      <c r="B709" t="s">
        <v>8219</v>
      </c>
      <c r="C709">
        <v>23</v>
      </c>
      <c r="E709" t="s">
        <v>8221</v>
      </c>
      <c r="F709">
        <v>0</v>
      </c>
    </row>
    <row r="710" spans="2:6" x14ac:dyDescent="0.25">
      <c r="B710" t="s">
        <v>8219</v>
      </c>
      <c r="C710">
        <v>4</v>
      </c>
      <c r="E710" t="s">
        <v>8221</v>
      </c>
      <c r="F710">
        <v>1</v>
      </c>
    </row>
    <row r="711" spans="2:6" x14ac:dyDescent="0.25">
      <c r="B711" t="s">
        <v>8219</v>
      </c>
      <c r="C711">
        <v>112</v>
      </c>
      <c r="E711" t="s">
        <v>8221</v>
      </c>
      <c r="F711">
        <v>3</v>
      </c>
    </row>
    <row r="712" spans="2:6" x14ac:dyDescent="0.25">
      <c r="B712" t="s">
        <v>8219</v>
      </c>
      <c r="C712">
        <v>27</v>
      </c>
      <c r="E712" t="s">
        <v>8221</v>
      </c>
      <c r="F712">
        <v>4</v>
      </c>
    </row>
    <row r="713" spans="2:6" x14ac:dyDescent="0.25">
      <c r="B713" t="s">
        <v>8219</v>
      </c>
      <c r="C713">
        <v>11</v>
      </c>
      <c r="E713" t="s">
        <v>8221</v>
      </c>
      <c r="F713">
        <v>9</v>
      </c>
    </row>
    <row r="714" spans="2:6" x14ac:dyDescent="0.25">
      <c r="B714" t="s">
        <v>8219</v>
      </c>
      <c r="C714">
        <v>26</v>
      </c>
      <c r="E714" t="s">
        <v>8221</v>
      </c>
      <c r="F714">
        <v>16</v>
      </c>
    </row>
    <row r="715" spans="2:6" x14ac:dyDescent="0.25">
      <c r="B715" t="s">
        <v>8219</v>
      </c>
      <c r="C715">
        <v>77</v>
      </c>
      <c r="E715" t="s">
        <v>8221</v>
      </c>
      <c r="F715">
        <v>1</v>
      </c>
    </row>
    <row r="716" spans="2:6" x14ac:dyDescent="0.25">
      <c r="B716" t="s">
        <v>8219</v>
      </c>
      <c r="C716">
        <v>136</v>
      </c>
      <c r="E716" t="s">
        <v>8221</v>
      </c>
      <c r="F716">
        <v>7</v>
      </c>
    </row>
    <row r="717" spans="2:6" x14ac:dyDescent="0.25">
      <c r="B717" t="s">
        <v>8219</v>
      </c>
      <c r="C717">
        <v>157</v>
      </c>
      <c r="E717" t="s">
        <v>8221</v>
      </c>
      <c r="F717">
        <v>0</v>
      </c>
    </row>
    <row r="718" spans="2:6" x14ac:dyDescent="0.25">
      <c r="B718" t="s">
        <v>8219</v>
      </c>
      <c r="C718">
        <v>158</v>
      </c>
      <c r="E718" t="s">
        <v>8221</v>
      </c>
      <c r="F718">
        <v>0</v>
      </c>
    </row>
    <row r="719" spans="2:6" x14ac:dyDescent="0.25">
      <c r="B719" t="s">
        <v>8219</v>
      </c>
      <c r="C719">
        <v>27</v>
      </c>
      <c r="E719" t="s">
        <v>8221</v>
      </c>
      <c r="F719">
        <v>0</v>
      </c>
    </row>
    <row r="720" spans="2:6" x14ac:dyDescent="0.25">
      <c r="B720" t="s">
        <v>8219</v>
      </c>
      <c r="C720">
        <v>23</v>
      </c>
      <c r="E720" t="s">
        <v>8221</v>
      </c>
      <c r="F720">
        <v>0</v>
      </c>
    </row>
    <row r="721" spans="2:6" x14ac:dyDescent="0.25">
      <c r="B721" t="s">
        <v>8219</v>
      </c>
      <c r="C721">
        <v>17</v>
      </c>
      <c r="E721" t="s">
        <v>8221</v>
      </c>
      <c r="F721">
        <v>0</v>
      </c>
    </row>
    <row r="722" spans="2:6" x14ac:dyDescent="0.25">
      <c r="B722" t="s">
        <v>8219</v>
      </c>
      <c r="C722">
        <v>37</v>
      </c>
      <c r="E722" t="s">
        <v>8221</v>
      </c>
      <c r="F722">
        <v>1</v>
      </c>
    </row>
    <row r="723" spans="2:6" x14ac:dyDescent="0.25">
      <c r="B723" t="s">
        <v>8219</v>
      </c>
      <c r="C723">
        <v>65</v>
      </c>
      <c r="E723" t="s">
        <v>8221</v>
      </c>
      <c r="F723">
        <v>2</v>
      </c>
    </row>
    <row r="724" spans="2:6" x14ac:dyDescent="0.25">
      <c r="B724" t="s">
        <v>8219</v>
      </c>
      <c r="C724">
        <v>18</v>
      </c>
      <c r="E724" t="s">
        <v>8221</v>
      </c>
      <c r="F724">
        <v>1</v>
      </c>
    </row>
    <row r="725" spans="2:6" x14ac:dyDescent="0.25">
      <c r="B725" t="s">
        <v>8219</v>
      </c>
      <c r="C725">
        <v>25</v>
      </c>
      <c r="E725" t="s">
        <v>8221</v>
      </c>
      <c r="F725">
        <v>15</v>
      </c>
    </row>
    <row r="726" spans="2:6" x14ac:dyDescent="0.25">
      <c r="B726" t="s">
        <v>8219</v>
      </c>
      <c r="C726">
        <v>104</v>
      </c>
      <c r="E726" t="s">
        <v>8221</v>
      </c>
      <c r="F726">
        <v>1</v>
      </c>
    </row>
    <row r="727" spans="2:6" x14ac:dyDescent="0.25">
      <c r="B727" t="s">
        <v>8219</v>
      </c>
      <c r="C727">
        <v>108</v>
      </c>
      <c r="E727" t="s">
        <v>8221</v>
      </c>
      <c r="F727">
        <v>1</v>
      </c>
    </row>
    <row r="728" spans="2:6" x14ac:dyDescent="0.25">
      <c r="B728" t="s">
        <v>8219</v>
      </c>
      <c r="C728">
        <v>38</v>
      </c>
      <c r="E728" t="s">
        <v>8221</v>
      </c>
      <c r="F728">
        <v>0</v>
      </c>
    </row>
    <row r="729" spans="2:6" x14ac:dyDescent="0.25">
      <c r="B729" t="s">
        <v>8219</v>
      </c>
      <c r="C729">
        <v>88</v>
      </c>
      <c r="E729" t="s">
        <v>8221</v>
      </c>
      <c r="F729">
        <v>39</v>
      </c>
    </row>
    <row r="730" spans="2:6" x14ac:dyDescent="0.25">
      <c r="B730" t="s">
        <v>8219</v>
      </c>
      <c r="C730">
        <v>82</v>
      </c>
      <c r="E730" t="s">
        <v>8221</v>
      </c>
      <c r="F730">
        <v>103</v>
      </c>
    </row>
    <row r="731" spans="2:6" x14ac:dyDescent="0.25">
      <c r="B731" t="s">
        <v>8219</v>
      </c>
      <c r="C731">
        <v>126</v>
      </c>
      <c r="E731" t="s">
        <v>8221</v>
      </c>
      <c r="F731">
        <v>0</v>
      </c>
    </row>
    <row r="732" spans="2:6" x14ac:dyDescent="0.25">
      <c r="B732" t="s">
        <v>8219</v>
      </c>
      <c r="C732">
        <v>133</v>
      </c>
      <c r="E732" t="s">
        <v>8221</v>
      </c>
      <c r="F732">
        <v>39</v>
      </c>
    </row>
    <row r="733" spans="2:6" x14ac:dyDescent="0.25">
      <c r="B733" t="s">
        <v>8219</v>
      </c>
      <c r="C733">
        <v>47</v>
      </c>
      <c r="E733" t="s">
        <v>8221</v>
      </c>
      <c r="F733">
        <v>15</v>
      </c>
    </row>
    <row r="734" spans="2:6" x14ac:dyDescent="0.25">
      <c r="B734" t="s">
        <v>8219</v>
      </c>
      <c r="C734">
        <v>58</v>
      </c>
      <c r="E734" t="s">
        <v>8221</v>
      </c>
      <c r="F734">
        <v>22</v>
      </c>
    </row>
    <row r="735" spans="2:6" x14ac:dyDescent="0.25">
      <c r="B735" t="s">
        <v>8219</v>
      </c>
      <c r="C735">
        <v>32</v>
      </c>
      <c r="E735" t="s">
        <v>8221</v>
      </c>
      <c r="F735">
        <v>92</v>
      </c>
    </row>
    <row r="736" spans="2:6" x14ac:dyDescent="0.25">
      <c r="B736" t="s">
        <v>8219</v>
      </c>
      <c r="C736">
        <v>37</v>
      </c>
      <c r="E736" t="s">
        <v>8221</v>
      </c>
      <c r="F736">
        <v>25</v>
      </c>
    </row>
    <row r="737" spans="2:6" x14ac:dyDescent="0.25">
      <c r="B737" t="s">
        <v>8219</v>
      </c>
      <c r="C737">
        <v>87</v>
      </c>
      <c r="E737" t="s">
        <v>8221</v>
      </c>
      <c r="F737">
        <v>19</v>
      </c>
    </row>
    <row r="738" spans="2:6" x14ac:dyDescent="0.25">
      <c r="B738" t="s">
        <v>8219</v>
      </c>
      <c r="C738">
        <v>15</v>
      </c>
      <c r="E738" t="s">
        <v>8221</v>
      </c>
      <c r="F738">
        <v>19</v>
      </c>
    </row>
    <row r="739" spans="2:6" x14ac:dyDescent="0.25">
      <c r="B739" t="s">
        <v>8219</v>
      </c>
      <c r="C739">
        <v>27</v>
      </c>
      <c r="E739" t="s">
        <v>8221</v>
      </c>
      <c r="F739">
        <v>13</v>
      </c>
    </row>
    <row r="740" spans="2:6" x14ac:dyDescent="0.25">
      <c r="B740" t="s">
        <v>8219</v>
      </c>
      <c r="C740">
        <v>19</v>
      </c>
      <c r="E740" t="s">
        <v>8221</v>
      </c>
      <c r="F740">
        <v>124</v>
      </c>
    </row>
    <row r="741" spans="2:6" x14ac:dyDescent="0.25">
      <c r="B741" t="s">
        <v>8219</v>
      </c>
      <c r="C741">
        <v>17</v>
      </c>
      <c r="E741" t="s">
        <v>8221</v>
      </c>
      <c r="F741">
        <v>4</v>
      </c>
    </row>
    <row r="742" spans="2:6" x14ac:dyDescent="0.25">
      <c r="B742" t="s">
        <v>8219</v>
      </c>
      <c r="C742">
        <v>26</v>
      </c>
      <c r="E742" t="s">
        <v>8221</v>
      </c>
      <c r="F742">
        <v>10</v>
      </c>
    </row>
    <row r="743" spans="2:6" x14ac:dyDescent="0.25">
      <c r="B743" t="s">
        <v>8219</v>
      </c>
      <c r="C743">
        <v>28</v>
      </c>
      <c r="E743" t="s">
        <v>8221</v>
      </c>
      <c r="F743">
        <v>15</v>
      </c>
    </row>
    <row r="744" spans="2:6" x14ac:dyDescent="0.25">
      <c r="B744" t="s">
        <v>8219</v>
      </c>
      <c r="C744">
        <v>37</v>
      </c>
      <c r="E744" t="s">
        <v>8221</v>
      </c>
      <c r="F744">
        <v>38</v>
      </c>
    </row>
    <row r="745" spans="2:6" x14ac:dyDescent="0.25">
      <c r="B745" t="s">
        <v>8219</v>
      </c>
      <c r="C745">
        <v>128</v>
      </c>
      <c r="E745" t="s">
        <v>8221</v>
      </c>
      <c r="F745">
        <v>152</v>
      </c>
    </row>
    <row r="746" spans="2:6" x14ac:dyDescent="0.25">
      <c r="B746" t="s">
        <v>8219</v>
      </c>
      <c r="C746">
        <v>10</v>
      </c>
      <c r="E746" t="s">
        <v>8221</v>
      </c>
      <c r="F746">
        <v>24</v>
      </c>
    </row>
    <row r="747" spans="2:6" x14ac:dyDescent="0.25">
      <c r="B747" t="s">
        <v>8219</v>
      </c>
      <c r="C747">
        <v>83</v>
      </c>
      <c r="E747" t="s">
        <v>8221</v>
      </c>
      <c r="F747">
        <v>76</v>
      </c>
    </row>
    <row r="748" spans="2:6" x14ac:dyDescent="0.25">
      <c r="B748" t="s">
        <v>8219</v>
      </c>
      <c r="C748">
        <v>46</v>
      </c>
      <c r="E748" t="s">
        <v>8221</v>
      </c>
      <c r="F748">
        <v>185</v>
      </c>
    </row>
    <row r="749" spans="2:6" x14ac:dyDescent="0.25">
      <c r="B749" t="s">
        <v>8219</v>
      </c>
      <c r="C749">
        <v>90</v>
      </c>
      <c r="E749" t="s">
        <v>8221</v>
      </c>
      <c r="F749">
        <v>33</v>
      </c>
    </row>
    <row r="750" spans="2:6" x14ac:dyDescent="0.25">
      <c r="B750" t="s">
        <v>8219</v>
      </c>
      <c r="C750">
        <v>81</v>
      </c>
      <c r="E750" t="s">
        <v>8221</v>
      </c>
      <c r="F750">
        <v>108</v>
      </c>
    </row>
    <row r="751" spans="2:6" x14ac:dyDescent="0.25">
      <c r="B751" t="s">
        <v>8219</v>
      </c>
      <c r="C751">
        <v>32</v>
      </c>
      <c r="E751" t="s">
        <v>8221</v>
      </c>
      <c r="F751">
        <v>29</v>
      </c>
    </row>
    <row r="752" spans="2:6" x14ac:dyDescent="0.25">
      <c r="B752" t="s">
        <v>8219</v>
      </c>
      <c r="C752">
        <v>20</v>
      </c>
      <c r="E752" t="s">
        <v>8221</v>
      </c>
      <c r="F752">
        <v>24</v>
      </c>
    </row>
    <row r="753" spans="2:6" x14ac:dyDescent="0.25">
      <c r="B753" t="s">
        <v>8219</v>
      </c>
      <c r="C753">
        <v>70</v>
      </c>
      <c r="E753" t="s">
        <v>8221</v>
      </c>
      <c r="F753">
        <v>4</v>
      </c>
    </row>
    <row r="754" spans="2:6" x14ac:dyDescent="0.25">
      <c r="B754" t="s">
        <v>8219</v>
      </c>
      <c r="C754">
        <v>168</v>
      </c>
      <c r="E754" t="s">
        <v>8221</v>
      </c>
      <c r="F754">
        <v>4</v>
      </c>
    </row>
    <row r="755" spans="2:6" x14ac:dyDescent="0.25">
      <c r="B755" t="s">
        <v>8219</v>
      </c>
      <c r="C755">
        <v>34</v>
      </c>
      <c r="E755" t="s">
        <v>8221</v>
      </c>
      <c r="F755">
        <v>15</v>
      </c>
    </row>
    <row r="756" spans="2:6" x14ac:dyDescent="0.25">
      <c r="B756" t="s">
        <v>8219</v>
      </c>
      <c r="C756">
        <v>48</v>
      </c>
      <c r="E756" t="s">
        <v>8221</v>
      </c>
      <c r="F756">
        <v>4</v>
      </c>
    </row>
    <row r="757" spans="2:6" x14ac:dyDescent="0.25">
      <c r="B757" t="s">
        <v>8219</v>
      </c>
      <c r="C757">
        <v>48</v>
      </c>
      <c r="E757" t="s">
        <v>8221</v>
      </c>
      <c r="F757">
        <v>139</v>
      </c>
    </row>
    <row r="758" spans="2:6" x14ac:dyDescent="0.25">
      <c r="B758" t="s">
        <v>8219</v>
      </c>
      <c r="C758">
        <v>221</v>
      </c>
      <c r="E758" t="s">
        <v>8221</v>
      </c>
      <c r="F758">
        <v>2</v>
      </c>
    </row>
    <row r="759" spans="2:6" x14ac:dyDescent="0.25">
      <c r="B759" t="s">
        <v>8219</v>
      </c>
      <c r="C759">
        <v>107</v>
      </c>
      <c r="E759" t="s">
        <v>8221</v>
      </c>
      <c r="F759">
        <v>18</v>
      </c>
    </row>
    <row r="760" spans="2:6" x14ac:dyDescent="0.25">
      <c r="B760" t="s">
        <v>8219</v>
      </c>
      <c r="C760">
        <v>45</v>
      </c>
      <c r="E760" t="s">
        <v>8221</v>
      </c>
      <c r="F760">
        <v>81</v>
      </c>
    </row>
    <row r="761" spans="2:6" x14ac:dyDescent="0.25">
      <c r="B761" t="s">
        <v>8219</v>
      </c>
      <c r="C761">
        <v>36</v>
      </c>
      <c r="E761" t="s">
        <v>8221</v>
      </c>
      <c r="F761">
        <v>86</v>
      </c>
    </row>
    <row r="762" spans="2:6" x14ac:dyDescent="0.25">
      <c r="B762" t="s">
        <v>8219</v>
      </c>
      <c r="C762">
        <v>101</v>
      </c>
      <c r="E762" t="s">
        <v>8221</v>
      </c>
      <c r="F762">
        <v>140</v>
      </c>
    </row>
    <row r="763" spans="2:6" x14ac:dyDescent="0.25">
      <c r="B763" t="s">
        <v>8219</v>
      </c>
      <c r="C763">
        <v>62</v>
      </c>
      <c r="E763" t="s">
        <v>8221</v>
      </c>
      <c r="F763">
        <v>37</v>
      </c>
    </row>
    <row r="764" spans="2:6" x14ac:dyDescent="0.25">
      <c r="B764" t="s">
        <v>8219</v>
      </c>
      <c r="C764">
        <v>32</v>
      </c>
      <c r="E764" t="s">
        <v>8221</v>
      </c>
      <c r="F764">
        <v>6</v>
      </c>
    </row>
    <row r="765" spans="2:6" x14ac:dyDescent="0.25">
      <c r="B765" t="s">
        <v>8219</v>
      </c>
      <c r="C765">
        <v>89</v>
      </c>
      <c r="E765" t="s">
        <v>8221</v>
      </c>
      <c r="F765">
        <v>113</v>
      </c>
    </row>
    <row r="766" spans="2:6" x14ac:dyDescent="0.25">
      <c r="B766" t="s">
        <v>8219</v>
      </c>
      <c r="C766">
        <v>93</v>
      </c>
      <c r="E766" t="s">
        <v>8221</v>
      </c>
      <c r="F766">
        <v>37</v>
      </c>
    </row>
    <row r="767" spans="2:6" x14ac:dyDescent="0.25">
      <c r="B767" t="s">
        <v>8219</v>
      </c>
      <c r="C767">
        <v>98</v>
      </c>
      <c r="E767" t="s">
        <v>8221</v>
      </c>
      <c r="F767">
        <v>18</v>
      </c>
    </row>
    <row r="768" spans="2:6" x14ac:dyDescent="0.25">
      <c r="B768" t="s">
        <v>8219</v>
      </c>
      <c r="C768">
        <v>82</v>
      </c>
      <c r="E768" t="s">
        <v>8221</v>
      </c>
      <c r="F768">
        <v>75</v>
      </c>
    </row>
    <row r="769" spans="2:6" x14ac:dyDescent="0.25">
      <c r="B769" t="s">
        <v>8219</v>
      </c>
      <c r="C769">
        <v>116</v>
      </c>
      <c r="E769" t="s">
        <v>8221</v>
      </c>
      <c r="F769">
        <v>52</v>
      </c>
    </row>
    <row r="770" spans="2:6" x14ac:dyDescent="0.25">
      <c r="B770" t="s">
        <v>8219</v>
      </c>
      <c r="C770">
        <v>52</v>
      </c>
      <c r="E770" t="s">
        <v>8221</v>
      </c>
      <c r="F770">
        <v>122</v>
      </c>
    </row>
    <row r="771" spans="2:6" x14ac:dyDescent="0.25">
      <c r="B771" t="s">
        <v>8219</v>
      </c>
      <c r="C771">
        <v>23</v>
      </c>
      <c r="E771" t="s">
        <v>8221</v>
      </c>
      <c r="F771">
        <v>8</v>
      </c>
    </row>
    <row r="772" spans="2:6" x14ac:dyDescent="0.25">
      <c r="B772" t="s">
        <v>8219</v>
      </c>
      <c r="C772">
        <v>77</v>
      </c>
      <c r="E772" t="s">
        <v>8221</v>
      </c>
      <c r="F772">
        <v>8</v>
      </c>
    </row>
    <row r="773" spans="2:6" x14ac:dyDescent="0.25">
      <c r="B773" t="s">
        <v>8219</v>
      </c>
      <c r="C773">
        <v>49</v>
      </c>
      <c r="E773" t="s">
        <v>8221</v>
      </c>
      <c r="F773">
        <v>96</v>
      </c>
    </row>
    <row r="774" spans="2:6" x14ac:dyDescent="0.25">
      <c r="B774" t="s">
        <v>8219</v>
      </c>
      <c r="C774">
        <v>59</v>
      </c>
      <c r="E774" t="s">
        <v>8221</v>
      </c>
      <c r="F774">
        <v>9</v>
      </c>
    </row>
    <row r="775" spans="2:6" x14ac:dyDescent="0.25">
      <c r="B775" t="s">
        <v>8219</v>
      </c>
      <c r="C775">
        <v>113</v>
      </c>
      <c r="E775" t="s">
        <v>8221</v>
      </c>
      <c r="F775">
        <v>2</v>
      </c>
    </row>
    <row r="776" spans="2:6" x14ac:dyDescent="0.25">
      <c r="B776" t="s">
        <v>8219</v>
      </c>
      <c r="C776">
        <v>34</v>
      </c>
      <c r="E776" t="s">
        <v>8221</v>
      </c>
      <c r="F776">
        <v>26</v>
      </c>
    </row>
    <row r="777" spans="2:6" x14ac:dyDescent="0.25">
      <c r="B777" t="s">
        <v>8219</v>
      </c>
      <c r="C777">
        <v>42</v>
      </c>
      <c r="E777" t="s">
        <v>8221</v>
      </c>
      <c r="F777">
        <v>23</v>
      </c>
    </row>
    <row r="778" spans="2:6" x14ac:dyDescent="0.25">
      <c r="B778" t="s">
        <v>8219</v>
      </c>
      <c r="C778">
        <v>42</v>
      </c>
      <c r="E778" t="s">
        <v>8221</v>
      </c>
      <c r="F778">
        <v>0</v>
      </c>
    </row>
    <row r="779" spans="2:6" x14ac:dyDescent="0.25">
      <c r="B779" t="s">
        <v>8219</v>
      </c>
      <c r="C779">
        <v>49</v>
      </c>
      <c r="E779" t="s">
        <v>8221</v>
      </c>
      <c r="F779">
        <v>140</v>
      </c>
    </row>
    <row r="780" spans="2:6" x14ac:dyDescent="0.25">
      <c r="B780" t="s">
        <v>8219</v>
      </c>
      <c r="C780">
        <v>56</v>
      </c>
      <c r="E780" t="s">
        <v>8221</v>
      </c>
      <c r="F780">
        <v>0</v>
      </c>
    </row>
    <row r="781" spans="2:6" x14ac:dyDescent="0.25">
      <c r="B781" t="s">
        <v>8219</v>
      </c>
      <c r="C781">
        <v>25</v>
      </c>
      <c r="E781" t="s">
        <v>8221</v>
      </c>
      <c r="F781">
        <v>6</v>
      </c>
    </row>
    <row r="782" spans="2:6" x14ac:dyDescent="0.25">
      <c r="B782" t="s">
        <v>8219</v>
      </c>
      <c r="C782">
        <v>52</v>
      </c>
      <c r="E782" t="s">
        <v>8221</v>
      </c>
      <c r="F782">
        <v>100</v>
      </c>
    </row>
    <row r="783" spans="2:6" x14ac:dyDescent="0.25">
      <c r="B783" t="s">
        <v>8219</v>
      </c>
      <c r="C783">
        <v>34</v>
      </c>
      <c r="E783" t="s">
        <v>8221</v>
      </c>
      <c r="F783">
        <v>0</v>
      </c>
    </row>
    <row r="784" spans="2:6" x14ac:dyDescent="0.25">
      <c r="B784" t="s">
        <v>8219</v>
      </c>
      <c r="C784">
        <v>67</v>
      </c>
      <c r="E784" t="s">
        <v>8221</v>
      </c>
      <c r="F784">
        <v>4</v>
      </c>
    </row>
    <row r="785" spans="2:6" x14ac:dyDescent="0.25">
      <c r="B785" t="s">
        <v>8219</v>
      </c>
      <c r="C785">
        <v>70</v>
      </c>
      <c r="E785" t="s">
        <v>8221</v>
      </c>
      <c r="F785">
        <v>8</v>
      </c>
    </row>
    <row r="786" spans="2:6" x14ac:dyDescent="0.25">
      <c r="B786" t="s">
        <v>8219</v>
      </c>
      <c r="C786">
        <v>89</v>
      </c>
      <c r="E786" t="s">
        <v>8221</v>
      </c>
      <c r="F786">
        <v>0</v>
      </c>
    </row>
    <row r="787" spans="2:6" x14ac:dyDescent="0.25">
      <c r="B787" t="s">
        <v>8219</v>
      </c>
      <c r="C787">
        <v>107</v>
      </c>
      <c r="E787" t="s">
        <v>8221</v>
      </c>
      <c r="F787">
        <v>16</v>
      </c>
    </row>
    <row r="788" spans="2:6" x14ac:dyDescent="0.25">
      <c r="B788" t="s">
        <v>8219</v>
      </c>
      <c r="C788">
        <v>159</v>
      </c>
      <c r="E788" t="s">
        <v>8221</v>
      </c>
      <c r="F788">
        <v>2</v>
      </c>
    </row>
    <row r="789" spans="2:6" x14ac:dyDescent="0.25">
      <c r="B789" t="s">
        <v>8219</v>
      </c>
      <c r="C789">
        <v>181</v>
      </c>
      <c r="E789" t="s">
        <v>8221</v>
      </c>
      <c r="F789">
        <v>48</v>
      </c>
    </row>
    <row r="790" spans="2:6" x14ac:dyDescent="0.25">
      <c r="B790" t="s">
        <v>8219</v>
      </c>
      <c r="C790">
        <v>131</v>
      </c>
      <c r="E790" t="s">
        <v>8221</v>
      </c>
      <c r="F790">
        <v>2</v>
      </c>
    </row>
    <row r="791" spans="2:6" x14ac:dyDescent="0.25">
      <c r="B791" t="s">
        <v>8219</v>
      </c>
      <c r="C791">
        <v>125</v>
      </c>
      <c r="E791" t="s">
        <v>8221</v>
      </c>
      <c r="F791">
        <v>2</v>
      </c>
    </row>
    <row r="792" spans="2:6" x14ac:dyDescent="0.25">
      <c r="B792" t="s">
        <v>8219</v>
      </c>
      <c r="C792">
        <v>61</v>
      </c>
      <c r="E792" t="s">
        <v>8221</v>
      </c>
      <c r="F792">
        <v>1</v>
      </c>
    </row>
    <row r="793" spans="2:6" x14ac:dyDescent="0.25">
      <c r="B793" t="s">
        <v>8219</v>
      </c>
      <c r="C793">
        <v>90</v>
      </c>
      <c r="E793" t="s">
        <v>8221</v>
      </c>
      <c r="F793">
        <v>17</v>
      </c>
    </row>
    <row r="794" spans="2:6" x14ac:dyDescent="0.25">
      <c r="B794" t="s">
        <v>8219</v>
      </c>
      <c r="C794">
        <v>35</v>
      </c>
      <c r="E794" t="s">
        <v>8221</v>
      </c>
      <c r="F794">
        <v>0</v>
      </c>
    </row>
    <row r="795" spans="2:6" x14ac:dyDescent="0.25">
      <c r="B795" t="s">
        <v>8219</v>
      </c>
      <c r="C795">
        <v>90</v>
      </c>
      <c r="E795" t="s">
        <v>8221</v>
      </c>
      <c r="F795">
        <v>11</v>
      </c>
    </row>
    <row r="796" spans="2:6" x14ac:dyDescent="0.25">
      <c r="B796" t="s">
        <v>8219</v>
      </c>
      <c r="C796">
        <v>4</v>
      </c>
      <c r="E796" t="s">
        <v>8221</v>
      </c>
      <c r="F796">
        <v>95</v>
      </c>
    </row>
    <row r="797" spans="2:6" x14ac:dyDescent="0.25">
      <c r="B797" t="s">
        <v>8219</v>
      </c>
      <c r="C797">
        <v>120</v>
      </c>
      <c r="E797" t="s">
        <v>8221</v>
      </c>
      <c r="F797">
        <v>13</v>
      </c>
    </row>
    <row r="798" spans="2:6" x14ac:dyDescent="0.25">
      <c r="B798" t="s">
        <v>8219</v>
      </c>
      <c r="C798">
        <v>14</v>
      </c>
      <c r="E798" t="s">
        <v>8221</v>
      </c>
      <c r="F798">
        <v>2</v>
      </c>
    </row>
    <row r="799" spans="2:6" x14ac:dyDescent="0.25">
      <c r="B799" t="s">
        <v>8219</v>
      </c>
      <c r="C799">
        <v>27</v>
      </c>
      <c r="E799" t="s">
        <v>8221</v>
      </c>
      <c r="F799">
        <v>2</v>
      </c>
    </row>
    <row r="800" spans="2:6" x14ac:dyDescent="0.25">
      <c r="B800" t="s">
        <v>8219</v>
      </c>
      <c r="C800">
        <v>49</v>
      </c>
      <c r="E800" t="s">
        <v>8221</v>
      </c>
      <c r="F800">
        <v>3</v>
      </c>
    </row>
    <row r="801" spans="2:6" x14ac:dyDescent="0.25">
      <c r="B801" t="s">
        <v>8219</v>
      </c>
      <c r="C801">
        <v>102</v>
      </c>
      <c r="E801" t="s">
        <v>8221</v>
      </c>
      <c r="F801">
        <v>0</v>
      </c>
    </row>
    <row r="802" spans="2:6" x14ac:dyDescent="0.25">
      <c r="B802" t="s">
        <v>8219</v>
      </c>
      <c r="C802">
        <v>3</v>
      </c>
      <c r="E802" t="s">
        <v>8221</v>
      </c>
      <c r="F802">
        <v>0</v>
      </c>
    </row>
    <row r="803" spans="2:6" x14ac:dyDescent="0.25">
      <c r="B803" t="s">
        <v>8219</v>
      </c>
      <c r="C803">
        <v>25</v>
      </c>
      <c r="E803" t="s">
        <v>8221</v>
      </c>
      <c r="F803">
        <v>0</v>
      </c>
    </row>
    <row r="804" spans="2:6" x14ac:dyDescent="0.25">
      <c r="B804" t="s">
        <v>8219</v>
      </c>
      <c r="C804">
        <v>118</v>
      </c>
      <c r="E804" t="s">
        <v>8221</v>
      </c>
      <c r="F804">
        <v>2</v>
      </c>
    </row>
    <row r="805" spans="2:6" x14ac:dyDescent="0.25">
      <c r="B805" t="s">
        <v>8219</v>
      </c>
      <c r="C805">
        <v>57</v>
      </c>
      <c r="E805" t="s">
        <v>8221</v>
      </c>
      <c r="F805">
        <v>24</v>
      </c>
    </row>
    <row r="806" spans="2:6" x14ac:dyDescent="0.25">
      <c r="B806" t="s">
        <v>8219</v>
      </c>
      <c r="C806">
        <v>11</v>
      </c>
      <c r="E806" t="s">
        <v>8221</v>
      </c>
      <c r="F806">
        <v>25</v>
      </c>
    </row>
    <row r="807" spans="2:6" x14ac:dyDescent="0.25">
      <c r="B807" t="s">
        <v>8219</v>
      </c>
      <c r="C807">
        <v>33</v>
      </c>
      <c r="E807" t="s">
        <v>8221</v>
      </c>
      <c r="F807">
        <v>3</v>
      </c>
    </row>
    <row r="808" spans="2:6" x14ac:dyDescent="0.25">
      <c r="B808" t="s">
        <v>8219</v>
      </c>
      <c r="C808">
        <v>40</v>
      </c>
      <c r="E808" t="s">
        <v>8221</v>
      </c>
      <c r="F808">
        <v>41</v>
      </c>
    </row>
    <row r="809" spans="2:6" x14ac:dyDescent="0.25">
      <c r="B809" t="s">
        <v>8219</v>
      </c>
      <c r="C809">
        <v>50</v>
      </c>
      <c r="E809" t="s">
        <v>8221</v>
      </c>
      <c r="F809">
        <v>2</v>
      </c>
    </row>
    <row r="810" spans="2:6" x14ac:dyDescent="0.25">
      <c r="B810" t="s">
        <v>8219</v>
      </c>
      <c r="C810">
        <v>38</v>
      </c>
      <c r="E810" t="s">
        <v>8221</v>
      </c>
      <c r="F810">
        <v>4</v>
      </c>
    </row>
    <row r="811" spans="2:6" x14ac:dyDescent="0.25">
      <c r="B811" t="s">
        <v>8219</v>
      </c>
      <c r="C811">
        <v>96</v>
      </c>
      <c r="E811" t="s">
        <v>8221</v>
      </c>
      <c r="F811">
        <v>99</v>
      </c>
    </row>
    <row r="812" spans="2:6" x14ac:dyDescent="0.25">
      <c r="B812" t="s">
        <v>8219</v>
      </c>
      <c r="C812">
        <v>48</v>
      </c>
      <c r="E812" t="s">
        <v>8221</v>
      </c>
      <c r="F812">
        <v>4</v>
      </c>
    </row>
    <row r="813" spans="2:6" x14ac:dyDescent="0.25">
      <c r="B813" t="s">
        <v>8219</v>
      </c>
      <c r="C813">
        <v>33</v>
      </c>
      <c r="E813" t="s">
        <v>8221</v>
      </c>
      <c r="F813">
        <v>4</v>
      </c>
    </row>
    <row r="814" spans="2:6" x14ac:dyDescent="0.25">
      <c r="B814" t="s">
        <v>8219</v>
      </c>
      <c r="C814">
        <v>226</v>
      </c>
      <c r="E814" t="s">
        <v>8221</v>
      </c>
      <c r="F814">
        <v>38</v>
      </c>
    </row>
    <row r="815" spans="2:6" x14ac:dyDescent="0.25">
      <c r="B815" t="s">
        <v>8219</v>
      </c>
      <c r="C815">
        <v>14</v>
      </c>
      <c r="E815" t="s">
        <v>8221</v>
      </c>
      <c r="F815">
        <v>285</v>
      </c>
    </row>
    <row r="816" spans="2:6" x14ac:dyDescent="0.25">
      <c r="B816" t="s">
        <v>8219</v>
      </c>
      <c r="C816">
        <v>20</v>
      </c>
      <c r="E816" t="s">
        <v>8221</v>
      </c>
      <c r="F816">
        <v>1</v>
      </c>
    </row>
    <row r="817" spans="2:6" x14ac:dyDescent="0.25">
      <c r="B817" t="s">
        <v>8219</v>
      </c>
      <c r="C817">
        <v>25</v>
      </c>
      <c r="E817" t="s">
        <v>8221</v>
      </c>
      <c r="F817">
        <v>42</v>
      </c>
    </row>
    <row r="818" spans="2:6" x14ac:dyDescent="0.25">
      <c r="B818" t="s">
        <v>8219</v>
      </c>
      <c r="C818">
        <v>90</v>
      </c>
      <c r="E818" t="s">
        <v>8221</v>
      </c>
      <c r="F818">
        <v>26</v>
      </c>
    </row>
    <row r="819" spans="2:6" x14ac:dyDescent="0.25">
      <c r="B819" t="s">
        <v>8219</v>
      </c>
      <c r="C819">
        <v>11</v>
      </c>
      <c r="E819" t="s">
        <v>8221</v>
      </c>
      <c r="F819">
        <v>2</v>
      </c>
    </row>
    <row r="820" spans="2:6" x14ac:dyDescent="0.25">
      <c r="B820" t="s">
        <v>8219</v>
      </c>
      <c r="C820">
        <v>55</v>
      </c>
      <c r="E820" t="s">
        <v>8221</v>
      </c>
      <c r="F820">
        <v>4</v>
      </c>
    </row>
    <row r="821" spans="2:6" x14ac:dyDescent="0.25">
      <c r="B821" t="s">
        <v>8219</v>
      </c>
      <c r="C821">
        <v>30</v>
      </c>
      <c r="E821" t="s">
        <v>8221</v>
      </c>
      <c r="F821">
        <v>6</v>
      </c>
    </row>
    <row r="822" spans="2:6" x14ac:dyDescent="0.25">
      <c r="B822" t="s">
        <v>8219</v>
      </c>
      <c r="C822">
        <v>28</v>
      </c>
      <c r="E822" t="s">
        <v>8221</v>
      </c>
      <c r="F822">
        <v>70</v>
      </c>
    </row>
    <row r="823" spans="2:6" x14ac:dyDescent="0.25">
      <c r="B823" t="s">
        <v>8219</v>
      </c>
      <c r="C823">
        <v>45</v>
      </c>
      <c r="E823" t="s">
        <v>8221</v>
      </c>
      <c r="F823">
        <v>9</v>
      </c>
    </row>
    <row r="824" spans="2:6" x14ac:dyDescent="0.25">
      <c r="B824" t="s">
        <v>8219</v>
      </c>
      <c r="C824">
        <v>13</v>
      </c>
      <c r="E824" t="s">
        <v>8221</v>
      </c>
      <c r="F824">
        <v>8</v>
      </c>
    </row>
    <row r="825" spans="2:6" x14ac:dyDescent="0.25">
      <c r="B825" t="s">
        <v>8219</v>
      </c>
      <c r="C825">
        <v>40</v>
      </c>
      <c r="E825" t="s">
        <v>8221</v>
      </c>
      <c r="F825">
        <v>105</v>
      </c>
    </row>
    <row r="826" spans="2:6" x14ac:dyDescent="0.25">
      <c r="B826" t="s">
        <v>8219</v>
      </c>
      <c r="C826">
        <v>21</v>
      </c>
      <c r="E826" t="s">
        <v>8221</v>
      </c>
      <c r="F826">
        <v>12</v>
      </c>
    </row>
    <row r="827" spans="2:6" x14ac:dyDescent="0.25">
      <c r="B827" t="s">
        <v>8219</v>
      </c>
      <c r="C827">
        <v>134</v>
      </c>
      <c r="E827" t="s">
        <v>8221</v>
      </c>
      <c r="F827">
        <v>0</v>
      </c>
    </row>
    <row r="828" spans="2:6" x14ac:dyDescent="0.25">
      <c r="B828" t="s">
        <v>8219</v>
      </c>
      <c r="C828">
        <v>20</v>
      </c>
      <c r="E828" t="s">
        <v>8221</v>
      </c>
      <c r="F828">
        <v>16</v>
      </c>
    </row>
    <row r="829" spans="2:6" x14ac:dyDescent="0.25">
      <c r="B829" t="s">
        <v>8219</v>
      </c>
      <c r="C829">
        <v>19</v>
      </c>
      <c r="E829" t="s">
        <v>8221</v>
      </c>
      <c r="F829">
        <v>7</v>
      </c>
    </row>
    <row r="830" spans="2:6" x14ac:dyDescent="0.25">
      <c r="B830" t="s">
        <v>8219</v>
      </c>
      <c r="C830">
        <v>209</v>
      </c>
      <c r="E830" t="s">
        <v>8221</v>
      </c>
      <c r="F830">
        <v>4</v>
      </c>
    </row>
    <row r="831" spans="2:6" x14ac:dyDescent="0.25">
      <c r="B831" t="s">
        <v>8219</v>
      </c>
      <c r="C831">
        <v>38</v>
      </c>
      <c r="E831" t="s">
        <v>8221</v>
      </c>
      <c r="F831">
        <v>1</v>
      </c>
    </row>
    <row r="832" spans="2:6" x14ac:dyDescent="0.25">
      <c r="B832" t="s">
        <v>8219</v>
      </c>
      <c r="C832">
        <v>24</v>
      </c>
      <c r="E832" t="s">
        <v>8221</v>
      </c>
      <c r="F832">
        <v>28</v>
      </c>
    </row>
    <row r="833" spans="2:6" x14ac:dyDescent="0.25">
      <c r="B833" t="s">
        <v>8219</v>
      </c>
      <c r="C833">
        <v>8</v>
      </c>
      <c r="E833" t="s">
        <v>8221</v>
      </c>
      <c r="F833">
        <v>1</v>
      </c>
    </row>
    <row r="834" spans="2:6" x14ac:dyDescent="0.25">
      <c r="B834" t="s">
        <v>8219</v>
      </c>
      <c r="C834">
        <v>179</v>
      </c>
      <c r="E834" t="s">
        <v>8221</v>
      </c>
      <c r="F834">
        <v>1</v>
      </c>
    </row>
    <row r="835" spans="2:6" x14ac:dyDescent="0.25">
      <c r="B835" t="s">
        <v>8219</v>
      </c>
      <c r="C835">
        <v>26</v>
      </c>
      <c r="E835" t="s">
        <v>8221</v>
      </c>
      <c r="F835">
        <v>5</v>
      </c>
    </row>
    <row r="836" spans="2:6" x14ac:dyDescent="0.25">
      <c r="B836" t="s">
        <v>8219</v>
      </c>
      <c r="C836">
        <v>131</v>
      </c>
      <c r="E836" t="s">
        <v>8221</v>
      </c>
      <c r="F836">
        <v>3</v>
      </c>
    </row>
    <row r="837" spans="2:6" x14ac:dyDescent="0.25">
      <c r="B837" t="s">
        <v>8219</v>
      </c>
      <c r="C837">
        <v>14</v>
      </c>
      <c r="E837" t="s">
        <v>8221</v>
      </c>
      <c r="F837">
        <v>2</v>
      </c>
    </row>
    <row r="838" spans="2:6" x14ac:dyDescent="0.25">
      <c r="B838" t="s">
        <v>8219</v>
      </c>
      <c r="C838">
        <v>174</v>
      </c>
      <c r="E838" t="s">
        <v>8221</v>
      </c>
      <c r="F838">
        <v>0</v>
      </c>
    </row>
    <row r="839" spans="2:6" x14ac:dyDescent="0.25">
      <c r="B839" t="s">
        <v>8219</v>
      </c>
      <c r="C839">
        <v>191</v>
      </c>
      <c r="E839" t="s">
        <v>8221</v>
      </c>
      <c r="F839">
        <v>0</v>
      </c>
    </row>
    <row r="840" spans="2:6" x14ac:dyDescent="0.25">
      <c r="B840" t="s">
        <v>8219</v>
      </c>
      <c r="C840">
        <v>38</v>
      </c>
      <c r="E840" t="s">
        <v>8221</v>
      </c>
      <c r="F840">
        <v>3</v>
      </c>
    </row>
    <row r="841" spans="2:6" x14ac:dyDescent="0.25">
      <c r="B841" t="s">
        <v>8219</v>
      </c>
      <c r="C841">
        <v>22</v>
      </c>
      <c r="E841" t="s">
        <v>8221</v>
      </c>
      <c r="F841">
        <v>0</v>
      </c>
    </row>
    <row r="842" spans="2:6" x14ac:dyDescent="0.25">
      <c r="B842" t="s">
        <v>8219</v>
      </c>
      <c r="C842">
        <v>149</v>
      </c>
      <c r="E842" t="s">
        <v>8221</v>
      </c>
      <c r="F842">
        <v>0</v>
      </c>
    </row>
    <row r="843" spans="2:6" x14ac:dyDescent="0.25">
      <c r="B843" t="s">
        <v>8219</v>
      </c>
      <c r="C843">
        <v>56</v>
      </c>
      <c r="E843" t="s">
        <v>8221</v>
      </c>
      <c r="F843">
        <v>3</v>
      </c>
    </row>
    <row r="844" spans="2:6" x14ac:dyDescent="0.25">
      <c r="B844" t="s">
        <v>8219</v>
      </c>
      <c r="C844">
        <v>19</v>
      </c>
      <c r="E844" t="s">
        <v>8221</v>
      </c>
      <c r="F844">
        <v>7</v>
      </c>
    </row>
    <row r="845" spans="2:6" x14ac:dyDescent="0.25">
      <c r="B845" t="s">
        <v>8219</v>
      </c>
      <c r="C845">
        <v>70</v>
      </c>
      <c r="E845" t="s">
        <v>8221</v>
      </c>
      <c r="F845">
        <v>25</v>
      </c>
    </row>
    <row r="846" spans="2:6" x14ac:dyDescent="0.25">
      <c r="B846" t="s">
        <v>8219</v>
      </c>
      <c r="C846">
        <v>81</v>
      </c>
      <c r="E846" t="s">
        <v>8221</v>
      </c>
      <c r="F846">
        <v>10</v>
      </c>
    </row>
    <row r="847" spans="2:6" x14ac:dyDescent="0.25">
      <c r="B847" t="s">
        <v>8219</v>
      </c>
      <c r="C847">
        <v>32</v>
      </c>
      <c r="E847" t="s">
        <v>8221</v>
      </c>
      <c r="F847">
        <v>3</v>
      </c>
    </row>
    <row r="848" spans="2:6" x14ac:dyDescent="0.25">
      <c r="B848" t="s">
        <v>8219</v>
      </c>
      <c r="C848">
        <v>26</v>
      </c>
      <c r="E848" t="s">
        <v>8221</v>
      </c>
      <c r="F848">
        <v>5</v>
      </c>
    </row>
    <row r="849" spans="2:6" x14ac:dyDescent="0.25">
      <c r="B849" t="s">
        <v>8219</v>
      </c>
      <c r="C849">
        <v>105</v>
      </c>
      <c r="E849" t="s">
        <v>8221</v>
      </c>
      <c r="F849">
        <v>5</v>
      </c>
    </row>
    <row r="850" spans="2:6" x14ac:dyDescent="0.25">
      <c r="B850" t="s">
        <v>8219</v>
      </c>
      <c r="C850">
        <v>29</v>
      </c>
      <c r="E850" t="s">
        <v>8221</v>
      </c>
      <c r="F850">
        <v>27</v>
      </c>
    </row>
    <row r="851" spans="2:6" x14ac:dyDescent="0.25">
      <c r="B851" t="s">
        <v>8219</v>
      </c>
      <c r="C851">
        <v>8</v>
      </c>
      <c r="E851" t="s">
        <v>8221</v>
      </c>
      <c r="F851">
        <v>2</v>
      </c>
    </row>
    <row r="852" spans="2:6" x14ac:dyDescent="0.25">
      <c r="B852" t="s">
        <v>8219</v>
      </c>
      <c r="C852">
        <v>89</v>
      </c>
      <c r="E852" t="s">
        <v>8221</v>
      </c>
      <c r="F852">
        <v>236</v>
      </c>
    </row>
    <row r="853" spans="2:6" x14ac:dyDescent="0.25">
      <c r="B853" t="s">
        <v>8219</v>
      </c>
      <c r="C853">
        <v>44</v>
      </c>
      <c r="E853" t="s">
        <v>8221</v>
      </c>
      <c r="F853">
        <v>1</v>
      </c>
    </row>
    <row r="854" spans="2:6" x14ac:dyDescent="0.25">
      <c r="B854" t="s">
        <v>8219</v>
      </c>
      <c r="C854">
        <v>246</v>
      </c>
      <c r="E854" t="s">
        <v>8221</v>
      </c>
      <c r="F854">
        <v>12</v>
      </c>
    </row>
    <row r="855" spans="2:6" x14ac:dyDescent="0.25">
      <c r="B855" t="s">
        <v>8219</v>
      </c>
      <c r="C855">
        <v>120</v>
      </c>
      <c r="E855" t="s">
        <v>8221</v>
      </c>
      <c r="F855">
        <v>4</v>
      </c>
    </row>
    <row r="856" spans="2:6" x14ac:dyDescent="0.25">
      <c r="B856" t="s">
        <v>8219</v>
      </c>
      <c r="C856">
        <v>26</v>
      </c>
      <c r="E856" t="s">
        <v>8221</v>
      </c>
      <c r="F856">
        <v>3</v>
      </c>
    </row>
    <row r="857" spans="2:6" x14ac:dyDescent="0.25">
      <c r="B857" t="s">
        <v>8219</v>
      </c>
      <c r="C857">
        <v>45</v>
      </c>
      <c r="E857" t="s">
        <v>8221</v>
      </c>
      <c r="F857">
        <v>99</v>
      </c>
    </row>
    <row r="858" spans="2:6" x14ac:dyDescent="0.25">
      <c r="B858" t="s">
        <v>8219</v>
      </c>
      <c r="C858">
        <v>20</v>
      </c>
      <c r="E858" t="s">
        <v>8221</v>
      </c>
      <c r="F858">
        <v>3</v>
      </c>
    </row>
    <row r="859" spans="2:6" x14ac:dyDescent="0.25">
      <c r="B859" t="s">
        <v>8219</v>
      </c>
      <c r="C859">
        <v>47</v>
      </c>
      <c r="E859" t="s">
        <v>8221</v>
      </c>
      <c r="F859">
        <v>3</v>
      </c>
    </row>
    <row r="860" spans="2:6" x14ac:dyDescent="0.25">
      <c r="B860" t="s">
        <v>8219</v>
      </c>
      <c r="C860">
        <v>13</v>
      </c>
      <c r="E860" t="s">
        <v>8221</v>
      </c>
      <c r="F860">
        <v>22</v>
      </c>
    </row>
    <row r="861" spans="2:6" x14ac:dyDescent="0.25">
      <c r="B861" t="s">
        <v>8219</v>
      </c>
      <c r="C861">
        <v>183</v>
      </c>
      <c r="E861" t="s">
        <v>8221</v>
      </c>
      <c r="F861">
        <v>4</v>
      </c>
    </row>
    <row r="862" spans="2:6" x14ac:dyDescent="0.25">
      <c r="B862" t="s">
        <v>8219</v>
      </c>
      <c r="C862">
        <v>21</v>
      </c>
      <c r="E862" t="s">
        <v>8221</v>
      </c>
      <c r="F862">
        <v>534</v>
      </c>
    </row>
    <row r="863" spans="2:6" x14ac:dyDescent="0.25">
      <c r="B863" t="s">
        <v>8219</v>
      </c>
      <c r="C863">
        <v>42</v>
      </c>
      <c r="E863" t="s">
        <v>8221</v>
      </c>
      <c r="F863">
        <v>12</v>
      </c>
    </row>
    <row r="864" spans="2:6" x14ac:dyDescent="0.25">
      <c r="B864" t="s">
        <v>8219</v>
      </c>
      <c r="C864">
        <v>54</v>
      </c>
      <c r="E864" t="s">
        <v>8221</v>
      </c>
      <c r="F864">
        <v>56</v>
      </c>
    </row>
    <row r="865" spans="2:6" x14ac:dyDescent="0.25">
      <c r="B865" t="s">
        <v>8219</v>
      </c>
      <c r="C865">
        <v>38</v>
      </c>
      <c r="E865" t="s">
        <v>8221</v>
      </c>
      <c r="F865">
        <v>11</v>
      </c>
    </row>
    <row r="866" spans="2:6" x14ac:dyDescent="0.25">
      <c r="B866" t="s">
        <v>8219</v>
      </c>
      <c r="C866">
        <v>64</v>
      </c>
      <c r="E866" t="s">
        <v>8221</v>
      </c>
      <c r="F866">
        <v>0</v>
      </c>
    </row>
    <row r="867" spans="2:6" x14ac:dyDescent="0.25">
      <c r="B867" t="s">
        <v>8219</v>
      </c>
      <c r="C867">
        <v>13</v>
      </c>
      <c r="E867" t="s">
        <v>8221</v>
      </c>
      <c r="F867">
        <v>12</v>
      </c>
    </row>
    <row r="868" spans="2:6" x14ac:dyDescent="0.25">
      <c r="B868" t="s">
        <v>8219</v>
      </c>
      <c r="C868">
        <v>33</v>
      </c>
      <c r="E868" t="s">
        <v>8221</v>
      </c>
      <c r="F868">
        <v>5</v>
      </c>
    </row>
    <row r="869" spans="2:6" x14ac:dyDescent="0.25">
      <c r="B869" t="s">
        <v>8219</v>
      </c>
      <c r="C869">
        <v>52</v>
      </c>
      <c r="E869" t="s">
        <v>8221</v>
      </c>
      <c r="F869">
        <v>24</v>
      </c>
    </row>
    <row r="870" spans="2:6" x14ac:dyDescent="0.25">
      <c r="B870" t="s">
        <v>8219</v>
      </c>
      <c r="C870">
        <v>107</v>
      </c>
      <c r="E870" t="s">
        <v>8221</v>
      </c>
      <c r="F870">
        <v>89</v>
      </c>
    </row>
    <row r="871" spans="2:6" x14ac:dyDescent="0.25">
      <c r="B871" t="s">
        <v>8219</v>
      </c>
      <c r="C871">
        <v>11</v>
      </c>
      <c r="E871" t="s">
        <v>8221</v>
      </c>
      <c r="F871">
        <v>1</v>
      </c>
    </row>
    <row r="872" spans="2:6" x14ac:dyDescent="0.25">
      <c r="B872" t="s">
        <v>8219</v>
      </c>
      <c r="C872">
        <v>34</v>
      </c>
      <c r="E872" t="s">
        <v>8221</v>
      </c>
      <c r="F872">
        <v>55</v>
      </c>
    </row>
    <row r="873" spans="2:6" x14ac:dyDescent="0.25">
      <c r="B873" t="s">
        <v>8219</v>
      </c>
      <c r="C873">
        <v>75</v>
      </c>
      <c r="E873" t="s">
        <v>8221</v>
      </c>
      <c r="F873">
        <v>2</v>
      </c>
    </row>
    <row r="874" spans="2:6" x14ac:dyDescent="0.25">
      <c r="B874" t="s">
        <v>8219</v>
      </c>
      <c r="C874">
        <v>26</v>
      </c>
      <c r="E874" t="s">
        <v>8221</v>
      </c>
      <c r="F874">
        <v>0</v>
      </c>
    </row>
    <row r="875" spans="2:6" x14ac:dyDescent="0.25">
      <c r="B875" t="s">
        <v>8219</v>
      </c>
      <c r="C875">
        <v>50</v>
      </c>
      <c r="E875" t="s">
        <v>8221</v>
      </c>
      <c r="F875">
        <v>4</v>
      </c>
    </row>
    <row r="876" spans="2:6" x14ac:dyDescent="0.25">
      <c r="B876" t="s">
        <v>8219</v>
      </c>
      <c r="C876">
        <v>80</v>
      </c>
      <c r="E876" t="s">
        <v>8221</v>
      </c>
      <c r="F876">
        <v>6</v>
      </c>
    </row>
    <row r="877" spans="2:6" x14ac:dyDescent="0.25">
      <c r="B877" t="s">
        <v>8219</v>
      </c>
      <c r="C877">
        <v>110</v>
      </c>
      <c r="E877" t="s">
        <v>8221</v>
      </c>
      <c r="F877">
        <v>4</v>
      </c>
    </row>
    <row r="878" spans="2:6" x14ac:dyDescent="0.25">
      <c r="B878" t="s">
        <v>8219</v>
      </c>
      <c r="C878">
        <v>77</v>
      </c>
      <c r="E878" t="s">
        <v>8221</v>
      </c>
      <c r="F878">
        <v>4</v>
      </c>
    </row>
    <row r="879" spans="2:6" x14ac:dyDescent="0.25">
      <c r="B879" t="s">
        <v>8219</v>
      </c>
      <c r="C879">
        <v>50</v>
      </c>
      <c r="E879" t="s">
        <v>8221</v>
      </c>
      <c r="F879">
        <v>2</v>
      </c>
    </row>
    <row r="880" spans="2:6" x14ac:dyDescent="0.25">
      <c r="B880" t="s">
        <v>8219</v>
      </c>
      <c r="C880">
        <v>145</v>
      </c>
      <c r="E880" t="s">
        <v>8221</v>
      </c>
      <c r="F880">
        <v>5</v>
      </c>
    </row>
    <row r="881" spans="2:6" x14ac:dyDescent="0.25">
      <c r="B881" t="s">
        <v>8219</v>
      </c>
      <c r="C881">
        <v>29</v>
      </c>
      <c r="E881" t="s">
        <v>8221</v>
      </c>
      <c r="F881">
        <v>83</v>
      </c>
    </row>
    <row r="882" spans="2:6" x14ac:dyDescent="0.25">
      <c r="B882" t="s">
        <v>8219</v>
      </c>
      <c r="C882">
        <v>114</v>
      </c>
      <c r="E882" t="s">
        <v>8221</v>
      </c>
      <c r="F882">
        <v>57</v>
      </c>
    </row>
    <row r="883" spans="2:6" x14ac:dyDescent="0.25">
      <c r="B883" t="s">
        <v>8219</v>
      </c>
      <c r="C883">
        <v>96</v>
      </c>
      <c r="E883" t="s">
        <v>8221</v>
      </c>
      <c r="F883">
        <v>311</v>
      </c>
    </row>
    <row r="884" spans="2:6" x14ac:dyDescent="0.25">
      <c r="B884" t="s">
        <v>8219</v>
      </c>
      <c r="C884">
        <v>31</v>
      </c>
      <c r="E884" t="s">
        <v>8221</v>
      </c>
      <c r="F884">
        <v>2</v>
      </c>
    </row>
    <row r="885" spans="2:6" x14ac:dyDescent="0.25">
      <c r="B885" t="s">
        <v>8219</v>
      </c>
      <c r="C885">
        <v>4883</v>
      </c>
      <c r="E885" t="s">
        <v>8221</v>
      </c>
      <c r="F885">
        <v>16</v>
      </c>
    </row>
    <row r="886" spans="2:6" x14ac:dyDescent="0.25">
      <c r="B886" t="s">
        <v>8219</v>
      </c>
      <c r="C886">
        <v>95</v>
      </c>
      <c r="E886" t="s">
        <v>8221</v>
      </c>
      <c r="F886">
        <v>9</v>
      </c>
    </row>
    <row r="887" spans="2:6" x14ac:dyDescent="0.25">
      <c r="B887" t="s">
        <v>8219</v>
      </c>
      <c r="C887">
        <v>2478</v>
      </c>
      <c r="E887" t="s">
        <v>8221</v>
      </c>
      <c r="F887">
        <v>1</v>
      </c>
    </row>
    <row r="888" spans="2:6" x14ac:dyDescent="0.25">
      <c r="B888" t="s">
        <v>8219</v>
      </c>
      <c r="C888">
        <v>1789</v>
      </c>
      <c r="E888" t="s">
        <v>8221</v>
      </c>
      <c r="F888">
        <v>12</v>
      </c>
    </row>
    <row r="889" spans="2:6" x14ac:dyDescent="0.25">
      <c r="B889" t="s">
        <v>8219</v>
      </c>
      <c r="C889">
        <v>680</v>
      </c>
      <c r="E889" t="s">
        <v>8221</v>
      </c>
      <c r="F889">
        <v>0</v>
      </c>
    </row>
    <row r="890" spans="2:6" x14ac:dyDescent="0.25">
      <c r="B890" t="s">
        <v>8219</v>
      </c>
      <c r="C890">
        <v>70</v>
      </c>
      <c r="E890" t="s">
        <v>8221</v>
      </c>
      <c r="F890">
        <v>20</v>
      </c>
    </row>
    <row r="891" spans="2:6" x14ac:dyDescent="0.25">
      <c r="B891" t="s">
        <v>8219</v>
      </c>
      <c r="C891">
        <v>23</v>
      </c>
      <c r="E891" t="s">
        <v>8221</v>
      </c>
      <c r="F891">
        <v>16</v>
      </c>
    </row>
    <row r="892" spans="2:6" x14ac:dyDescent="0.25">
      <c r="B892" t="s">
        <v>8219</v>
      </c>
      <c r="C892">
        <v>4245</v>
      </c>
      <c r="E892" t="s">
        <v>8221</v>
      </c>
      <c r="F892">
        <v>33</v>
      </c>
    </row>
    <row r="893" spans="2:6" x14ac:dyDescent="0.25">
      <c r="B893" t="s">
        <v>8219</v>
      </c>
      <c r="C893">
        <v>943</v>
      </c>
      <c r="E893" t="s">
        <v>8221</v>
      </c>
      <c r="F893">
        <v>2</v>
      </c>
    </row>
    <row r="894" spans="2:6" x14ac:dyDescent="0.25">
      <c r="B894" t="s">
        <v>8219</v>
      </c>
      <c r="C894">
        <v>1876</v>
      </c>
      <c r="E894" t="s">
        <v>8221</v>
      </c>
      <c r="F894">
        <v>6</v>
      </c>
    </row>
    <row r="895" spans="2:6" x14ac:dyDescent="0.25">
      <c r="B895" t="s">
        <v>8219</v>
      </c>
      <c r="C895">
        <v>834</v>
      </c>
      <c r="E895" t="s">
        <v>8221</v>
      </c>
      <c r="F895">
        <v>0</v>
      </c>
    </row>
    <row r="896" spans="2:6" x14ac:dyDescent="0.25">
      <c r="B896" t="s">
        <v>8219</v>
      </c>
      <c r="C896">
        <v>682</v>
      </c>
      <c r="E896" t="s">
        <v>8221</v>
      </c>
      <c r="F896">
        <v>3</v>
      </c>
    </row>
    <row r="897" spans="2:6" x14ac:dyDescent="0.25">
      <c r="B897" t="s">
        <v>8219</v>
      </c>
      <c r="C897">
        <v>147</v>
      </c>
      <c r="E897" t="s">
        <v>8221</v>
      </c>
      <c r="F897">
        <v>0</v>
      </c>
    </row>
    <row r="898" spans="2:6" x14ac:dyDescent="0.25">
      <c r="B898" t="s">
        <v>8219</v>
      </c>
      <c r="C898">
        <v>415</v>
      </c>
      <c r="E898" t="s">
        <v>8221</v>
      </c>
      <c r="F898">
        <v>3</v>
      </c>
    </row>
    <row r="899" spans="2:6" x14ac:dyDescent="0.25">
      <c r="B899" t="s">
        <v>8219</v>
      </c>
      <c r="C899">
        <v>290</v>
      </c>
      <c r="E899" t="s">
        <v>8221</v>
      </c>
      <c r="F899">
        <v>13</v>
      </c>
    </row>
    <row r="900" spans="2:6" x14ac:dyDescent="0.25">
      <c r="B900" t="s">
        <v>8219</v>
      </c>
      <c r="C900">
        <v>365</v>
      </c>
      <c r="E900" t="s">
        <v>8221</v>
      </c>
      <c r="F900">
        <v>6</v>
      </c>
    </row>
    <row r="901" spans="2:6" x14ac:dyDescent="0.25">
      <c r="B901" t="s">
        <v>8219</v>
      </c>
      <c r="C901">
        <v>660</v>
      </c>
      <c r="E901" t="s">
        <v>8221</v>
      </c>
      <c r="F901">
        <v>1</v>
      </c>
    </row>
    <row r="902" spans="2:6" x14ac:dyDescent="0.25">
      <c r="B902" t="s">
        <v>8219</v>
      </c>
      <c r="C902">
        <v>1356</v>
      </c>
      <c r="E902" t="s">
        <v>8221</v>
      </c>
      <c r="F902">
        <v>0</v>
      </c>
    </row>
    <row r="903" spans="2:6" x14ac:dyDescent="0.25">
      <c r="B903" t="s">
        <v>8219</v>
      </c>
      <c r="C903">
        <v>424</v>
      </c>
      <c r="E903" t="s">
        <v>8221</v>
      </c>
      <c r="F903">
        <v>5</v>
      </c>
    </row>
    <row r="904" spans="2:6" x14ac:dyDescent="0.25">
      <c r="B904" t="s">
        <v>8219</v>
      </c>
      <c r="C904">
        <v>33</v>
      </c>
      <c r="E904" t="s">
        <v>8221</v>
      </c>
      <c r="F904">
        <v>0</v>
      </c>
    </row>
    <row r="905" spans="2:6" x14ac:dyDescent="0.25">
      <c r="B905" t="s">
        <v>8219</v>
      </c>
      <c r="C905">
        <v>1633</v>
      </c>
      <c r="E905" t="s">
        <v>8221</v>
      </c>
      <c r="F905">
        <v>36</v>
      </c>
    </row>
    <row r="906" spans="2:6" x14ac:dyDescent="0.25">
      <c r="B906" t="s">
        <v>8219</v>
      </c>
      <c r="C906">
        <v>306</v>
      </c>
      <c r="E906" t="s">
        <v>8221</v>
      </c>
      <c r="F906">
        <v>1</v>
      </c>
    </row>
    <row r="907" spans="2:6" x14ac:dyDescent="0.25">
      <c r="B907" t="s">
        <v>8219</v>
      </c>
      <c r="C907">
        <v>205</v>
      </c>
      <c r="E907" t="s">
        <v>8221</v>
      </c>
      <c r="F907">
        <v>1</v>
      </c>
    </row>
    <row r="908" spans="2:6" x14ac:dyDescent="0.25">
      <c r="B908" t="s">
        <v>8219</v>
      </c>
      <c r="C908">
        <v>1281</v>
      </c>
      <c r="E908" t="s">
        <v>8221</v>
      </c>
      <c r="F908">
        <v>1</v>
      </c>
    </row>
    <row r="909" spans="2:6" x14ac:dyDescent="0.25">
      <c r="B909" t="s">
        <v>8219</v>
      </c>
      <c r="C909">
        <v>103</v>
      </c>
      <c r="E909" t="s">
        <v>8221</v>
      </c>
      <c r="F909">
        <v>9</v>
      </c>
    </row>
    <row r="910" spans="2:6" x14ac:dyDescent="0.25">
      <c r="B910" t="s">
        <v>8219</v>
      </c>
      <c r="C910">
        <v>1513</v>
      </c>
      <c r="E910" t="s">
        <v>8221</v>
      </c>
      <c r="F910">
        <v>1</v>
      </c>
    </row>
    <row r="911" spans="2:6" x14ac:dyDescent="0.25">
      <c r="B911" t="s">
        <v>8219</v>
      </c>
      <c r="C911">
        <v>405</v>
      </c>
      <c r="E911" t="s">
        <v>8221</v>
      </c>
      <c r="F911">
        <v>0</v>
      </c>
    </row>
    <row r="912" spans="2:6" x14ac:dyDescent="0.25">
      <c r="B912" t="s">
        <v>8219</v>
      </c>
      <c r="C912">
        <v>510</v>
      </c>
      <c r="E912" t="s">
        <v>8221</v>
      </c>
      <c r="F912">
        <v>1</v>
      </c>
    </row>
    <row r="913" spans="2:6" x14ac:dyDescent="0.25">
      <c r="B913" t="s">
        <v>8219</v>
      </c>
      <c r="C913">
        <v>1887</v>
      </c>
      <c r="E913" t="s">
        <v>8221</v>
      </c>
      <c r="F913">
        <v>1</v>
      </c>
    </row>
    <row r="914" spans="2:6" x14ac:dyDescent="0.25">
      <c r="B914" t="s">
        <v>8219</v>
      </c>
      <c r="C914">
        <v>701</v>
      </c>
      <c r="E914" t="s">
        <v>8221</v>
      </c>
      <c r="F914">
        <v>4</v>
      </c>
    </row>
    <row r="915" spans="2:6" x14ac:dyDescent="0.25">
      <c r="B915" t="s">
        <v>8219</v>
      </c>
      <c r="C915">
        <v>3863</v>
      </c>
      <c r="E915" t="s">
        <v>8221</v>
      </c>
      <c r="F915">
        <v>2</v>
      </c>
    </row>
    <row r="916" spans="2:6" x14ac:dyDescent="0.25">
      <c r="B916" t="s">
        <v>8219</v>
      </c>
      <c r="C916">
        <v>238</v>
      </c>
      <c r="E916" t="s">
        <v>8221</v>
      </c>
      <c r="F916">
        <v>2</v>
      </c>
    </row>
    <row r="917" spans="2:6" x14ac:dyDescent="0.25">
      <c r="B917" t="s">
        <v>8219</v>
      </c>
      <c r="C917">
        <v>2051</v>
      </c>
      <c r="E917" t="s">
        <v>8221</v>
      </c>
      <c r="F917">
        <v>2</v>
      </c>
    </row>
    <row r="918" spans="2:6" x14ac:dyDescent="0.25">
      <c r="B918" t="s">
        <v>8219</v>
      </c>
      <c r="C918">
        <v>402</v>
      </c>
      <c r="E918" t="s">
        <v>8221</v>
      </c>
      <c r="F918">
        <v>0</v>
      </c>
    </row>
    <row r="919" spans="2:6" x14ac:dyDescent="0.25">
      <c r="B919" t="s">
        <v>8219</v>
      </c>
      <c r="C919">
        <v>253</v>
      </c>
      <c r="E919" t="s">
        <v>8221</v>
      </c>
      <c r="F919">
        <v>2</v>
      </c>
    </row>
    <row r="920" spans="2:6" x14ac:dyDescent="0.25">
      <c r="B920" t="s">
        <v>8219</v>
      </c>
      <c r="C920">
        <v>473</v>
      </c>
      <c r="E920" t="s">
        <v>8221</v>
      </c>
      <c r="F920">
        <v>4</v>
      </c>
    </row>
    <row r="921" spans="2:6" x14ac:dyDescent="0.25">
      <c r="B921" t="s">
        <v>8219</v>
      </c>
      <c r="C921">
        <v>821</v>
      </c>
      <c r="E921" t="s">
        <v>8221</v>
      </c>
      <c r="F921">
        <v>2</v>
      </c>
    </row>
    <row r="922" spans="2:6" x14ac:dyDescent="0.25">
      <c r="B922" t="s">
        <v>8219</v>
      </c>
      <c r="C922">
        <v>388</v>
      </c>
      <c r="E922" t="s">
        <v>8221</v>
      </c>
      <c r="F922">
        <v>0</v>
      </c>
    </row>
    <row r="923" spans="2:6" x14ac:dyDescent="0.25">
      <c r="B923" t="s">
        <v>8219</v>
      </c>
      <c r="C923">
        <v>813</v>
      </c>
      <c r="E923" t="s">
        <v>8221</v>
      </c>
      <c r="F923">
        <v>1</v>
      </c>
    </row>
    <row r="924" spans="2:6" x14ac:dyDescent="0.25">
      <c r="B924" t="s">
        <v>8219</v>
      </c>
      <c r="C924">
        <v>1945</v>
      </c>
      <c r="E924" t="s">
        <v>8221</v>
      </c>
      <c r="F924">
        <v>0</v>
      </c>
    </row>
    <row r="925" spans="2:6" x14ac:dyDescent="0.25">
      <c r="B925" t="s">
        <v>8219</v>
      </c>
      <c r="C925">
        <v>1637</v>
      </c>
      <c r="E925" t="s">
        <v>8221</v>
      </c>
      <c r="F925">
        <v>2</v>
      </c>
    </row>
    <row r="926" spans="2:6" x14ac:dyDescent="0.25">
      <c r="B926" t="s">
        <v>8219</v>
      </c>
      <c r="C926">
        <v>1375</v>
      </c>
      <c r="E926" t="s">
        <v>8221</v>
      </c>
      <c r="F926">
        <v>7</v>
      </c>
    </row>
    <row r="927" spans="2:6" x14ac:dyDescent="0.25">
      <c r="B927" t="s">
        <v>8219</v>
      </c>
      <c r="C927">
        <v>17</v>
      </c>
      <c r="E927" t="s">
        <v>8221</v>
      </c>
      <c r="F927">
        <v>5</v>
      </c>
    </row>
    <row r="928" spans="2:6" x14ac:dyDescent="0.25">
      <c r="B928" t="s">
        <v>8219</v>
      </c>
      <c r="C928">
        <v>354</v>
      </c>
      <c r="E928" t="s">
        <v>8221</v>
      </c>
      <c r="F928">
        <v>0</v>
      </c>
    </row>
    <row r="929" spans="2:6" x14ac:dyDescent="0.25">
      <c r="B929" t="s">
        <v>8219</v>
      </c>
      <c r="C929">
        <v>191</v>
      </c>
      <c r="E929" t="s">
        <v>8221</v>
      </c>
      <c r="F929">
        <v>0</v>
      </c>
    </row>
    <row r="930" spans="2:6" x14ac:dyDescent="0.25">
      <c r="B930" t="s">
        <v>8219</v>
      </c>
      <c r="C930">
        <v>303</v>
      </c>
      <c r="E930" t="s">
        <v>8221</v>
      </c>
      <c r="F930">
        <v>0</v>
      </c>
    </row>
    <row r="931" spans="2:6" x14ac:dyDescent="0.25">
      <c r="B931" t="s">
        <v>8219</v>
      </c>
      <c r="C931">
        <v>137</v>
      </c>
      <c r="E931" t="s">
        <v>8221</v>
      </c>
      <c r="F931">
        <v>2</v>
      </c>
    </row>
    <row r="932" spans="2:6" x14ac:dyDescent="0.25">
      <c r="B932" t="s">
        <v>8219</v>
      </c>
      <c r="C932">
        <v>41</v>
      </c>
      <c r="E932" t="s">
        <v>8221</v>
      </c>
      <c r="F932">
        <v>0</v>
      </c>
    </row>
    <row r="933" spans="2:6" x14ac:dyDescent="0.25">
      <c r="B933" t="s">
        <v>8219</v>
      </c>
      <c r="C933">
        <v>398</v>
      </c>
      <c r="E933" t="s">
        <v>8221</v>
      </c>
      <c r="F933">
        <v>0</v>
      </c>
    </row>
    <row r="934" spans="2:6" x14ac:dyDescent="0.25">
      <c r="B934" t="s">
        <v>8219</v>
      </c>
      <c r="C934">
        <v>1737</v>
      </c>
      <c r="E934" t="s">
        <v>8221</v>
      </c>
      <c r="F934">
        <v>28</v>
      </c>
    </row>
    <row r="935" spans="2:6" x14ac:dyDescent="0.25">
      <c r="B935" t="s">
        <v>8219</v>
      </c>
      <c r="C935">
        <v>971</v>
      </c>
      <c r="E935" t="s">
        <v>8221</v>
      </c>
      <c r="F935">
        <v>2</v>
      </c>
    </row>
    <row r="936" spans="2:6" x14ac:dyDescent="0.25">
      <c r="B936" t="s">
        <v>8219</v>
      </c>
      <c r="C936">
        <v>183</v>
      </c>
      <c r="E936" t="s">
        <v>8221</v>
      </c>
      <c r="F936">
        <v>0</v>
      </c>
    </row>
    <row r="937" spans="2:6" x14ac:dyDescent="0.25">
      <c r="B937" t="s">
        <v>8219</v>
      </c>
      <c r="C937">
        <v>4562</v>
      </c>
      <c r="E937" t="s">
        <v>8221</v>
      </c>
      <c r="F937">
        <v>0</v>
      </c>
    </row>
    <row r="938" spans="2:6" x14ac:dyDescent="0.25">
      <c r="B938" t="s">
        <v>8219</v>
      </c>
      <c r="C938">
        <v>26457</v>
      </c>
      <c r="E938" t="s">
        <v>8221</v>
      </c>
      <c r="F938">
        <v>0</v>
      </c>
    </row>
    <row r="939" spans="2:6" x14ac:dyDescent="0.25">
      <c r="B939" t="s">
        <v>8219</v>
      </c>
      <c r="C939">
        <v>162</v>
      </c>
      <c r="E939" t="s">
        <v>8221</v>
      </c>
      <c r="F939">
        <v>4</v>
      </c>
    </row>
    <row r="940" spans="2:6" x14ac:dyDescent="0.25">
      <c r="B940" t="s">
        <v>8219</v>
      </c>
      <c r="C940">
        <v>479</v>
      </c>
      <c r="E940" t="s">
        <v>8221</v>
      </c>
      <c r="F940">
        <v>12</v>
      </c>
    </row>
    <row r="941" spans="2:6" x14ac:dyDescent="0.25">
      <c r="B941" t="s">
        <v>8219</v>
      </c>
      <c r="C941">
        <v>426</v>
      </c>
      <c r="E941" t="s">
        <v>8221</v>
      </c>
      <c r="F941">
        <v>0</v>
      </c>
    </row>
    <row r="942" spans="2:6" x14ac:dyDescent="0.25">
      <c r="B942" t="s">
        <v>8219</v>
      </c>
      <c r="C942">
        <v>450</v>
      </c>
      <c r="E942" t="s">
        <v>8221</v>
      </c>
      <c r="F942">
        <v>33</v>
      </c>
    </row>
    <row r="943" spans="2:6" x14ac:dyDescent="0.25">
      <c r="B943" t="s">
        <v>8219</v>
      </c>
      <c r="C943">
        <v>1780</v>
      </c>
      <c r="E943" t="s">
        <v>8221</v>
      </c>
      <c r="F943">
        <v>0</v>
      </c>
    </row>
    <row r="944" spans="2:6" x14ac:dyDescent="0.25">
      <c r="B944" t="s">
        <v>8219</v>
      </c>
      <c r="C944">
        <v>122</v>
      </c>
      <c r="E944" t="s">
        <v>8221</v>
      </c>
      <c r="F944">
        <v>4</v>
      </c>
    </row>
    <row r="945" spans="2:6" x14ac:dyDescent="0.25">
      <c r="B945" t="s">
        <v>8219</v>
      </c>
      <c r="C945">
        <v>95</v>
      </c>
      <c r="E945" t="s">
        <v>8221</v>
      </c>
      <c r="F945">
        <v>0</v>
      </c>
    </row>
    <row r="946" spans="2:6" x14ac:dyDescent="0.25">
      <c r="B946" t="s">
        <v>8219</v>
      </c>
      <c r="C946">
        <v>325</v>
      </c>
      <c r="E946" t="s">
        <v>8221</v>
      </c>
      <c r="F946">
        <v>11</v>
      </c>
    </row>
    <row r="947" spans="2:6" x14ac:dyDescent="0.25">
      <c r="B947" t="s">
        <v>8219</v>
      </c>
      <c r="C947">
        <v>353</v>
      </c>
      <c r="E947" t="s">
        <v>8221</v>
      </c>
      <c r="F947">
        <v>1</v>
      </c>
    </row>
    <row r="948" spans="2:6" x14ac:dyDescent="0.25">
      <c r="B948" t="s">
        <v>8219</v>
      </c>
      <c r="C948">
        <v>105</v>
      </c>
      <c r="E948" t="s">
        <v>8221</v>
      </c>
      <c r="F948">
        <v>5</v>
      </c>
    </row>
    <row r="949" spans="2:6" x14ac:dyDescent="0.25">
      <c r="B949" t="s">
        <v>8219</v>
      </c>
      <c r="C949">
        <v>729</v>
      </c>
      <c r="E949" t="s">
        <v>8221</v>
      </c>
      <c r="F949">
        <v>0</v>
      </c>
    </row>
    <row r="950" spans="2:6" x14ac:dyDescent="0.25">
      <c r="B950" t="s">
        <v>8219</v>
      </c>
      <c r="C950">
        <v>454</v>
      </c>
      <c r="E950" t="s">
        <v>8221</v>
      </c>
      <c r="F950">
        <v>1</v>
      </c>
    </row>
    <row r="951" spans="2:6" x14ac:dyDescent="0.25">
      <c r="B951" t="s">
        <v>8219</v>
      </c>
      <c r="C951">
        <v>539</v>
      </c>
      <c r="E951" t="s">
        <v>8221</v>
      </c>
      <c r="F951">
        <v>1</v>
      </c>
    </row>
    <row r="952" spans="2:6" x14ac:dyDescent="0.25">
      <c r="B952" t="s">
        <v>8219</v>
      </c>
      <c r="C952">
        <v>79</v>
      </c>
      <c r="E952" t="s">
        <v>8221</v>
      </c>
      <c r="F952">
        <v>6</v>
      </c>
    </row>
    <row r="953" spans="2:6" x14ac:dyDescent="0.25">
      <c r="B953" t="s">
        <v>8219</v>
      </c>
      <c r="C953">
        <v>94</v>
      </c>
      <c r="E953" t="s">
        <v>8221</v>
      </c>
      <c r="F953">
        <v>8</v>
      </c>
    </row>
    <row r="954" spans="2:6" x14ac:dyDescent="0.25">
      <c r="B954" t="s">
        <v>8219</v>
      </c>
      <c r="C954">
        <v>625</v>
      </c>
      <c r="E954" t="s">
        <v>8221</v>
      </c>
      <c r="F954">
        <v>1</v>
      </c>
    </row>
    <row r="955" spans="2:6" x14ac:dyDescent="0.25">
      <c r="B955" t="s">
        <v>8219</v>
      </c>
      <c r="C955">
        <v>508</v>
      </c>
      <c r="E955" t="s">
        <v>8221</v>
      </c>
      <c r="F955">
        <v>0</v>
      </c>
    </row>
    <row r="956" spans="2:6" x14ac:dyDescent="0.25">
      <c r="B956" t="s">
        <v>8219</v>
      </c>
      <c r="C956">
        <v>531</v>
      </c>
      <c r="E956" t="s">
        <v>8221</v>
      </c>
      <c r="F956">
        <v>2</v>
      </c>
    </row>
    <row r="957" spans="2:6" x14ac:dyDescent="0.25">
      <c r="B957" t="s">
        <v>8219</v>
      </c>
      <c r="C957">
        <v>158</v>
      </c>
      <c r="E957" t="s">
        <v>8221</v>
      </c>
      <c r="F957">
        <v>1</v>
      </c>
    </row>
    <row r="958" spans="2:6" x14ac:dyDescent="0.25">
      <c r="B958" t="s">
        <v>8219</v>
      </c>
      <c r="C958">
        <v>508</v>
      </c>
      <c r="E958" t="s">
        <v>8221</v>
      </c>
      <c r="F958">
        <v>0</v>
      </c>
    </row>
    <row r="959" spans="2:6" x14ac:dyDescent="0.25">
      <c r="B959" t="s">
        <v>8219</v>
      </c>
      <c r="C959">
        <v>644</v>
      </c>
      <c r="E959" t="s">
        <v>8221</v>
      </c>
      <c r="F959">
        <v>1</v>
      </c>
    </row>
    <row r="960" spans="2:6" x14ac:dyDescent="0.25">
      <c r="B960" t="s">
        <v>8219</v>
      </c>
      <c r="C960">
        <v>848</v>
      </c>
      <c r="E960" t="s">
        <v>8221</v>
      </c>
      <c r="F960">
        <v>19</v>
      </c>
    </row>
    <row r="961" spans="2:6" x14ac:dyDescent="0.25">
      <c r="B961" t="s">
        <v>8219</v>
      </c>
      <c r="C961">
        <v>429</v>
      </c>
      <c r="E961" t="s">
        <v>8221</v>
      </c>
      <c r="F961">
        <v>27</v>
      </c>
    </row>
    <row r="962" spans="2:6" x14ac:dyDescent="0.25">
      <c r="B962" t="s">
        <v>8219</v>
      </c>
      <c r="C962">
        <v>204</v>
      </c>
      <c r="E962" t="s">
        <v>8221</v>
      </c>
      <c r="F962">
        <v>7</v>
      </c>
    </row>
    <row r="963" spans="2:6" x14ac:dyDescent="0.25">
      <c r="B963" t="s">
        <v>8219</v>
      </c>
      <c r="C963">
        <v>379</v>
      </c>
      <c r="E963" t="s">
        <v>8221</v>
      </c>
      <c r="F963">
        <v>14</v>
      </c>
    </row>
    <row r="964" spans="2:6" x14ac:dyDescent="0.25">
      <c r="B964" t="s">
        <v>8219</v>
      </c>
      <c r="C964">
        <v>271</v>
      </c>
      <c r="E964" t="s">
        <v>8221</v>
      </c>
      <c r="F964">
        <v>5</v>
      </c>
    </row>
    <row r="965" spans="2:6" x14ac:dyDescent="0.25">
      <c r="B965" t="s">
        <v>8219</v>
      </c>
      <c r="C965">
        <v>120</v>
      </c>
      <c r="E965" t="s">
        <v>8221</v>
      </c>
      <c r="F965">
        <v>30</v>
      </c>
    </row>
    <row r="966" spans="2:6" x14ac:dyDescent="0.25">
      <c r="B966" t="s">
        <v>8219</v>
      </c>
      <c r="C966">
        <v>140</v>
      </c>
      <c r="E966" t="s">
        <v>8221</v>
      </c>
      <c r="F966">
        <v>1</v>
      </c>
    </row>
    <row r="967" spans="2:6" x14ac:dyDescent="0.25">
      <c r="B967" t="s">
        <v>8219</v>
      </c>
      <c r="C967">
        <v>193</v>
      </c>
      <c r="E967" t="s">
        <v>8221</v>
      </c>
      <c r="F967">
        <v>0</v>
      </c>
    </row>
    <row r="968" spans="2:6" x14ac:dyDescent="0.25">
      <c r="B968" t="s">
        <v>8219</v>
      </c>
      <c r="C968">
        <v>180</v>
      </c>
      <c r="E968" t="s">
        <v>8221</v>
      </c>
      <c r="F968">
        <v>60</v>
      </c>
    </row>
    <row r="969" spans="2:6" x14ac:dyDescent="0.25">
      <c r="B969" t="s">
        <v>8219</v>
      </c>
      <c r="C969">
        <v>263</v>
      </c>
      <c r="E969" t="s">
        <v>8221</v>
      </c>
      <c r="F969">
        <v>84</v>
      </c>
    </row>
    <row r="970" spans="2:6" x14ac:dyDescent="0.25">
      <c r="B970" t="s">
        <v>8219</v>
      </c>
      <c r="C970">
        <v>217</v>
      </c>
      <c r="E970" t="s">
        <v>8221</v>
      </c>
      <c r="F970">
        <v>47</v>
      </c>
    </row>
    <row r="971" spans="2:6" x14ac:dyDescent="0.25">
      <c r="B971" t="s">
        <v>8219</v>
      </c>
      <c r="C971">
        <v>443</v>
      </c>
      <c r="E971" t="s">
        <v>8221</v>
      </c>
      <c r="F971">
        <v>66</v>
      </c>
    </row>
    <row r="972" spans="2:6" x14ac:dyDescent="0.25">
      <c r="B972" t="s">
        <v>8219</v>
      </c>
      <c r="C972">
        <v>1373</v>
      </c>
      <c r="E972" t="s">
        <v>8221</v>
      </c>
      <c r="F972">
        <v>171</v>
      </c>
    </row>
    <row r="973" spans="2:6" x14ac:dyDescent="0.25">
      <c r="B973" t="s">
        <v>8219</v>
      </c>
      <c r="C973">
        <v>742</v>
      </c>
      <c r="E973" t="s">
        <v>8221</v>
      </c>
      <c r="F973">
        <v>29</v>
      </c>
    </row>
    <row r="974" spans="2:6" x14ac:dyDescent="0.25">
      <c r="B974" t="s">
        <v>8219</v>
      </c>
      <c r="C974">
        <v>170</v>
      </c>
      <c r="E974" t="s">
        <v>8221</v>
      </c>
      <c r="F974">
        <v>9</v>
      </c>
    </row>
    <row r="975" spans="2:6" x14ac:dyDescent="0.25">
      <c r="B975" t="s">
        <v>8219</v>
      </c>
      <c r="C975">
        <v>242</v>
      </c>
      <c r="E975" t="s">
        <v>8221</v>
      </c>
      <c r="F975">
        <v>27</v>
      </c>
    </row>
    <row r="976" spans="2:6" x14ac:dyDescent="0.25">
      <c r="B976" t="s">
        <v>8219</v>
      </c>
      <c r="C976">
        <v>541</v>
      </c>
      <c r="E976" t="s">
        <v>8221</v>
      </c>
      <c r="F976">
        <v>2</v>
      </c>
    </row>
    <row r="977" spans="2:6" x14ac:dyDescent="0.25">
      <c r="B977" t="s">
        <v>8219</v>
      </c>
      <c r="C977">
        <v>121</v>
      </c>
      <c r="E977" t="s">
        <v>8221</v>
      </c>
      <c r="F977">
        <v>3</v>
      </c>
    </row>
    <row r="978" spans="2:6" x14ac:dyDescent="0.25">
      <c r="B978" t="s">
        <v>8219</v>
      </c>
      <c r="C978">
        <v>621</v>
      </c>
      <c r="E978" t="s">
        <v>8221</v>
      </c>
      <c r="F978">
        <v>4</v>
      </c>
    </row>
    <row r="979" spans="2:6" x14ac:dyDescent="0.25">
      <c r="B979" t="s">
        <v>8219</v>
      </c>
      <c r="C979">
        <v>101</v>
      </c>
      <c r="E979" t="s">
        <v>8221</v>
      </c>
      <c r="F979">
        <v>2</v>
      </c>
    </row>
    <row r="980" spans="2:6" x14ac:dyDescent="0.25">
      <c r="B980" t="s">
        <v>8219</v>
      </c>
      <c r="C980">
        <v>554</v>
      </c>
      <c r="E980" t="s">
        <v>8221</v>
      </c>
      <c r="F980">
        <v>20</v>
      </c>
    </row>
    <row r="981" spans="2:6" x14ac:dyDescent="0.25">
      <c r="B981" t="s">
        <v>8219</v>
      </c>
      <c r="C981">
        <v>666</v>
      </c>
      <c r="E981" t="s">
        <v>8221</v>
      </c>
      <c r="F981">
        <v>3</v>
      </c>
    </row>
    <row r="982" spans="2:6" x14ac:dyDescent="0.25">
      <c r="B982" t="s">
        <v>8219</v>
      </c>
      <c r="C982">
        <v>410</v>
      </c>
      <c r="E982" t="s">
        <v>8221</v>
      </c>
      <c r="F982">
        <v>4</v>
      </c>
    </row>
    <row r="983" spans="2:6" x14ac:dyDescent="0.25">
      <c r="B983" t="s">
        <v>8219</v>
      </c>
      <c r="C983">
        <v>375</v>
      </c>
      <c r="E983" t="s">
        <v>8221</v>
      </c>
      <c r="F983">
        <v>1</v>
      </c>
    </row>
    <row r="984" spans="2:6" x14ac:dyDescent="0.25">
      <c r="B984" t="s">
        <v>8219</v>
      </c>
      <c r="C984">
        <v>1364</v>
      </c>
      <c r="E984" t="s">
        <v>8221</v>
      </c>
      <c r="F984">
        <v>0</v>
      </c>
    </row>
    <row r="985" spans="2:6" x14ac:dyDescent="0.25">
      <c r="B985" t="s">
        <v>8219</v>
      </c>
      <c r="C985">
        <v>35</v>
      </c>
      <c r="E985" t="s">
        <v>8221</v>
      </c>
      <c r="F985">
        <v>0</v>
      </c>
    </row>
    <row r="986" spans="2:6" x14ac:dyDescent="0.25">
      <c r="B986" t="s">
        <v>8219</v>
      </c>
      <c r="C986">
        <v>203</v>
      </c>
      <c r="E986" t="s">
        <v>8221</v>
      </c>
      <c r="F986">
        <v>14</v>
      </c>
    </row>
    <row r="987" spans="2:6" x14ac:dyDescent="0.25">
      <c r="B987" t="s">
        <v>8219</v>
      </c>
      <c r="C987">
        <v>49</v>
      </c>
      <c r="E987" t="s">
        <v>8221</v>
      </c>
      <c r="F987">
        <v>1</v>
      </c>
    </row>
    <row r="988" spans="2:6" x14ac:dyDescent="0.25">
      <c r="B988" t="s">
        <v>8219</v>
      </c>
      <c r="C988">
        <v>5812</v>
      </c>
      <c r="E988" t="s">
        <v>8221</v>
      </c>
      <c r="F988">
        <v>118</v>
      </c>
    </row>
    <row r="989" spans="2:6" x14ac:dyDescent="0.25">
      <c r="B989" t="s">
        <v>8219</v>
      </c>
      <c r="C989">
        <v>1556</v>
      </c>
      <c r="E989" t="s">
        <v>8221</v>
      </c>
      <c r="F989">
        <v>2</v>
      </c>
    </row>
    <row r="990" spans="2:6" x14ac:dyDescent="0.25">
      <c r="B990" t="s">
        <v>8219</v>
      </c>
      <c r="C990">
        <v>65</v>
      </c>
      <c r="E990" t="s">
        <v>8221</v>
      </c>
      <c r="F990">
        <v>1</v>
      </c>
    </row>
    <row r="991" spans="2:6" x14ac:dyDescent="0.25">
      <c r="B991" t="s">
        <v>8219</v>
      </c>
      <c r="C991">
        <v>10</v>
      </c>
      <c r="E991" t="s">
        <v>8221</v>
      </c>
      <c r="F991">
        <v>3</v>
      </c>
    </row>
    <row r="992" spans="2:6" x14ac:dyDescent="0.25">
      <c r="B992" t="s">
        <v>8219</v>
      </c>
      <c r="C992">
        <v>76</v>
      </c>
      <c r="E992" t="s">
        <v>8221</v>
      </c>
      <c r="F992">
        <v>1</v>
      </c>
    </row>
    <row r="993" spans="2:6" x14ac:dyDescent="0.25">
      <c r="B993" t="s">
        <v>8219</v>
      </c>
      <c r="C993">
        <v>263</v>
      </c>
      <c r="E993" t="s">
        <v>8221</v>
      </c>
      <c r="F993">
        <v>3</v>
      </c>
    </row>
    <row r="994" spans="2:6" x14ac:dyDescent="0.25">
      <c r="B994" t="s">
        <v>8219</v>
      </c>
      <c r="C994">
        <v>1530</v>
      </c>
      <c r="E994" t="s">
        <v>8221</v>
      </c>
      <c r="F994">
        <v>38</v>
      </c>
    </row>
    <row r="995" spans="2:6" x14ac:dyDescent="0.25">
      <c r="B995" t="s">
        <v>8219</v>
      </c>
      <c r="C995">
        <v>278</v>
      </c>
      <c r="E995" t="s">
        <v>8221</v>
      </c>
      <c r="F995">
        <v>52</v>
      </c>
    </row>
    <row r="996" spans="2:6" x14ac:dyDescent="0.25">
      <c r="B996" t="s">
        <v>8219</v>
      </c>
      <c r="C996">
        <v>350</v>
      </c>
      <c r="E996" t="s">
        <v>8221</v>
      </c>
      <c r="F996">
        <v>2</v>
      </c>
    </row>
    <row r="997" spans="2:6" x14ac:dyDescent="0.25">
      <c r="B997" t="s">
        <v>8219</v>
      </c>
      <c r="C997">
        <v>470</v>
      </c>
      <c r="E997" t="s">
        <v>8221</v>
      </c>
      <c r="F997">
        <v>0</v>
      </c>
    </row>
    <row r="998" spans="2:6" x14ac:dyDescent="0.25">
      <c r="B998" t="s">
        <v>8219</v>
      </c>
      <c r="C998">
        <v>3</v>
      </c>
      <c r="E998" t="s">
        <v>8221</v>
      </c>
      <c r="F998">
        <v>4</v>
      </c>
    </row>
    <row r="999" spans="2:6" x14ac:dyDescent="0.25">
      <c r="B999" t="s">
        <v>8219</v>
      </c>
      <c r="C999">
        <v>8200</v>
      </c>
      <c r="E999" t="s">
        <v>8221</v>
      </c>
      <c r="F999">
        <v>4</v>
      </c>
    </row>
    <row r="1000" spans="2:6" x14ac:dyDescent="0.25">
      <c r="B1000" t="s">
        <v>8219</v>
      </c>
      <c r="C1000">
        <v>8359</v>
      </c>
      <c r="E1000" t="s">
        <v>8221</v>
      </c>
      <c r="F1000">
        <v>18</v>
      </c>
    </row>
    <row r="1001" spans="2:6" x14ac:dyDescent="0.25">
      <c r="B1001" t="s">
        <v>8219</v>
      </c>
      <c r="C1001">
        <v>188</v>
      </c>
      <c r="E1001" t="s">
        <v>8221</v>
      </c>
      <c r="F1001">
        <v>0</v>
      </c>
    </row>
    <row r="1002" spans="2:6" x14ac:dyDescent="0.25">
      <c r="B1002" t="s">
        <v>8219</v>
      </c>
      <c r="C1002">
        <v>48</v>
      </c>
      <c r="E1002" t="s">
        <v>8221</v>
      </c>
      <c r="F1002">
        <v>22</v>
      </c>
    </row>
    <row r="1003" spans="2:6" x14ac:dyDescent="0.25">
      <c r="B1003" t="s">
        <v>8219</v>
      </c>
      <c r="C1003">
        <v>607</v>
      </c>
      <c r="E1003" t="s">
        <v>8221</v>
      </c>
      <c r="F1003">
        <v>49</v>
      </c>
    </row>
    <row r="1004" spans="2:6" x14ac:dyDescent="0.25">
      <c r="B1004" t="s">
        <v>8219</v>
      </c>
      <c r="C1004">
        <v>50</v>
      </c>
      <c r="E1004" t="s">
        <v>8221</v>
      </c>
      <c r="F1004">
        <v>19</v>
      </c>
    </row>
    <row r="1005" spans="2:6" x14ac:dyDescent="0.25">
      <c r="B1005" t="s">
        <v>8219</v>
      </c>
      <c r="C1005">
        <v>55</v>
      </c>
      <c r="E1005" t="s">
        <v>8221</v>
      </c>
      <c r="F1005">
        <v>4</v>
      </c>
    </row>
    <row r="1006" spans="2:6" x14ac:dyDescent="0.25">
      <c r="B1006" t="s">
        <v>8219</v>
      </c>
      <c r="C1006">
        <v>38</v>
      </c>
      <c r="E1006" t="s">
        <v>8221</v>
      </c>
      <c r="F1006">
        <v>4</v>
      </c>
    </row>
    <row r="1007" spans="2:6" x14ac:dyDescent="0.25">
      <c r="B1007" t="s">
        <v>8219</v>
      </c>
      <c r="C1007">
        <v>25</v>
      </c>
      <c r="E1007" t="s">
        <v>8221</v>
      </c>
      <c r="F1007">
        <v>2</v>
      </c>
    </row>
    <row r="1008" spans="2:6" x14ac:dyDescent="0.25">
      <c r="B1008" t="s">
        <v>8219</v>
      </c>
      <c r="C1008">
        <v>46</v>
      </c>
      <c r="E1008" t="s">
        <v>8221</v>
      </c>
      <c r="F1008">
        <v>0</v>
      </c>
    </row>
    <row r="1009" spans="2:6" x14ac:dyDescent="0.25">
      <c r="B1009" t="s">
        <v>8219</v>
      </c>
      <c r="C1009">
        <v>83</v>
      </c>
      <c r="E1009" t="s">
        <v>8221</v>
      </c>
      <c r="F1009">
        <v>0</v>
      </c>
    </row>
    <row r="1010" spans="2:6" x14ac:dyDescent="0.25">
      <c r="B1010" t="s">
        <v>8219</v>
      </c>
      <c r="C1010">
        <v>35</v>
      </c>
      <c r="E1010" t="s">
        <v>8221</v>
      </c>
      <c r="F1010">
        <v>14</v>
      </c>
    </row>
    <row r="1011" spans="2:6" x14ac:dyDescent="0.25">
      <c r="B1011" t="s">
        <v>8219</v>
      </c>
      <c r="C1011">
        <v>25</v>
      </c>
      <c r="E1011" t="s">
        <v>8221</v>
      </c>
      <c r="F1011">
        <v>8</v>
      </c>
    </row>
    <row r="1012" spans="2:6" x14ac:dyDescent="0.25">
      <c r="B1012" t="s">
        <v>8219</v>
      </c>
      <c r="C1012">
        <v>75</v>
      </c>
      <c r="E1012" t="s">
        <v>8221</v>
      </c>
      <c r="F1012">
        <v>0</v>
      </c>
    </row>
    <row r="1013" spans="2:6" x14ac:dyDescent="0.25">
      <c r="B1013" t="s">
        <v>8219</v>
      </c>
      <c r="C1013">
        <v>62</v>
      </c>
      <c r="E1013" t="s">
        <v>8221</v>
      </c>
      <c r="F1013">
        <v>15</v>
      </c>
    </row>
    <row r="1014" spans="2:6" x14ac:dyDescent="0.25">
      <c r="B1014" t="s">
        <v>8219</v>
      </c>
      <c r="C1014">
        <v>160</v>
      </c>
      <c r="E1014" t="s">
        <v>8221</v>
      </c>
      <c r="F1014">
        <v>33</v>
      </c>
    </row>
    <row r="1015" spans="2:6" x14ac:dyDescent="0.25">
      <c r="B1015" t="s">
        <v>8219</v>
      </c>
      <c r="C1015">
        <v>246</v>
      </c>
      <c r="E1015" t="s">
        <v>8221</v>
      </c>
      <c r="F1015">
        <v>2</v>
      </c>
    </row>
    <row r="1016" spans="2:6" x14ac:dyDescent="0.25">
      <c r="B1016" t="s">
        <v>8219</v>
      </c>
      <c r="C1016">
        <v>55</v>
      </c>
      <c r="E1016" t="s">
        <v>8221</v>
      </c>
      <c r="F1016">
        <v>6</v>
      </c>
    </row>
    <row r="1017" spans="2:6" x14ac:dyDescent="0.25">
      <c r="B1017" t="s">
        <v>8219</v>
      </c>
      <c r="C1017">
        <v>23</v>
      </c>
      <c r="E1017" t="s">
        <v>8221</v>
      </c>
      <c r="F1017">
        <v>2</v>
      </c>
    </row>
    <row r="1018" spans="2:6" x14ac:dyDescent="0.25">
      <c r="B1018" t="s">
        <v>8219</v>
      </c>
      <c r="C1018">
        <v>72</v>
      </c>
      <c r="E1018" t="s">
        <v>8221</v>
      </c>
      <c r="F1018">
        <v>0</v>
      </c>
    </row>
    <row r="1019" spans="2:6" x14ac:dyDescent="0.25">
      <c r="B1019" t="s">
        <v>8219</v>
      </c>
      <c r="C1019">
        <v>22</v>
      </c>
      <c r="E1019" t="s">
        <v>8221</v>
      </c>
      <c r="F1019">
        <v>4</v>
      </c>
    </row>
    <row r="1020" spans="2:6" x14ac:dyDescent="0.25">
      <c r="B1020" t="s">
        <v>8219</v>
      </c>
      <c r="C1020">
        <v>14</v>
      </c>
      <c r="E1020" t="s">
        <v>8221</v>
      </c>
      <c r="F1020">
        <v>1</v>
      </c>
    </row>
    <row r="1021" spans="2:6" x14ac:dyDescent="0.25">
      <c r="B1021" t="s">
        <v>8219</v>
      </c>
      <c r="C1021">
        <v>38</v>
      </c>
      <c r="E1021" t="s">
        <v>8221</v>
      </c>
      <c r="F1021">
        <v>3</v>
      </c>
    </row>
    <row r="1022" spans="2:6" x14ac:dyDescent="0.25">
      <c r="B1022" t="s">
        <v>8219</v>
      </c>
      <c r="C1022">
        <v>32</v>
      </c>
      <c r="E1022" t="s">
        <v>8221</v>
      </c>
      <c r="F1022">
        <v>4</v>
      </c>
    </row>
    <row r="1023" spans="2:6" x14ac:dyDescent="0.25">
      <c r="B1023" t="s">
        <v>8219</v>
      </c>
      <c r="C1023">
        <v>63</v>
      </c>
      <c r="E1023" t="s">
        <v>8221</v>
      </c>
      <c r="F1023">
        <v>0</v>
      </c>
    </row>
    <row r="1024" spans="2:6" x14ac:dyDescent="0.25">
      <c r="B1024" t="s">
        <v>8219</v>
      </c>
      <c r="C1024">
        <v>27</v>
      </c>
      <c r="E1024" t="s">
        <v>8221</v>
      </c>
      <c r="F1024">
        <v>4</v>
      </c>
    </row>
    <row r="1025" spans="2:6" x14ac:dyDescent="0.25">
      <c r="B1025" t="s">
        <v>8219</v>
      </c>
      <c r="C1025">
        <v>44</v>
      </c>
      <c r="E1025" t="s">
        <v>8221</v>
      </c>
      <c r="F1025">
        <v>3</v>
      </c>
    </row>
    <row r="1026" spans="2:6" x14ac:dyDescent="0.25">
      <c r="B1026" t="s">
        <v>8219</v>
      </c>
      <c r="C1026">
        <v>38</v>
      </c>
      <c r="E1026" t="s">
        <v>8221</v>
      </c>
      <c r="F1026">
        <v>34</v>
      </c>
    </row>
    <row r="1027" spans="2:6" x14ac:dyDescent="0.25">
      <c r="B1027" t="s">
        <v>8219</v>
      </c>
      <c r="C1027">
        <v>115</v>
      </c>
      <c r="E1027" t="s">
        <v>8221</v>
      </c>
      <c r="F1027">
        <v>2</v>
      </c>
    </row>
    <row r="1028" spans="2:6" x14ac:dyDescent="0.25">
      <c r="B1028" t="s">
        <v>8219</v>
      </c>
      <c r="C1028">
        <v>37</v>
      </c>
      <c r="E1028" t="s">
        <v>8221</v>
      </c>
      <c r="F1028">
        <v>33</v>
      </c>
    </row>
    <row r="1029" spans="2:6" x14ac:dyDescent="0.25">
      <c r="B1029" t="s">
        <v>8219</v>
      </c>
      <c r="C1029">
        <v>99</v>
      </c>
      <c r="E1029" t="s">
        <v>8221</v>
      </c>
      <c r="F1029">
        <v>0</v>
      </c>
    </row>
    <row r="1030" spans="2:6" x14ac:dyDescent="0.25">
      <c r="B1030" t="s">
        <v>8219</v>
      </c>
      <c r="C1030">
        <v>44</v>
      </c>
      <c r="E1030" t="s">
        <v>8221</v>
      </c>
      <c r="F1030">
        <v>0</v>
      </c>
    </row>
    <row r="1031" spans="2:6" x14ac:dyDescent="0.25">
      <c r="B1031" t="s">
        <v>8219</v>
      </c>
      <c r="C1031">
        <v>58</v>
      </c>
      <c r="E1031" t="s">
        <v>8221</v>
      </c>
      <c r="F1031">
        <v>1</v>
      </c>
    </row>
    <row r="1032" spans="2:6" x14ac:dyDescent="0.25">
      <c r="B1032" t="s">
        <v>8219</v>
      </c>
      <c r="C1032">
        <v>191</v>
      </c>
      <c r="E1032" t="s">
        <v>8221</v>
      </c>
      <c r="F1032">
        <v>13</v>
      </c>
    </row>
    <row r="1033" spans="2:6" x14ac:dyDescent="0.25">
      <c r="B1033" t="s">
        <v>8219</v>
      </c>
      <c r="C1033">
        <v>40</v>
      </c>
      <c r="E1033" t="s">
        <v>8221</v>
      </c>
      <c r="F1033">
        <v>2</v>
      </c>
    </row>
    <row r="1034" spans="2:6" x14ac:dyDescent="0.25">
      <c r="B1034" t="s">
        <v>8219</v>
      </c>
      <c r="C1034">
        <v>38</v>
      </c>
      <c r="E1034" t="s">
        <v>8221</v>
      </c>
      <c r="F1034">
        <v>36</v>
      </c>
    </row>
    <row r="1035" spans="2:6" x14ac:dyDescent="0.25">
      <c r="B1035" t="s">
        <v>8219</v>
      </c>
      <c r="C1035">
        <v>39</v>
      </c>
      <c r="E1035" t="s">
        <v>8221</v>
      </c>
      <c r="F1035">
        <v>1</v>
      </c>
    </row>
    <row r="1036" spans="2:6" x14ac:dyDescent="0.25">
      <c r="B1036" t="s">
        <v>8219</v>
      </c>
      <c r="C1036">
        <v>11</v>
      </c>
      <c r="E1036" t="s">
        <v>8221</v>
      </c>
      <c r="F1036">
        <v>15</v>
      </c>
    </row>
    <row r="1037" spans="2:6" x14ac:dyDescent="0.25">
      <c r="B1037" t="s">
        <v>8219</v>
      </c>
      <c r="C1037">
        <v>107</v>
      </c>
      <c r="E1037" t="s">
        <v>8221</v>
      </c>
      <c r="F1037">
        <v>1</v>
      </c>
    </row>
    <row r="1038" spans="2:6" x14ac:dyDescent="0.25">
      <c r="B1038" t="s">
        <v>8219</v>
      </c>
      <c r="C1038">
        <v>147</v>
      </c>
      <c r="E1038" t="s">
        <v>8221</v>
      </c>
      <c r="F1038">
        <v>0</v>
      </c>
    </row>
    <row r="1039" spans="2:6" x14ac:dyDescent="0.25">
      <c r="B1039" t="s">
        <v>8219</v>
      </c>
      <c r="C1039">
        <v>36</v>
      </c>
      <c r="E1039" t="s">
        <v>8221</v>
      </c>
      <c r="F1039">
        <v>1</v>
      </c>
    </row>
    <row r="1040" spans="2:6" x14ac:dyDescent="0.25">
      <c r="B1040" t="s">
        <v>8219</v>
      </c>
      <c r="C1040">
        <v>92</v>
      </c>
      <c r="E1040" t="s">
        <v>8221</v>
      </c>
      <c r="F1040">
        <v>0</v>
      </c>
    </row>
    <row r="1041" spans="2:6" x14ac:dyDescent="0.25">
      <c r="B1041" t="s">
        <v>8219</v>
      </c>
      <c r="C1041">
        <v>35</v>
      </c>
      <c r="E1041" t="s">
        <v>8221</v>
      </c>
      <c r="F1041">
        <v>0</v>
      </c>
    </row>
    <row r="1042" spans="2:6" x14ac:dyDescent="0.25">
      <c r="B1042" t="s">
        <v>8219</v>
      </c>
      <c r="C1042">
        <v>17</v>
      </c>
      <c r="E1042" t="s">
        <v>8221</v>
      </c>
      <c r="F1042">
        <v>1</v>
      </c>
    </row>
    <row r="1043" spans="2:6" x14ac:dyDescent="0.25">
      <c r="B1043" t="s">
        <v>8219</v>
      </c>
      <c r="C1043">
        <v>22</v>
      </c>
      <c r="E1043" t="s">
        <v>8221</v>
      </c>
      <c r="F1043">
        <v>39</v>
      </c>
    </row>
    <row r="1044" spans="2:6" x14ac:dyDescent="0.25">
      <c r="B1044" t="s">
        <v>8219</v>
      </c>
      <c r="C1044">
        <v>69</v>
      </c>
      <c r="E1044" t="s">
        <v>8221</v>
      </c>
      <c r="F1044">
        <v>0</v>
      </c>
    </row>
    <row r="1045" spans="2:6" x14ac:dyDescent="0.25">
      <c r="B1045" t="s">
        <v>8219</v>
      </c>
      <c r="C1045">
        <v>13</v>
      </c>
      <c r="E1045" t="s">
        <v>8221</v>
      </c>
      <c r="F1045">
        <v>0</v>
      </c>
    </row>
    <row r="1046" spans="2:6" x14ac:dyDescent="0.25">
      <c r="B1046" t="s">
        <v>8219</v>
      </c>
      <c r="C1046">
        <v>58</v>
      </c>
      <c r="E1046" t="s">
        <v>8221</v>
      </c>
      <c r="F1046">
        <v>3</v>
      </c>
    </row>
    <row r="1047" spans="2:6" x14ac:dyDescent="0.25">
      <c r="B1047" t="s">
        <v>8219</v>
      </c>
      <c r="C1047">
        <v>44</v>
      </c>
      <c r="E1047" t="s">
        <v>8221</v>
      </c>
      <c r="F1047">
        <v>1</v>
      </c>
    </row>
    <row r="1048" spans="2:6" x14ac:dyDescent="0.25">
      <c r="B1048" t="s">
        <v>8219</v>
      </c>
      <c r="C1048">
        <v>83</v>
      </c>
      <c r="E1048" t="s">
        <v>8221</v>
      </c>
      <c r="F1048">
        <v>13</v>
      </c>
    </row>
    <row r="1049" spans="2:6" x14ac:dyDescent="0.25">
      <c r="B1049" t="s">
        <v>8219</v>
      </c>
      <c r="C1049">
        <v>117</v>
      </c>
      <c r="E1049" t="s">
        <v>8221</v>
      </c>
      <c r="F1049">
        <v>0</v>
      </c>
    </row>
    <row r="1050" spans="2:6" x14ac:dyDescent="0.25">
      <c r="B1050" t="s">
        <v>8219</v>
      </c>
      <c r="C1050">
        <v>32</v>
      </c>
      <c r="E1050" t="s">
        <v>8221</v>
      </c>
      <c r="F1050">
        <v>6</v>
      </c>
    </row>
    <row r="1051" spans="2:6" x14ac:dyDescent="0.25">
      <c r="B1051" t="s">
        <v>8219</v>
      </c>
      <c r="C1051">
        <v>8</v>
      </c>
      <c r="E1051" t="s">
        <v>8221</v>
      </c>
      <c r="F1051">
        <v>0</v>
      </c>
    </row>
    <row r="1052" spans="2:6" x14ac:dyDescent="0.25">
      <c r="B1052" t="s">
        <v>8219</v>
      </c>
      <c r="C1052">
        <v>340</v>
      </c>
      <c r="E1052" t="s">
        <v>8221</v>
      </c>
      <c r="F1052">
        <v>14</v>
      </c>
    </row>
    <row r="1053" spans="2:6" x14ac:dyDescent="0.25">
      <c r="B1053" t="s">
        <v>8219</v>
      </c>
      <c r="C1053">
        <v>7</v>
      </c>
      <c r="E1053" t="s">
        <v>8221</v>
      </c>
      <c r="F1053">
        <v>5</v>
      </c>
    </row>
    <row r="1054" spans="2:6" x14ac:dyDescent="0.25">
      <c r="B1054" t="s">
        <v>8219</v>
      </c>
      <c r="C1054">
        <v>19</v>
      </c>
      <c r="E1054" t="s">
        <v>8221</v>
      </c>
      <c r="F1054">
        <v>6</v>
      </c>
    </row>
    <row r="1055" spans="2:6" x14ac:dyDescent="0.25">
      <c r="B1055" t="s">
        <v>8219</v>
      </c>
      <c r="C1055">
        <v>47</v>
      </c>
      <c r="E1055" t="s">
        <v>8221</v>
      </c>
      <c r="F1055">
        <v>15</v>
      </c>
    </row>
    <row r="1056" spans="2:6" x14ac:dyDescent="0.25">
      <c r="B1056" t="s">
        <v>8219</v>
      </c>
      <c r="C1056">
        <v>13</v>
      </c>
      <c r="E1056" t="s">
        <v>8221</v>
      </c>
      <c r="F1056">
        <v>0</v>
      </c>
    </row>
    <row r="1057" spans="2:6" x14ac:dyDescent="0.25">
      <c r="B1057" t="s">
        <v>8219</v>
      </c>
      <c r="C1057">
        <v>90</v>
      </c>
      <c r="E1057" t="s">
        <v>8221</v>
      </c>
      <c r="F1057">
        <v>1</v>
      </c>
    </row>
    <row r="1058" spans="2:6" x14ac:dyDescent="0.25">
      <c r="B1058" t="s">
        <v>8219</v>
      </c>
      <c r="C1058">
        <v>63</v>
      </c>
      <c r="E1058" t="s">
        <v>8221</v>
      </c>
      <c r="F1058">
        <v>9</v>
      </c>
    </row>
    <row r="1059" spans="2:6" x14ac:dyDescent="0.25">
      <c r="B1059" t="s">
        <v>8219</v>
      </c>
      <c r="C1059">
        <v>26</v>
      </c>
      <c r="E1059" t="s">
        <v>8221</v>
      </c>
      <c r="F1059">
        <v>3</v>
      </c>
    </row>
    <row r="1060" spans="2:6" x14ac:dyDescent="0.25">
      <c r="B1060" t="s">
        <v>8219</v>
      </c>
      <c r="C1060">
        <v>71</v>
      </c>
      <c r="E1060" t="s">
        <v>8221</v>
      </c>
      <c r="F1060">
        <v>3</v>
      </c>
    </row>
    <row r="1061" spans="2:6" x14ac:dyDescent="0.25">
      <c r="B1061" t="s">
        <v>8219</v>
      </c>
      <c r="C1061">
        <v>38</v>
      </c>
      <c r="E1061" t="s">
        <v>8221</v>
      </c>
      <c r="F1061">
        <v>1</v>
      </c>
    </row>
    <row r="1062" spans="2:6" x14ac:dyDescent="0.25">
      <c r="B1062" t="s">
        <v>8219</v>
      </c>
      <c r="C1062">
        <v>859</v>
      </c>
      <c r="E1062" t="s">
        <v>8221</v>
      </c>
      <c r="F1062">
        <v>3</v>
      </c>
    </row>
    <row r="1063" spans="2:6" x14ac:dyDescent="0.25">
      <c r="B1063" t="s">
        <v>8219</v>
      </c>
      <c r="C1063">
        <v>21</v>
      </c>
      <c r="E1063" t="s">
        <v>8221</v>
      </c>
      <c r="F1063">
        <v>0</v>
      </c>
    </row>
    <row r="1064" spans="2:6" x14ac:dyDescent="0.25">
      <c r="B1064" t="s">
        <v>8219</v>
      </c>
      <c r="C1064">
        <v>78</v>
      </c>
      <c r="E1064" t="s">
        <v>8221</v>
      </c>
      <c r="F1064">
        <v>2</v>
      </c>
    </row>
    <row r="1065" spans="2:6" x14ac:dyDescent="0.25">
      <c r="B1065" t="s">
        <v>8219</v>
      </c>
      <c r="C1065">
        <v>53</v>
      </c>
      <c r="E1065" t="s">
        <v>8221</v>
      </c>
      <c r="F1065">
        <v>10</v>
      </c>
    </row>
    <row r="1066" spans="2:6" x14ac:dyDescent="0.25">
      <c r="B1066" t="s">
        <v>8219</v>
      </c>
      <c r="C1066">
        <v>356</v>
      </c>
      <c r="E1066" t="s">
        <v>8221</v>
      </c>
      <c r="F1066">
        <v>60</v>
      </c>
    </row>
    <row r="1067" spans="2:6" x14ac:dyDescent="0.25">
      <c r="B1067" t="s">
        <v>8219</v>
      </c>
      <c r="C1067">
        <v>279</v>
      </c>
      <c r="E1067" t="s">
        <v>8221</v>
      </c>
      <c r="F1067">
        <v>5</v>
      </c>
    </row>
    <row r="1068" spans="2:6" x14ac:dyDescent="0.25">
      <c r="B1068" t="s">
        <v>8219</v>
      </c>
      <c r="C1068">
        <v>266</v>
      </c>
      <c r="E1068" t="s">
        <v>8221</v>
      </c>
      <c r="F1068">
        <v>9</v>
      </c>
    </row>
    <row r="1069" spans="2:6" x14ac:dyDescent="0.25">
      <c r="B1069" t="s">
        <v>8219</v>
      </c>
      <c r="C1069">
        <v>623</v>
      </c>
      <c r="E1069" t="s">
        <v>8221</v>
      </c>
      <c r="F1069">
        <v>13</v>
      </c>
    </row>
    <row r="1070" spans="2:6" x14ac:dyDescent="0.25">
      <c r="B1070" t="s">
        <v>8219</v>
      </c>
      <c r="C1070">
        <v>392</v>
      </c>
      <c r="E1070" t="s">
        <v>8221</v>
      </c>
      <c r="F1070">
        <v>0</v>
      </c>
    </row>
    <row r="1071" spans="2:6" x14ac:dyDescent="0.25">
      <c r="B1071" t="s">
        <v>8219</v>
      </c>
      <c r="C1071">
        <v>3562</v>
      </c>
      <c r="E1071" t="s">
        <v>8221</v>
      </c>
      <c r="F1071">
        <v>8</v>
      </c>
    </row>
    <row r="1072" spans="2:6" x14ac:dyDescent="0.25">
      <c r="B1072" t="s">
        <v>8219</v>
      </c>
      <c r="C1072">
        <v>514</v>
      </c>
      <c r="E1072" t="s">
        <v>8221</v>
      </c>
      <c r="F1072">
        <v>3</v>
      </c>
    </row>
    <row r="1073" spans="2:6" x14ac:dyDescent="0.25">
      <c r="B1073" t="s">
        <v>8219</v>
      </c>
      <c r="C1073">
        <v>88</v>
      </c>
      <c r="E1073" t="s">
        <v>8221</v>
      </c>
      <c r="F1073">
        <v>3</v>
      </c>
    </row>
    <row r="1074" spans="2:6" x14ac:dyDescent="0.25">
      <c r="B1074" t="s">
        <v>8219</v>
      </c>
      <c r="C1074">
        <v>537</v>
      </c>
      <c r="E1074" t="s">
        <v>8221</v>
      </c>
      <c r="F1074">
        <v>0</v>
      </c>
    </row>
    <row r="1075" spans="2:6" x14ac:dyDescent="0.25">
      <c r="B1075" t="s">
        <v>8219</v>
      </c>
      <c r="C1075">
        <v>25</v>
      </c>
      <c r="E1075" t="s">
        <v>8221</v>
      </c>
      <c r="F1075">
        <v>6</v>
      </c>
    </row>
    <row r="1076" spans="2:6" x14ac:dyDescent="0.25">
      <c r="B1076" t="s">
        <v>8219</v>
      </c>
      <c r="C1076">
        <v>3238</v>
      </c>
      <c r="E1076" t="s">
        <v>8221</v>
      </c>
      <c r="F1076">
        <v>4</v>
      </c>
    </row>
    <row r="1077" spans="2:6" x14ac:dyDescent="0.25">
      <c r="B1077" t="s">
        <v>8219</v>
      </c>
      <c r="C1077">
        <v>897</v>
      </c>
      <c r="E1077" t="s">
        <v>8221</v>
      </c>
      <c r="F1077">
        <v>1</v>
      </c>
    </row>
    <row r="1078" spans="2:6" x14ac:dyDescent="0.25">
      <c r="B1078" t="s">
        <v>8219</v>
      </c>
      <c r="C1078">
        <v>878</v>
      </c>
      <c r="E1078" t="s">
        <v>8221</v>
      </c>
      <c r="F1078">
        <v>29</v>
      </c>
    </row>
    <row r="1079" spans="2:6" x14ac:dyDescent="0.25">
      <c r="B1079" t="s">
        <v>8219</v>
      </c>
      <c r="C1079">
        <v>115</v>
      </c>
      <c r="E1079" t="s">
        <v>8221</v>
      </c>
      <c r="F1079">
        <v>0</v>
      </c>
    </row>
    <row r="1080" spans="2:6" x14ac:dyDescent="0.25">
      <c r="B1080" t="s">
        <v>8219</v>
      </c>
      <c r="C1080">
        <v>234</v>
      </c>
      <c r="E1080" t="s">
        <v>8221</v>
      </c>
      <c r="F1080">
        <v>4</v>
      </c>
    </row>
    <row r="1081" spans="2:6" x14ac:dyDescent="0.25">
      <c r="B1081" t="s">
        <v>8219</v>
      </c>
      <c r="C1081">
        <v>4330</v>
      </c>
      <c r="E1081" t="s">
        <v>8221</v>
      </c>
      <c r="F1081">
        <v>5</v>
      </c>
    </row>
    <row r="1082" spans="2:6" x14ac:dyDescent="0.25">
      <c r="B1082" t="s">
        <v>8219</v>
      </c>
      <c r="C1082">
        <v>651</v>
      </c>
      <c r="E1082" t="s">
        <v>8221</v>
      </c>
      <c r="F1082">
        <v>4</v>
      </c>
    </row>
    <row r="1083" spans="2:6" x14ac:dyDescent="0.25">
      <c r="B1083" t="s">
        <v>8219</v>
      </c>
      <c r="C1083">
        <v>251</v>
      </c>
      <c r="E1083" t="s">
        <v>8221</v>
      </c>
      <c r="F1083">
        <v>5</v>
      </c>
    </row>
    <row r="1084" spans="2:6" x14ac:dyDescent="0.25">
      <c r="B1084" t="s">
        <v>8219</v>
      </c>
      <c r="C1084">
        <v>263</v>
      </c>
      <c r="E1084" t="s">
        <v>8221</v>
      </c>
      <c r="F1084">
        <v>1</v>
      </c>
    </row>
    <row r="1085" spans="2:6" x14ac:dyDescent="0.25">
      <c r="B1085" t="s">
        <v>8219</v>
      </c>
      <c r="C1085">
        <v>28</v>
      </c>
      <c r="E1085" t="s">
        <v>8221</v>
      </c>
      <c r="F1085">
        <v>1</v>
      </c>
    </row>
    <row r="1086" spans="2:6" x14ac:dyDescent="0.25">
      <c r="B1086" t="s">
        <v>8219</v>
      </c>
      <c r="C1086">
        <v>721</v>
      </c>
      <c r="E1086" t="s">
        <v>8221</v>
      </c>
      <c r="F1086">
        <v>0</v>
      </c>
    </row>
    <row r="1087" spans="2:6" x14ac:dyDescent="0.25">
      <c r="B1087" t="s">
        <v>8219</v>
      </c>
      <c r="C1087">
        <v>50</v>
      </c>
      <c r="E1087" t="s">
        <v>8221</v>
      </c>
      <c r="F1087">
        <v>14</v>
      </c>
    </row>
    <row r="1088" spans="2:6" x14ac:dyDescent="0.25">
      <c r="B1088" t="s">
        <v>8219</v>
      </c>
      <c r="C1088">
        <v>73</v>
      </c>
      <c r="E1088" t="s">
        <v>8221</v>
      </c>
      <c r="F1088">
        <v>3</v>
      </c>
    </row>
    <row r="1089" spans="2:6" x14ac:dyDescent="0.25">
      <c r="B1089" t="s">
        <v>8219</v>
      </c>
      <c r="C1089">
        <v>27</v>
      </c>
      <c r="E1089" t="s">
        <v>8221</v>
      </c>
      <c r="F1089">
        <v>10</v>
      </c>
    </row>
    <row r="1090" spans="2:6" x14ac:dyDescent="0.25">
      <c r="B1090" t="s">
        <v>8219</v>
      </c>
      <c r="C1090">
        <v>34</v>
      </c>
      <c r="E1090" t="s">
        <v>8221</v>
      </c>
      <c r="F1090">
        <v>17</v>
      </c>
    </row>
    <row r="1091" spans="2:6" x14ac:dyDescent="0.25">
      <c r="B1091" t="s">
        <v>8219</v>
      </c>
      <c r="C1091">
        <v>7</v>
      </c>
      <c r="E1091" t="s">
        <v>8221</v>
      </c>
      <c r="F1091">
        <v>2</v>
      </c>
    </row>
    <row r="1092" spans="2:6" x14ac:dyDescent="0.25">
      <c r="B1092" t="s">
        <v>8219</v>
      </c>
      <c r="C1092">
        <v>24</v>
      </c>
      <c r="E1092" t="s">
        <v>8221</v>
      </c>
      <c r="F1092">
        <v>0</v>
      </c>
    </row>
    <row r="1093" spans="2:6" x14ac:dyDescent="0.25">
      <c r="B1093" t="s">
        <v>8219</v>
      </c>
      <c r="C1093">
        <v>15</v>
      </c>
      <c r="E1093" t="s">
        <v>8221</v>
      </c>
      <c r="F1093">
        <v>4</v>
      </c>
    </row>
    <row r="1094" spans="2:6" x14ac:dyDescent="0.25">
      <c r="B1094" t="s">
        <v>8219</v>
      </c>
      <c r="C1094">
        <v>72</v>
      </c>
      <c r="E1094" t="s">
        <v>8221</v>
      </c>
      <c r="F1094">
        <v>12</v>
      </c>
    </row>
    <row r="1095" spans="2:6" x14ac:dyDescent="0.25">
      <c r="B1095" t="s">
        <v>8219</v>
      </c>
      <c r="C1095">
        <v>120</v>
      </c>
      <c r="E1095" t="s">
        <v>8221</v>
      </c>
      <c r="F1095">
        <v>3</v>
      </c>
    </row>
    <row r="1096" spans="2:6" x14ac:dyDescent="0.25">
      <c r="B1096" t="s">
        <v>8219</v>
      </c>
      <c r="C1096">
        <v>123</v>
      </c>
      <c r="E1096" t="s">
        <v>8221</v>
      </c>
      <c r="F1096">
        <v>12</v>
      </c>
    </row>
    <row r="1097" spans="2:6" x14ac:dyDescent="0.25">
      <c r="B1097" t="s">
        <v>8219</v>
      </c>
      <c r="C1097">
        <v>1</v>
      </c>
      <c r="E1097" t="s">
        <v>8221</v>
      </c>
      <c r="F1097">
        <v>0</v>
      </c>
    </row>
    <row r="1098" spans="2:6" x14ac:dyDescent="0.25">
      <c r="B1098" t="s">
        <v>8219</v>
      </c>
      <c r="C1098">
        <v>24</v>
      </c>
      <c r="E1098" t="s">
        <v>8221</v>
      </c>
      <c r="F1098">
        <v>7</v>
      </c>
    </row>
    <row r="1099" spans="2:6" x14ac:dyDescent="0.25">
      <c r="B1099" t="s">
        <v>8219</v>
      </c>
      <c r="C1099">
        <v>33</v>
      </c>
      <c r="E1099" t="s">
        <v>8221</v>
      </c>
      <c r="F1099">
        <v>2</v>
      </c>
    </row>
    <row r="1100" spans="2:6" x14ac:dyDescent="0.25">
      <c r="B1100" t="s">
        <v>8219</v>
      </c>
      <c r="C1100">
        <v>14</v>
      </c>
      <c r="E1100" t="s">
        <v>8221</v>
      </c>
      <c r="F1100">
        <v>1</v>
      </c>
    </row>
    <row r="1101" spans="2:6" x14ac:dyDescent="0.25">
      <c r="B1101" t="s">
        <v>8219</v>
      </c>
      <c r="C1101">
        <v>9</v>
      </c>
      <c r="E1101" t="s">
        <v>8221</v>
      </c>
      <c r="F1101">
        <v>4</v>
      </c>
    </row>
    <row r="1102" spans="2:6" x14ac:dyDescent="0.25">
      <c r="B1102" t="s">
        <v>8219</v>
      </c>
      <c r="C1102">
        <v>76</v>
      </c>
      <c r="E1102" t="s">
        <v>8221</v>
      </c>
      <c r="F1102">
        <v>4</v>
      </c>
    </row>
    <row r="1103" spans="2:6" x14ac:dyDescent="0.25">
      <c r="B1103" t="s">
        <v>8219</v>
      </c>
      <c r="C1103">
        <v>19</v>
      </c>
      <c r="E1103" t="s">
        <v>8221</v>
      </c>
      <c r="F1103">
        <v>17</v>
      </c>
    </row>
    <row r="1104" spans="2:6" x14ac:dyDescent="0.25">
      <c r="B1104" t="s">
        <v>8219</v>
      </c>
      <c r="C1104">
        <v>69</v>
      </c>
      <c r="E1104" t="s">
        <v>8221</v>
      </c>
      <c r="F1104">
        <v>7</v>
      </c>
    </row>
    <row r="1105" spans="2:6" x14ac:dyDescent="0.25">
      <c r="B1105" t="s">
        <v>8219</v>
      </c>
      <c r="C1105">
        <v>218</v>
      </c>
      <c r="E1105" t="s">
        <v>8221</v>
      </c>
      <c r="F1105">
        <v>2</v>
      </c>
    </row>
    <row r="1106" spans="2:6" x14ac:dyDescent="0.25">
      <c r="B1106" t="s">
        <v>8219</v>
      </c>
      <c r="C1106">
        <v>30</v>
      </c>
      <c r="E1106" t="s">
        <v>8221</v>
      </c>
      <c r="F1106">
        <v>5</v>
      </c>
    </row>
    <row r="1107" spans="2:6" x14ac:dyDescent="0.25">
      <c r="B1107" t="s">
        <v>8219</v>
      </c>
      <c r="C1107">
        <v>100</v>
      </c>
      <c r="E1107" t="s">
        <v>8221</v>
      </c>
      <c r="F1107">
        <v>1</v>
      </c>
    </row>
    <row r="1108" spans="2:6" x14ac:dyDescent="0.25">
      <c r="B1108" t="s">
        <v>8219</v>
      </c>
      <c r="C1108">
        <v>296</v>
      </c>
      <c r="E1108" t="s">
        <v>8221</v>
      </c>
      <c r="F1108">
        <v>1</v>
      </c>
    </row>
    <row r="1109" spans="2:6" x14ac:dyDescent="0.25">
      <c r="B1109" t="s">
        <v>8219</v>
      </c>
      <c r="C1109">
        <v>1204</v>
      </c>
      <c r="E1109" t="s">
        <v>8221</v>
      </c>
      <c r="F1109">
        <v>14</v>
      </c>
    </row>
    <row r="1110" spans="2:6" x14ac:dyDescent="0.25">
      <c r="B1110" t="s">
        <v>8219</v>
      </c>
      <c r="C1110">
        <v>321</v>
      </c>
      <c r="E1110" t="s">
        <v>8221</v>
      </c>
      <c r="F1110">
        <v>26</v>
      </c>
    </row>
    <row r="1111" spans="2:6" x14ac:dyDescent="0.25">
      <c r="B1111" t="s">
        <v>8219</v>
      </c>
      <c r="C1111">
        <v>301</v>
      </c>
      <c r="E1111" t="s">
        <v>8221</v>
      </c>
      <c r="F1111">
        <v>2</v>
      </c>
    </row>
    <row r="1112" spans="2:6" x14ac:dyDescent="0.25">
      <c r="B1112" t="s">
        <v>8219</v>
      </c>
      <c r="C1112">
        <v>144</v>
      </c>
      <c r="E1112" t="s">
        <v>8221</v>
      </c>
      <c r="F1112">
        <v>1</v>
      </c>
    </row>
    <row r="1113" spans="2:6" x14ac:dyDescent="0.25">
      <c r="B1113" t="s">
        <v>8219</v>
      </c>
      <c r="C1113">
        <v>539</v>
      </c>
      <c r="E1113" t="s">
        <v>8221</v>
      </c>
      <c r="F1113">
        <v>3</v>
      </c>
    </row>
    <row r="1114" spans="2:6" x14ac:dyDescent="0.25">
      <c r="B1114" t="s">
        <v>8219</v>
      </c>
      <c r="C1114">
        <v>498</v>
      </c>
      <c r="E1114" t="s">
        <v>8221</v>
      </c>
      <c r="F1114">
        <v>7</v>
      </c>
    </row>
    <row r="1115" spans="2:6" x14ac:dyDescent="0.25">
      <c r="B1115" t="s">
        <v>8219</v>
      </c>
      <c r="C1115">
        <v>1113</v>
      </c>
      <c r="E1115" t="s">
        <v>8221</v>
      </c>
      <c r="F1115">
        <v>9</v>
      </c>
    </row>
    <row r="1116" spans="2:6" x14ac:dyDescent="0.25">
      <c r="B1116" t="s">
        <v>8219</v>
      </c>
      <c r="C1116">
        <v>988</v>
      </c>
      <c r="E1116" t="s">
        <v>8221</v>
      </c>
      <c r="F1116">
        <v>20</v>
      </c>
    </row>
    <row r="1117" spans="2:6" x14ac:dyDescent="0.25">
      <c r="B1117" t="s">
        <v>8219</v>
      </c>
      <c r="C1117">
        <v>391</v>
      </c>
      <c r="E1117" t="s">
        <v>8221</v>
      </c>
      <c r="F1117">
        <v>6</v>
      </c>
    </row>
    <row r="1118" spans="2:6" x14ac:dyDescent="0.25">
      <c r="B1118" t="s">
        <v>8219</v>
      </c>
      <c r="C1118">
        <v>28</v>
      </c>
      <c r="E1118" t="s">
        <v>8221</v>
      </c>
      <c r="F1118">
        <v>13</v>
      </c>
    </row>
    <row r="1119" spans="2:6" x14ac:dyDescent="0.25">
      <c r="B1119" t="s">
        <v>8219</v>
      </c>
      <c r="C1119">
        <v>147</v>
      </c>
      <c r="E1119" t="s">
        <v>8221</v>
      </c>
      <c r="F1119">
        <v>1</v>
      </c>
    </row>
    <row r="1120" spans="2:6" x14ac:dyDescent="0.25">
      <c r="B1120" t="s">
        <v>8219</v>
      </c>
      <c r="C1120">
        <v>680</v>
      </c>
      <c r="E1120" t="s">
        <v>8221</v>
      </c>
      <c r="F1120">
        <v>202</v>
      </c>
    </row>
    <row r="1121" spans="2:6" x14ac:dyDescent="0.25">
      <c r="B1121" t="s">
        <v>8219</v>
      </c>
      <c r="C1121">
        <v>983</v>
      </c>
      <c r="E1121" t="s">
        <v>8221</v>
      </c>
      <c r="F1121">
        <v>0</v>
      </c>
    </row>
    <row r="1122" spans="2:6" x14ac:dyDescent="0.25">
      <c r="B1122" t="s">
        <v>8219</v>
      </c>
      <c r="C1122">
        <v>79</v>
      </c>
      <c r="E1122" t="s">
        <v>8221</v>
      </c>
      <c r="F1122">
        <v>1</v>
      </c>
    </row>
    <row r="1123" spans="2:6" x14ac:dyDescent="0.25">
      <c r="B1123" t="s">
        <v>8219</v>
      </c>
      <c r="C1123">
        <v>426</v>
      </c>
      <c r="E1123" t="s">
        <v>8221</v>
      </c>
      <c r="F1123">
        <v>0</v>
      </c>
    </row>
    <row r="1124" spans="2:6" x14ac:dyDescent="0.25">
      <c r="B1124" t="s">
        <v>8219</v>
      </c>
      <c r="C1124">
        <v>96</v>
      </c>
      <c r="E1124" t="s">
        <v>8221</v>
      </c>
      <c r="F1124">
        <v>2</v>
      </c>
    </row>
    <row r="1125" spans="2:6" x14ac:dyDescent="0.25">
      <c r="B1125" t="s">
        <v>8219</v>
      </c>
      <c r="C1125">
        <v>163</v>
      </c>
      <c r="E1125" t="s">
        <v>8221</v>
      </c>
      <c r="F1125">
        <v>13</v>
      </c>
    </row>
    <row r="1126" spans="2:6" x14ac:dyDescent="0.25">
      <c r="B1126" t="s">
        <v>8219</v>
      </c>
      <c r="C1126">
        <v>2525</v>
      </c>
      <c r="E1126" t="s">
        <v>8221</v>
      </c>
      <c r="F1126">
        <v>9</v>
      </c>
    </row>
    <row r="1127" spans="2:6" x14ac:dyDescent="0.25">
      <c r="B1127" t="s">
        <v>8219</v>
      </c>
      <c r="C1127">
        <v>2035</v>
      </c>
      <c r="E1127" t="s">
        <v>8221</v>
      </c>
      <c r="F1127">
        <v>2</v>
      </c>
    </row>
    <row r="1128" spans="2:6" x14ac:dyDescent="0.25">
      <c r="B1128" t="s">
        <v>8219</v>
      </c>
      <c r="C1128">
        <v>290</v>
      </c>
      <c r="E1128" t="s">
        <v>8221</v>
      </c>
      <c r="F1128">
        <v>0</v>
      </c>
    </row>
    <row r="1129" spans="2:6" x14ac:dyDescent="0.25">
      <c r="B1129" t="s">
        <v>8219</v>
      </c>
      <c r="C1129">
        <v>1980</v>
      </c>
      <c r="E1129" t="s">
        <v>8221</v>
      </c>
      <c r="F1129">
        <v>35</v>
      </c>
    </row>
    <row r="1130" spans="2:6" x14ac:dyDescent="0.25">
      <c r="B1130" t="s">
        <v>8219</v>
      </c>
      <c r="C1130">
        <v>57</v>
      </c>
      <c r="E1130" t="s">
        <v>8221</v>
      </c>
      <c r="F1130">
        <v>2</v>
      </c>
    </row>
    <row r="1131" spans="2:6" x14ac:dyDescent="0.25">
      <c r="B1131" t="s">
        <v>8219</v>
      </c>
      <c r="C1131">
        <v>380</v>
      </c>
      <c r="E1131" t="s">
        <v>8221</v>
      </c>
      <c r="F1131">
        <v>3</v>
      </c>
    </row>
    <row r="1132" spans="2:6" x14ac:dyDescent="0.25">
      <c r="B1132" t="s">
        <v>8219</v>
      </c>
      <c r="C1132">
        <v>128</v>
      </c>
      <c r="E1132" t="s">
        <v>8221</v>
      </c>
      <c r="F1132">
        <v>0</v>
      </c>
    </row>
    <row r="1133" spans="2:6" x14ac:dyDescent="0.25">
      <c r="B1133" t="s">
        <v>8219</v>
      </c>
      <c r="C1133">
        <v>180</v>
      </c>
      <c r="E1133" t="s">
        <v>8221</v>
      </c>
      <c r="F1133">
        <v>1</v>
      </c>
    </row>
    <row r="1134" spans="2:6" x14ac:dyDescent="0.25">
      <c r="B1134" t="s">
        <v>8219</v>
      </c>
      <c r="C1134">
        <v>571</v>
      </c>
      <c r="E1134" t="s">
        <v>8221</v>
      </c>
      <c r="F1134">
        <v>0</v>
      </c>
    </row>
    <row r="1135" spans="2:6" x14ac:dyDescent="0.25">
      <c r="B1135" t="s">
        <v>8219</v>
      </c>
      <c r="C1135">
        <v>480</v>
      </c>
      <c r="E1135" t="s">
        <v>8221</v>
      </c>
      <c r="F1135">
        <v>0</v>
      </c>
    </row>
    <row r="1136" spans="2:6" x14ac:dyDescent="0.25">
      <c r="B1136" t="s">
        <v>8219</v>
      </c>
      <c r="C1136">
        <v>249</v>
      </c>
      <c r="E1136" t="s">
        <v>8221</v>
      </c>
      <c r="F1136">
        <v>3</v>
      </c>
    </row>
    <row r="1137" spans="2:6" x14ac:dyDescent="0.25">
      <c r="B1137" t="s">
        <v>8219</v>
      </c>
      <c r="C1137">
        <v>84</v>
      </c>
      <c r="E1137" t="s">
        <v>8221</v>
      </c>
      <c r="F1137">
        <v>11</v>
      </c>
    </row>
    <row r="1138" spans="2:6" x14ac:dyDescent="0.25">
      <c r="B1138" t="s">
        <v>8219</v>
      </c>
      <c r="C1138">
        <v>197</v>
      </c>
      <c r="E1138" t="s">
        <v>8221</v>
      </c>
      <c r="F1138">
        <v>6</v>
      </c>
    </row>
    <row r="1139" spans="2:6" x14ac:dyDescent="0.25">
      <c r="B1139" t="s">
        <v>8219</v>
      </c>
      <c r="C1139">
        <v>271</v>
      </c>
      <c r="E1139" t="s">
        <v>8221</v>
      </c>
      <c r="F1139">
        <v>0</v>
      </c>
    </row>
    <row r="1140" spans="2:6" x14ac:dyDescent="0.25">
      <c r="B1140" t="s">
        <v>8219</v>
      </c>
      <c r="C1140">
        <v>50</v>
      </c>
      <c r="E1140" t="s">
        <v>8221</v>
      </c>
      <c r="F1140">
        <v>67</v>
      </c>
    </row>
    <row r="1141" spans="2:6" x14ac:dyDescent="0.25">
      <c r="B1141" t="s">
        <v>8219</v>
      </c>
      <c r="C1141">
        <v>169</v>
      </c>
      <c r="E1141" t="s">
        <v>8221</v>
      </c>
      <c r="F1141">
        <v>23</v>
      </c>
    </row>
    <row r="1142" spans="2:6" x14ac:dyDescent="0.25">
      <c r="B1142" t="s">
        <v>8219</v>
      </c>
      <c r="C1142">
        <v>205</v>
      </c>
      <c r="E1142" t="s">
        <v>8221</v>
      </c>
      <c r="F1142">
        <v>72</v>
      </c>
    </row>
    <row r="1143" spans="2:6" x14ac:dyDescent="0.25">
      <c r="B1143" t="s">
        <v>8219</v>
      </c>
      <c r="C1143">
        <v>206</v>
      </c>
      <c r="E1143" t="s">
        <v>8221</v>
      </c>
      <c r="F1143">
        <v>2</v>
      </c>
    </row>
    <row r="1144" spans="2:6" x14ac:dyDescent="0.25">
      <c r="B1144" t="s">
        <v>8219</v>
      </c>
      <c r="C1144">
        <v>84</v>
      </c>
      <c r="E1144" t="s">
        <v>8221</v>
      </c>
      <c r="F1144">
        <v>15</v>
      </c>
    </row>
    <row r="1145" spans="2:6" x14ac:dyDescent="0.25">
      <c r="B1145" t="s">
        <v>8219</v>
      </c>
      <c r="C1145">
        <v>210</v>
      </c>
      <c r="E1145" t="s">
        <v>8221</v>
      </c>
      <c r="F1145">
        <v>1</v>
      </c>
    </row>
    <row r="1146" spans="2:6" x14ac:dyDescent="0.25">
      <c r="B1146" t="s">
        <v>8219</v>
      </c>
      <c r="C1146">
        <v>181</v>
      </c>
      <c r="E1146" t="s">
        <v>8221</v>
      </c>
      <c r="F1146">
        <v>2</v>
      </c>
    </row>
    <row r="1147" spans="2:6" x14ac:dyDescent="0.25">
      <c r="B1147" t="s">
        <v>8219</v>
      </c>
      <c r="C1147">
        <v>60</v>
      </c>
      <c r="E1147" t="s">
        <v>8221</v>
      </c>
      <c r="F1147">
        <v>7</v>
      </c>
    </row>
    <row r="1148" spans="2:6" x14ac:dyDescent="0.25">
      <c r="B1148" t="s">
        <v>8219</v>
      </c>
      <c r="C1148">
        <v>445</v>
      </c>
      <c r="E1148" t="s">
        <v>8221</v>
      </c>
      <c r="F1148">
        <v>16</v>
      </c>
    </row>
    <row r="1149" spans="2:6" x14ac:dyDescent="0.25">
      <c r="B1149" t="s">
        <v>8219</v>
      </c>
      <c r="C1149">
        <v>17</v>
      </c>
      <c r="E1149" t="s">
        <v>8221</v>
      </c>
      <c r="F1149">
        <v>117</v>
      </c>
    </row>
    <row r="1150" spans="2:6" x14ac:dyDescent="0.25">
      <c r="B1150" t="s">
        <v>8219</v>
      </c>
      <c r="C1150">
        <v>194</v>
      </c>
      <c r="E1150" t="s">
        <v>8221</v>
      </c>
      <c r="F1150">
        <v>2</v>
      </c>
    </row>
    <row r="1151" spans="2:6" x14ac:dyDescent="0.25">
      <c r="B1151" t="s">
        <v>8219</v>
      </c>
      <c r="C1151">
        <v>404</v>
      </c>
      <c r="E1151" t="s">
        <v>8221</v>
      </c>
      <c r="F1151">
        <v>7</v>
      </c>
    </row>
    <row r="1152" spans="2:6" x14ac:dyDescent="0.25">
      <c r="B1152" t="s">
        <v>8219</v>
      </c>
      <c r="C1152">
        <v>194</v>
      </c>
      <c r="E1152" t="s">
        <v>8221</v>
      </c>
      <c r="F1152">
        <v>3</v>
      </c>
    </row>
    <row r="1153" spans="2:6" x14ac:dyDescent="0.25">
      <c r="B1153" t="s">
        <v>8219</v>
      </c>
      <c r="C1153">
        <v>902</v>
      </c>
      <c r="E1153" t="s">
        <v>8221</v>
      </c>
      <c r="F1153">
        <v>20</v>
      </c>
    </row>
    <row r="1154" spans="2:6" x14ac:dyDescent="0.25">
      <c r="B1154" t="s">
        <v>8219</v>
      </c>
      <c r="C1154">
        <v>1670</v>
      </c>
      <c r="E1154" t="s">
        <v>8221</v>
      </c>
      <c r="F1154">
        <v>50</v>
      </c>
    </row>
    <row r="1155" spans="2:6" x14ac:dyDescent="0.25">
      <c r="B1155" t="s">
        <v>8219</v>
      </c>
      <c r="C1155">
        <v>1328</v>
      </c>
      <c r="E1155" t="s">
        <v>8221</v>
      </c>
      <c r="F1155">
        <v>2</v>
      </c>
    </row>
    <row r="1156" spans="2:6" x14ac:dyDescent="0.25">
      <c r="B1156" t="s">
        <v>8219</v>
      </c>
      <c r="C1156">
        <v>944</v>
      </c>
      <c r="E1156" t="s">
        <v>8221</v>
      </c>
      <c r="F1156">
        <v>3</v>
      </c>
    </row>
    <row r="1157" spans="2:6" x14ac:dyDescent="0.25">
      <c r="B1157" t="s">
        <v>8219</v>
      </c>
      <c r="C1157">
        <v>147</v>
      </c>
      <c r="E1157" t="s">
        <v>8221</v>
      </c>
      <c r="F1157">
        <v>27</v>
      </c>
    </row>
    <row r="1158" spans="2:6" x14ac:dyDescent="0.25">
      <c r="B1158" t="s">
        <v>8219</v>
      </c>
      <c r="C1158">
        <v>99</v>
      </c>
      <c r="E1158" t="s">
        <v>8221</v>
      </c>
      <c r="F1158">
        <v>7</v>
      </c>
    </row>
    <row r="1159" spans="2:6" x14ac:dyDescent="0.25">
      <c r="B1159" t="s">
        <v>8219</v>
      </c>
      <c r="C1159">
        <v>79</v>
      </c>
      <c r="E1159" t="s">
        <v>8221</v>
      </c>
      <c r="F1159">
        <v>5</v>
      </c>
    </row>
    <row r="1160" spans="2:6" x14ac:dyDescent="0.25">
      <c r="B1160" t="s">
        <v>8219</v>
      </c>
      <c r="C1160">
        <v>75</v>
      </c>
      <c r="E1160" t="s">
        <v>8221</v>
      </c>
      <c r="F1160">
        <v>0</v>
      </c>
    </row>
    <row r="1161" spans="2:6" x14ac:dyDescent="0.25">
      <c r="B1161" t="s">
        <v>8219</v>
      </c>
      <c r="C1161">
        <v>207</v>
      </c>
      <c r="E1161" t="s">
        <v>8221</v>
      </c>
      <c r="F1161">
        <v>3</v>
      </c>
    </row>
    <row r="1162" spans="2:6" x14ac:dyDescent="0.25">
      <c r="B1162" t="s">
        <v>8219</v>
      </c>
      <c r="C1162">
        <v>102</v>
      </c>
      <c r="E1162" t="s">
        <v>8221</v>
      </c>
      <c r="F1162">
        <v>6</v>
      </c>
    </row>
    <row r="1163" spans="2:6" x14ac:dyDescent="0.25">
      <c r="B1163" t="s">
        <v>8219</v>
      </c>
      <c r="C1163">
        <v>32</v>
      </c>
      <c r="E1163" t="s">
        <v>8221</v>
      </c>
      <c r="F1163">
        <v>9</v>
      </c>
    </row>
    <row r="1164" spans="2:6" x14ac:dyDescent="0.25">
      <c r="B1164" t="s">
        <v>8219</v>
      </c>
      <c r="C1164">
        <v>480</v>
      </c>
      <c r="E1164" t="s">
        <v>8221</v>
      </c>
      <c r="F1164">
        <v>3</v>
      </c>
    </row>
    <row r="1165" spans="2:6" x14ac:dyDescent="0.25">
      <c r="B1165" t="s">
        <v>8219</v>
      </c>
      <c r="C1165">
        <v>11</v>
      </c>
      <c r="E1165" t="s">
        <v>8221</v>
      </c>
      <c r="F1165">
        <v>2</v>
      </c>
    </row>
    <row r="1166" spans="2:6" x14ac:dyDescent="0.25">
      <c r="B1166" t="s">
        <v>8219</v>
      </c>
      <c r="C1166">
        <v>12</v>
      </c>
      <c r="E1166" t="s">
        <v>8221</v>
      </c>
      <c r="F1166">
        <v>3</v>
      </c>
    </row>
    <row r="1167" spans="2:6" x14ac:dyDescent="0.25">
      <c r="B1167" t="s">
        <v>8219</v>
      </c>
      <c r="C1167">
        <v>48</v>
      </c>
      <c r="E1167" t="s">
        <v>8221</v>
      </c>
      <c r="F1167">
        <v>45</v>
      </c>
    </row>
    <row r="1168" spans="2:6" x14ac:dyDescent="0.25">
      <c r="B1168" t="s">
        <v>8219</v>
      </c>
      <c r="C1168">
        <v>59</v>
      </c>
      <c r="E1168" t="s">
        <v>8221</v>
      </c>
      <c r="F1168">
        <v>9</v>
      </c>
    </row>
    <row r="1169" spans="2:6" x14ac:dyDescent="0.25">
      <c r="B1169" t="s">
        <v>8219</v>
      </c>
      <c r="C1169">
        <v>79</v>
      </c>
      <c r="E1169" t="s">
        <v>8221</v>
      </c>
      <c r="F1169">
        <v>9</v>
      </c>
    </row>
    <row r="1170" spans="2:6" x14ac:dyDescent="0.25">
      <c r="B1170" t="s">
        <v>8219</v>
      </c>
      <c r="C1170">
        <v>14</v>
      </c>
      <c r="E1170" t="s">
        <v>8221</v>
      </c>
      <c r="F1170">
        <v>21</v>
      </c>
    </row>
    <row r="1171" spans="2:6" x14ac:dyDescent="0.25">
      <c r="B1171" t="s">
        <v>8219</v>
      </c>
      <c r="C1171">
        <v>106</v>
      </c>
      <c r="E1171" t="s">
        <v>8221</v>
      </c>
      <c r="F1171">
        <v>17</v>
      </c>
    </row>
    <row r="1172" spans="2:6" x14ac:dyDescent="0.25">
      <c r="B1172" t="s">
        <v>8219</v>
      </c>
      <c r="C1172">
        <v>25</v>
      </c>
      <c r="E1172" t="s">
        <v>8221</v>
      </c>
      <c r="F1172">
        <v>1</v>
      </c>
    </row>
    <row r="1173" spans="2:6" x14ac:dyDescent="0.25">
      <c r="B1173" t="s">
        <v>8219</v>
      </c>
      <c r="C1173">
        <v>25</v>
      </c>
      <c r="E1173" t="s">
        <v>8221</v>
      </c>
      <c r="F1173">
        <v>1</v>
      </c>
    </row>
    <row r="1174" spans="2:6" x14ac:dyDescent="0.25">
      <c r="B1174" t="s">
        <v>8219</v>
      </c>
      <c r="C1174">
        <v>29</v>
      </c>
      <c r="E1174" t="s">
        <v>8221</v>
      </c>
      <c r="F1174">
        <v>14</v>
      </c>
    </row>
    <row r="1175" spans="2:6" x14ac:dyDescent="0.25">
      <c r="B1175" t="s">
        <v>8219</v>
      </c>
      <c r="C1175">
        <v>43</v>
      </c>
      <c r="E1175" t="s">
        <v>8221</v>
      </c>
      <c r="F1175">
        <v>42</v>
      </c>
    </row>
    <row r="1176" spans="2:6" x14ac:dyDescent="0.25">
      <c r="B1176" t="s">
        <v>8219</v>
      </c>
      <c r="C1176">
        <v>46</v>
      </c>
      <c r="E1176" t="s">
        <v>8221</v>
      </c>
      <c r="F1176">
        <v>27</v>
      </c>
    </row>
    <row r="1177" spans="2:6" x14ac:dyDescent="0.25">
      <c r="B1177" t="s">
        <v>8219</v>
      </c>
      <c r="C1177">
        <v>27</v>
      </c>
      <c r="E1177" t="s">
        <v>8221</v>
      </c>
      <c r="F1177">
        <v>5</v>
      </c>
    </row>
    <row r="1178" spans="2:6" x14ac:dyDescent="0.25">
      <c r="B1178" t="s">
        <v>8219</v>
      </c>
      <c r="C1178">
        <v>112</v>
      </c>
      <c r="E1178" t="s">
        <v>8221</v>
      </c>
      <c r="F1178">
        <v>13</v>
      </c>
    </row>
    <row r="1179" spans="2:6" x14ac:dyDescent="0.25">
      <c r="B1179" t="s">
        <v>8219</v>
      </c>
      <c r="C1179">
        <v>34</v>
      </c>
      <c r="E1179" t="s">
        <v>8221</v>
      </c>
      <c r="F1179">
        <v>12</v>
      </c>
    </row>
    <row r="1180" spans="2:6" x14ac:dyDescent="0.25">
      <c r="B1180" t="s">
        <v>8219</v>
      </c>
      <c r="C1180">
        <v>145</v>
      </c>
      <c r="E1180" t="s">
        <v>8221</v>
      </c>
      <c r="F1180">
        <v>90</v>
      </c>
    </row>
    <row r="1181" spans="2:6" x14ac:dyDescent="0.25">
      <c r="B1181" t="s">
        <v>8219</v>
      </c>
      <c r="C1181">
        <v>19</v>
      </c>
      <c r="E1181" t="s">
        <v>8221</v>
      </c>
      <c r="F1181">
        <v>2</v>
      </c>
    </row>
    <row r="1182" spans="2:6" x14ac:dyDescent="0.25">
      <c r="B1182" t="s">
        <v>8219</v>
      </c>
      <c r="C1182">
        <v>288</v>
      </c>
      <c r="E1182" t="s">
        <v>8221</v>
      </c>
      <c r="F1182">
        <v>5</v>
      </c>
    </row>
    <row r="1183" spans="2:6" x14ac:dyDescent="0.25">
      <c r="B1183" t="s">
        <v>8219</v>
      </c>
      <c r="C1183">
        <v>14</v>
      </c>
      <c r="E1183" t="s">
        <v>8221</v>
      </c>
      <c r="F1183">
        <v>31</v>
      </c>
    </row>
    <row r="1184" spans="2:6" x14ac:dyDescent="0.25">
      <c r="B1184" t="s">
        <v>8219</v>
      </c>
      <c r="C1184">
        <v>7</v>
      </c>
      <c r="E1184" t="s">
        <v>8221</v>
      </c>
      <c r="F1184">
        <v>4</v>
      </c>
    </row>
    <row r="1185" spans="2:6" x14ac:dyDescent="0.25">
      <c r="B1185" t="s">
        <v>8219</v>
      </c>
      <c r="C1185">
        <v>211</v>
      </c>
      <c r="E1185" t="s">
        <v>8221</v>
      </c>
      <c r="F1185">
        <v>29</v>
      </c>
    </row>
    <row r="1186" spans="2:6" x14ac:dyDescent="0.25">
      <c r="B1186" t="s">
        <v>8219</v>
      </c>
      <c r="C1186">
        <v>85</v>
      </c>
      <c r="E1186" t="s">
        <v>8221</v>
      </c>
      <c r="F1186">
        <v>2</v>
      </c>
    </row>
    <row r="1187" spans="2:6" x14ac:dyDescent="0.25">
      <c r="B1187" t="s">
        <v>8219</v>
      </c>
      <c r="C1187">
        <v>103</v>
      </c>
      <c r="E1187" t="s">
        <v>8221</v>
      </c>
      <c r="F1187">
        <v>114</v>
      </c>
    </row>
    <row r="1188" spans="2:6" x14ac:dyDescent="0.25">
      <c r="B1188" t="s">
        <v>8219</v>
      </c>
      <c r="C1188">
        <v>113</v>
      </c>
      <c r="E1188" t="s">
        <v>8221</v>
      </c>
      <c r="F1188">
        <v>1</v>
      </c>
    </row>
    <row r="1189" spans="2:6" x14ac:dyDescent="0.25">
      <c r="B1189" t="s">
        <v>8219</v>
      </c>
      <c r="C1189">
        <v>167</v>
      </c>
      <c r="E1189" t="s">
        <v>8221</v>
      </c>
      <c r="F1189">
        <v>76</v>
      </c>
    </row>
    <row r="1190" spans="2:6" x14ac:dyDescent="0.25">
      <c r="B1190" t="s">
        <v>8219</v>
      </c>
      <c r="C1190">
        <v>73</v>
      </c>
      <c r="E1190" t="s">
        <v>8221</v>
      </c>
      <c r="F1190">
        <v>9</v>
      </c>
    </row>
    <row r="1191" spans="2:6" x14ac:dyDescent="0.25">
      <c r="B1191" t="s">
        <v>8219</v>
      </c>
      <c r="C1191">
        <v>75</v>
      </c>
      <c r="E1191" t="s">
        <v>8221</v>
      </c>
      <c r="F1191">
        <v>37</v>
      </c>
    </row>
    <row r="1192" spans="2:6" x14ac:dyDescent="0.25">
      <c r="B1192" t="s">
        <v>8219</v>
      </c>
      <c r="C1192">
        <v>614</v>
      </c>
      <c r="E1192" t="s">
        <v>8221</v>
      </c>
      <c r="F1192">
        <v>0</v>
      </c>
    </row>
    <row r="1193" spans="2:6" x14ac:dyDescent="0.25">
      <c r="B1193" t="s">
        <v>8219</v>
      </c>
      <c r="C1193">
        <v>107</v>
      </c>
      <c r="E1193" t="s">
        <v>8221</v>
      </c>
      <c r="F1193">
        <v>1</v>
      </c>
    </row>
    <row r="1194" spans="2:6" x14ac:dyDescent="0.25">
      <c r="B1194" t="s">
        <v>8219</v>
      </c>
      <c r="C1194">
        <v>1224</v>
      </c>
      <c r="E1194" t="s">
        <v>8221</v>
      </c>
      <c r="F1194">
        <v>10</v>
      </c>
    </row>
    <row r="1195" spans="2:6" x14ac:dyDescent="0.25">
      <c r="B1195" t="s">
        <v>8219</v>
      </c>
      <c r="C1195">
        <v>104</v>
      </c>
      <c r="E1195" t="s">
        <v>8221</v>
      </c>
      <c r="F1195">
        <v>1</v>
      </c>
    </row>
    <row r="1196" spans="2:6" x14ac:dyDescent="0.25">
      <c r="B1196" t="s">
        <v>8219</v>
      </c>
      <c r="C1196">
        <v>79</v>
      </c>
      <c r="E1196" t="s">
        <v>8221</v>
      </c>
      <c r="F1196">
        <v>2</v>
      </c>
    </row>
    <row r="1197" spans="2:6" x14ac:dyDescent="0.25">
      <c r="B1197" t="s">
        <v>8219</v>
      </c>
      <c r="C1197">
        <v>157</v>
      </c>
      <c r="E1197" t="s">
        <v>8221</v>
      </c>
      <c r="F1197">
        <v>1</v>
      </c>
    </row>
    <row r="1198" spans="2:6" x14ac:dyDescent="0.25">
      <c r="B1198" t="s">
        <v>8219</v>
      </c>
      <c r="C1198">
        <v>50</v>
      </c>
      <c r="E1198" t="s">
        <v>8221</v>
      </c>
      <c r="F1198">
        <v>10</v>
      </c>
    </row>
    <row r="1199" spans="2:6" x14ac:dyDescent="0.25">
      <c r="B1199" t="s">
        <v>8219</v>
      </c>
      <c r="C1199">
        <v>64</v>
      </c>
      <c r="E1199" t="s">
        <v>8221</v>
      </c>
      <c r="F1199">
        <v>9</v>
      </c>
    </row>
    <row r="1200" spans="2:6" x14ac:dyDescent="0.25">
      <c r="B1200" t="s">
        <v>8219</v>
      </c>
      <c r="C1200">
        <v>200</v>
      </c>
      <c r="E1200" t="s">
        <v>8221</v>
      </c>
      <c r="F1200">
        <v>19</v>
      </c>
    </row>
    <row r="1201" spans="2:6" x14ac:dyDescent="0.25">
      <c r="B1201" t="s">
        <v>8219</v>
      </c>
      <c r="C1201">
        <v>22</v>
      </c>
      <c r="E1201" t="s">
        <v>8221</v>
      </c>
      <c r="F1201">
        <v>0</v>
      </c>
    </row>
    <row r="1202" spans="2:6" x14ac:dyDescent="0.25">
      <c r="B1202" t="s">
        <v>8219</v>
      </c>
      <c r="C1202">
        <v>163</v>
      </c>
      <c r="E1202" t="s">
        <v>8221</v>
      </c>
      <c r="F1202">
        <v>4</v>
      </c>
    </row>
    <row r="1203" spans="2:6" x14ac:dyDescent="0.25">
      <c r="B1203" t="s">
        <v>8219</v>
      </c>
      <c r="C1203">
        <v>77</v>
      </c>
      <c r="E1203" t="s">
        <v>8221</v>
      </c>
      <c r="F1203">
        <v>8</v>
      </c>
    </row>
    <row r="1204" spans="2:6" x14ac:dyDescent="0.25">
      <c r="B1204" t="s">
        <v>8219</v>
      </c>
      <c r="C1204">
        <v>89</v>
      </c>
      <c r="E1204" t="s">
        <v>8221</v>
      </c>
      <c r="F1204">
        <v>24</v>
      </c>
    </row>
    <row r="1205" spans="2:6" x14ac:dyDescent="0.25">
      <c r="B1205" t="s">
        <v>8219</v>
      </c>
      <c r="C1205">
        <v>3355</v>
      </c>
      <c r="E1205" t="s">
        <v>8221</v>
      </c>
      <c r="F1205">
        <v>0</v>
      </c>
    </row>
    <row r="1206" spans="2:6" x14ac:dyDescent="0.25">
      <c r="B1206" t="s">
        <v>8219</v>
      </c>
      <c r="C1206">
        <v>537</v>
      </c>
      <c r="E1206" t="s">
        <v>8221</v>
      </c>
      <c r="F1206">
        <v>39</v>
      </c>
    </row>
    <row r="1207" spans="2:6" x14ac:dyDescent="0.25">
      <c r="B1207" t="s">
        <v>8219</v>
      </c>
      <c r="C1207">
        <v>125</v>
      </c>
      <c r="E1207" t="s">
        <v>8221</v>
      </c>
      <c r="F1207">
        <v>6</v>
      </c>
    </row>
    <row r="1208" spans="2:6" x14ac:dyDescent="0.25">
      <c r="B1208" t="s">
        <v>8219</v>
      </c>
      <c r="C1208">
        <v>163</v>
      </c>
      <c r="E1208" t="s">
        <v>8221</v>
      </c>
      <c r="F1208">
        <v>4</v>
      </c>
    </row>
    <row r="1209" spans="2:6" x14ac:dyDescent="0.25">
      <c r="B1209" t="s">
        <v>8219</v>
      </c>
      <c r="C1209">
        <v>283</v>
      </c>
      <c r="E1209" t="s">
        <v>8221</v>
      </c>
      <c r="F1209">
        <v>3</v>
      </c>
    </row>
    <row r="1210" spans="2:6" x14ac:dyDescent="0.25">
      <c r="B1210" t="s">
        <v>8219</v>
      </c>
      <c r="C1210">
        <v>352</v>
      </c>
      <c r="E1210" t="s">
        <v>8221</v>
      </c>
      <c r="F1210">
        <v>53</v>
      </c>
    </row>
    <row r="1211" spans="2:6" x14ac:dyDescent="0.25">
      <c r="B1211" t="s">
        <v>8219</v>
      </c>
      <c r="C1211">
        <v>94</v>
      </c>
      <c r="E1211" t="s">
        <v>8221</v>
      </c>
      <c r="F1211">
        <v>1</v>
      </c>
    </row>
    <row r="1212" spans="2:6" x14ac:dyDescent="0.25">
      <c r="B1212" t="s">
        <v>8219</v>
      </c>
      <c r="C1212">
        <v>67</v>
      </c>
      <c r="E1212" t="s">
        <v>8221</v>
      </c>
      <c r="F1212">
        <v>2</v>
      </c>
    </row>
    <row r="1213" spans="2:6" x14ac:dyDescent="0.25">
      <c r="B1213" t="s">
        <v>8219</v>
      </c>
      <c r="C1213">
        <v>221</v>
      </c>
      <c r="E1213" t="s">
        <v>8221</v>
      </c>
      <c r="F1213">
        <v>25</v>
      </c>
    </row>
    <row r="1214" spans="2:6" x14ac:dyDescent="0.25">
      <c r="B1214" t="s">
        <v>8219</v>
      </c>
      <c r="C1214">
        <v>2165</v>
      </c>
      <c r="E1214" t="s">
        <v>8221</v>
      </c>
      <c r="F1214">
        <v>6</v>
      </c>
    </row>
    <row r="1215" spans="2:6" x14ac:dyDescent="0.25">
      <c r="B1215" t="s">
        <v>8219</v>
      </c>
      <c r="C1215">
        <v>179</v>
      </c>
      <c r="E1215" t="s">
        <v>8221</v>
      </c>
      <c r="F1215">
        <v>0</v>
      </c>
    </row>
    <row r="1216" spans="2:6" x14ac:dyDescent="0.25">
      <c r="B1216" t="s">
        <v>8219</v>
      </c>
      <c r="C1216">
        <v>123</v>
      </c>
      <c r="E1216" t="s">
        <v>8221</v>
      </c>
      <c r="F1216">
        <v>12</v>
      </c>
    </row>
    <row r="1217" spans="2:6" x14ac:dyDescent="0.25">
      <c r="B1217" t="s">
        <v>8219</v>
      </c>
      <c r="C1217">
        <v>1104</v>
      </c>
      <c r="E1217" t="s">
        <v>8221</v>
      </c>
      <c r="F1217">
        <v>0</v>
      </c>
    </row>
    <row r="1218" spans="2:6" x14ac:dyDescent="0.25">
      <c r="B1218" t="s">
        <v>8219</v>
      </c>
      <c r="C1218">
        <v>403</v>
      </c>
      <c r="E1218" t="s">
        <v>8221</v>
      </c>
      <c r="F1218">
        <v>36</v>
      </c>
    </row>
    <row r="1219" spans="2:6" x14ac:dyDescent="0.25">
      <c r="B1219" t="s">
        <v>8219</v>
      </c>
      <c r="C1219">
        <v>109</v>
      </c>
      <c r="E1219" t="s">
        <v>8221</v>
      </c>
      <c r="F1219">
        <v>0</v>
      </c>
    </row>
    <row r="1220" spans="2:6" x14ac:dyDescent="0.25">
      <c r="B1220" t="s">
        <v>8219</v>
      </c>
      <c r="C1220">
        <v>372</v>
      </c>
      <c r="E1220" t="s">
        <v>8221</v>
      </c>
      <c r="F1220">
        <v>2</v>
      </c>
    </row>
    <row r="1221" spans="2:6" x14ac:dyDescent="0.25">
      <c r="B1221" t="s">
        <v>8219</v>
      </c>
      <c r="C1221">
        <v>311</v>
      </c>
      <c r="E1221" t="s">
        <v>8221</v>
      </c>
      <c r="F1221">
        <v>1</v>
      </c>
    </row>
    <row r="1222" spans="2:6" x14ac:dyDescent="0.25">
      <c r="B1222" t="s">
        <v>8219</v>
      </c>
      <c r="C1222">
        <v>61</v>
      </c>
      <c r="E1222" t="s">
        <v>8221</v>
      </c>
      <c r="F1222">
        <v>59</v>
      </c>
    </row>
    <row r="1223" spans="2:6" x14ac:dyDescent="0.25">
      <c r="B1223" t="s">
        <v>8219</v>
      </c>
      <c r="C1223">
        <v>115</v>
      </c>
      <c r="E1223" t="s">
        <v>8221</v>
      </c>
      <c r="F1223">
        <v>1</v>
      </c>
    </row>
    <row r="1224" spans="2:6" x14ac:dyDescent="0.25">
      <c r="B1224" t="s">
        <v>8219</v>
      </c>
      <c r="C1224">
        <v>111</v>
      </c>
      <c r="E1224" t="s">
        <v>8221</v>
      </c>
      <c r="F1224">
        <v>31</v>
      </c>
    </row>
    <row r="1225" spans="2:6" x14ac:dyDescent="0.25">
      <c r="B1225" t="s">
        <v>8219</v>
      </c>
      <c r="C1225">
        <v>337</v>
      </c>
      <c r="E1225" t="s">
        <v>8221</v>
      </c>
      <c r="F1225">
        <v>18</v>
      </c>
    </row>
    <row r="1226" spans="2:6" x14ac:dyDescent="0.25">
      <c r="B1226" t="s">
        <v>8219</v>
      </c>
      <c r="C1226">
        <v>9</v>
      </c>
      <c r="E1226" t="s">
        <v>8221</v>
      </c>
      <c r="F1226">
        <v>10</v>
      </c>
    </row>
    <row r="1227" spans="2:6" x14ac:dyDescent="0.25">
      <c r="B1227" t="s">
        <v>8219</v>
      </c>
      <c r="C1227">
        <v>120</v>
      </c>
      <c r="E1227" t="s">
        <v>8221</v>
      </c>
      <c r="F1227">
        <v>0</v>
      </c>
    </row>
    <row r="1228" spans="2:6" x14ac:dyDescent="0.25">
      <c r="B1228" t="s">
        <v>8219</v>
      </c>
      <c r="C1228">
        <v>102</v>
      </c>
      <c r="E1228" t="s">
        <v>8221</v>
      </c>
      <c r="F1228">
        <v>14</v>
      </c>
    </row>
    <row r="1229" spans="2:6" x14ac:dyDescent="0.25">
      <c r="B1229" t="s">
        <v>8219</v>
      </c>
      <c r="C1229">
        <v>186</v>
      </c>
      <c r="E1229" t="s">
        <v>8221</v>
      </c>
      <c r="F1229">
        <v>2</v>
      </c>
    </row>
    <row r="1230" spans="2:6" x14ac:dyDescent="0.25">
      <c r="B1230" t="s">
        <v>8219</v>
      </c>
      <c r="C1230">
        <v>15</v>
      </c>
      <c r="E1230" t="s">
        <v>8221</v>
      </c>
      <c r="F1230">
        <v>1</v>
      </c>
    </row>
    <row r="1231" spans="2:6" x14ac:dyDescent="0.25">
      <c r="B1231" t="s">
        <v>8219</v>
      </c>
      <c r="C1231">
        <v>67</v>
      </c>
      <c r="E1231" t="s">
        <v>8221</v>
      </c>
      <c r="F1231">
        <v>3</v>
      </c>
    </row>
    <row r="1232" spans="2:6" x14ac:dyDescent="0.25">
      <c r="B1232" t="s">
        <v>8219</v>
      </c>
      <c r="C1232">
        <v>130</v>
      </c>
      <c r="E1232" t="s">
        <v>8221</v>
      </c>
      <c r="F1232">
        <v>0</v>
      </c>
    </row>
    <row r="1233" spans="2:6" x14ac:dyDescent="0.25">
      <c r="B1233" t="s">
        <v>8219</v>
      </c>
      <c r="C1233">
        <v>16</v>
      </c>
      <c r="E1233" t="s">
        <v>8221</v>
      </c>
      <c r="F1233">
        <v>2</v>
      </c>
    </row>
    <row r="1234" spans="2:6" x14ac:dyDescent="0.25">
      <c r="B1234" t="s">
        <v>8219</v>
      </c>
      <c r="C1234">
        <v>67</v>
      </c>
      <c r="E1234" t="s">
        <v>8221</v>
      </c>
      <c r="F1234">
        <v>0</v>
      </c>
    </row>
    <row r="1235" spans="2:6" x14ac:dyDescent="0.25">
      <c r="B1235" t="s">
        <v>8219</v>
      </c>
      <c r="C1235">
        <v>124</v>
      </c>
      <c r="E1235" t="s">
        <v>8221</v>
      </c>
      <c r="F1235">
        <v>12</v>
      </c>
    </row>
    <row r="1236" spans="2:6" x14ac:dyDescent="0.25">
      <c r="B1236" t="s">
        <v>8219</v>
      </c>
      <c r="C1236">
        <v>80</v>
      </c>
      <c r="E1236" t="s">
        <v>8221</v>
      </c>
      <c r="F1236">
        <v>1</v>
      </c>
    </row>
    <row r="1237" spans="2:6" x14ac:dyDescent="0.25">
      <c r="B1237" t="s">
        <v>8219</v>
      </c>
      <c r="C1237">
        <v>282</v>
      </c>
      <c r="E1237" t="s">
        <v>8221</v>
      </c>
      <c r="F1237">
        <v>8</v>
      </c>
    </row>
    <row r="1238" spans="2:6" x14ac:dyDescent="0.25">
      <c r="B1238" t="s">
        <v>8219</v>
      </c>
      <c r="C1238">
        <v>68</v>
      </c>
      <c r="E1238" t="s">
        <v>8221</v>
      </c>
      <c r="F1238">
        <v>2</v>
      </c>
    </row>
    <row r="1239" spans="2:6" x14ac:dyDescent="0.25">
      <c r="B1239" t="s">
        <v>8219</v>
      </c>
      <c r="C1239">
        <v>86</v>
      </c>
      <c r="E1239" t="s">
        <v>8221</v>
      </c>
      <c r="F1239">
        <v>31</v>
      </c>
    </row>
    <row r="1240" spans="2:6" x14ac:dyDescent="0.25">
      <c r="B1240" t="s">
        <v>8219</v>
      </c>
      <c r="C1240">
        <v>115</v>
      </c>
      <c r="E1240" t="s">
        <v>8221</v>
      </c>
      <c r="F1240">
        <v>5</v>
      </c>
    </row>
    <row r="1241" spans="2:6" x14ac:dyDescent="0.25">
      <c r="B1241" t="s">
        <v>8219</v>
      </c>
      <c r="C1241">
        <v>75</v>
      </c>
      <c r="E1241" t="s">
        <v>8221</v>
      </c>
      <c r="F1241">
        <v>1</v>
      </c>
    </row>
    <row r="1242" spans="2:6" x14ac:dyDescent="0.25">
      <c r="B1242" t="s">
        <v>8219</v>
      </c>
      <c r="C1242">
        <v>43</v>
      </c>
      <c r="E1242" t="s">
        <v>8221</v>
      </c>
      <c r="F1242">
        <v>12</v>
      </c>
    </row>
    <row r="1243" spans="2:6" x14ac:dyDescent="0.25">
      <c r="B1243" t="s">
        <v>8219</v>
      </c>
      <c r="C1243">
        <v>48</v>
      </c>
      <c r="E1243" t="s">
        <v>8221</v>
      </c>
      <c r="F1243">
        <v>4</v>
      </c>
    </row>
    <row r="1244" spans="2:6" x14ac:dyDescent="0.25">
      <c r="B1244" t="s">
        <v>8219</v>
      </c>
      <c r="C1244">
        <v>52</v>
      </c>
      <c r="E1244" t="s">
        <v>8221</v>
      </c>
      <c r="F1244">
        <v>0</v>
      </c>
    </row>
    <row r="1245" spans="2:6" x14ac:dyDescent="0.25">
      <c r="B1245" t="s">
        <v>8219</v>
      </c>
      <c r="C1245">
        <v>43</v>
      </c>
      <c r="E1245" t="s">
        <v>8221</v>
      </c>
      <c r="F1245">
        <v>7</v>
      </c>
    </row>
    <row r="1246" spans="2:6" x14ac:dyDescent="0.25">
      <c r="B1246" t="s">
        <v>8219</v>
      </c>
      <c r="C1246">
        <v>58</v>
      </c>
      <c r="E1246" t="s">
        <v>8221</v>
      </c>
      <c r="F1246">
        <v>2</v>
      </c>
    </row>
    <row r="1247" spans="2:6" x14ac:dyDescent="0.25">
      <c r="B1247" t="s">
        <v>8219</v>
      </c>
      <c r="C1247">
        <v>47</v>
      </c>
      <c r="E1247" t="s">
        <v>8221</v>
      </c>
      <c r="F1247">
        <v>1</v>
      </c>
    </row>
    <row r="1248" spans="2:6" x14ac:dyDescent="0.25">
      <c r="B1248" t="s">
        <v>8219</v>
      </c>
      <c r="C1248">
        <v>36</v>
      </c>
      <c r="E1248" t="s">
        <v>8221</v>
      </c>
      <c r="F1248">
        <v>4</v>
      </c>
    </row>
    <row r="1249" spans="2:6" x14ac:dyDescent="0.25">
      <c r="B1249" t="s">
        <v>8219</v>
      </c>
      <c r="C1249">
        <v>17</v>
      </c>
      <c r="E1249" t="s">
        <v>8221</v>
      </c>
      <c r="F1249">
        <v>6</v>
      </c>
    </row>
    <row r="1250" spans="2:6" x14ac:dyDescent="0.25">
      <c r="B1250" t="s">
        <v>8219</v>
      </c>
      <c r="C1250">
        <v>104</v>
      </c>
      <c r="E1250" t="s">
        <v>8221</v>
      </c>
      <c r="F1250">
        <v>8</v>
      </c>
    </row>
    <row r="1251" spans="2:6" x14ac:dyDescent="0.25">
      <c r="B1251" t="s">
        <v>8219</v>
      </c>
      <c r="C1251">
        <v>47</v>
      </c>
      <c r="E1251" t="s">
        <v>8221</v>
      </c>
      <c r="F1251">
        <v>14</v>
      </c>
    </row>
    <row r="1252" spans="2:6" x14ac:dyDescent="0.25">
      <c r="B1252" t="s">
        <v>8219</v>
      </c>
      <c r="C1252">
        <v>38</v>
      </c>
      <c r="E1252" t="s">
        <v>8221</v>
      </c>
      <c r="F1252">
        <v>0</v>
      </c>
    </row>
    <row r="1253" spans="2:6" x14ac:dyDescent="0.25">
      <c r="B1253" t="s">
        <v>8219</v>
      </c>
      <c r="C1253">
        <v>81</v>
      </c>
      <c r="E1253" t="s">
        <v>8221</v>
      </c>
      <c r="F1253">
        <v>4</v>
      </c>
    </row>
    <row r="1254" spans="2:6" x14ac:dyDescent="0.25">
      <c r="B1254" t="s">
        <v>8219</v>
      </c>
      <c r="C1254">
        <v>55</v>
      </c>
      <c r="E1254" t="s">
        <v>8221</v>
      </c>
      <c r="F1254">
        <v>0</v>
      </c>
    </row>
    <row r="1255" spans="2:6" x14ac:dyDescent="0.25">
      <c r="B1255" t="s">
        <v>8219</v>
      </c>
      <c r="C1255">
        <v>41</v>
      </c>
      <c r="E1255" t="s">
        <v>8221</v>
      </c>
      <c r="F1255">
        <v>0</v>
      </c>
    </row>
    <row r="1256" spans="2:6" x14ac:dyDescent="0.25">
      <c r="B1256" t="s">
        <v>8219</v>
      </c>
      <c r="C1256">
        <v>79</v>
      </c>
      <c r="E1256" t="s">
        <v>8221</v>
      </c>
      <c r="F1256">
        <v>1</v>
      </c>
    </row>
    <row r="1257" spans="2:6" x14ac:dyDescent="0.25">
      <c r="B1257" t="s">
        <v>8219</v>
      </c>
      <c r="C1257">
        <v>16</v>
      </c>
      <c r="E1257" t="s">
        <v>8221</v>
      </c>
      <c r="F1257">
        <v>1</v>
      </c>
    </row>
    <row r="1258" spans="2:6" x14ac:dyDescent="0.25">
      <c r="B1258" t="s">
        <v>8219</v>
      </c>
      <c r="C1258">
        <v>8</v>
      </c>
      <c r="E1258" t="s">
        <v>8221</v>
      </c>
      <c r="F1258">
        <v>1</v>
      </c>
    </row>
    <row r="1259" spans="2:6" x14ac:dyDescent="0.25">
      <c r="B1259" t="s">
        <v>8219</v>
      </c>
      <c r="C1259">
        <v>95</v>
      </c>
      <c r="E1259" t="s">
        <v>8221</v>
      </c>
      <c r="F1259">
        <v>1</v>
      </c>
    </row>
    <row r="1260" spans="2:6" x14ac:dyDescent="0.25">
      <c r="B1260" t="s">
        <v>8219</v>
      </c>
      <c r="C1260">
        <v>25</v>
      </c>
      <c r="E1260" t="s">
        <v>8221</v>
      </c>
      <c r="F1260">
        <v>4</v>
      </c>
    </row>
    <row r="1261" spans="2:6" x14ac:dyDescent="0.25">
      <c r="B1261" t="s">
        <v>8219</v>
      </c>
      <c r="C1261">
        <v>19</v>
      </c>
      <c r="E1261" t="s">
        <v>8221</v>
      </c>
      <c r="F1261">
        <v>0</v>
      </c>
    </row>
    <row r="1262" spans="2:6" x14ac:dyDescent="0.25">
      <c r="B1262" t="s">
        <v>8219</v>
      </c>
      <c r="C1262">
        <v>90</v>
      </c>
      <c r="E1262" t="s">
        <v>8221</v>
      </c>
      <c r="F1262">
        <v>0</v>
      </c>
    </row>
    <row r="1263" spans="2:6" x14ac:dyDescent="0.25">
      <c r="B1263" t="s">
        <v>8219</v>
      </c>
      <c r="C1263">
        <v>41</v>
      </c>
      <c r="E1263" t="s">
        <v>8221</v>
      </c>
      <c r="F1263">
        <v>2</v>
      </c>
    </row>
    <row r="1264" spans="2:6" x14ac:dyDescent="0.25">
      <c r="B1264" t="s">
        <v>8219</v>
      </c>
      <c r="C1264">
        <v>30</v>
      </c>
      <c r="E1264" t="s">
        <v>8221</v>
      </c>
      <c r="F1264">
        <v>24</v>
      </c>
    </row>
    <row r="1265" spans="2:6" x14ac:dyDescent="0.25">
      <c r="B1265" t="s">
        <v>8219</v>
      </c>
      <c r="C1265">
        <v>38</v>
      </c>
      <c r="E1265" t="s">
        <v>8221</v>
      </c>
      <c r="F1265">
        <v>1</v>
      </c>
    </row>
    <row r="1266" spans="2:6" x14ac:dyDescent="0.25">
      <c r="B1266" t="s">
        <v>8219</v>
      </c>
      <c r="C1266">
        <v>65</v>
      </c>
      <c r="E1266" t="s">
        <v>8221</v>
      </c>
      <c r="F1266">
        <v>2</v>
      </c>
    </row>
    <row r="1267" spans="2:6" x14ac:dyDescent="0.25">
      <c r="B1267" t="s">
        <v>8219</v>
      </c>
      <c r="C1267">
        <v>75</v>
      </c>
      <c r="E1267" t="s">
        <v>8221</v>
      </c>
      <c r="F1267">
        <v>1</v>
      </c>
    </row>
    <row r="1268" spans="2:6" x14ac:dyDescent="0.25">
      <c r="B1268" t="s">
        <v>8219</v>
      </c>
      <c r="C1268">
        <v>16</v>
      </c>
      <c r="E1268" t="s">
        <v>8221</v>
      </c>
      <c r="F1268">
        <v>37</v>
      </c>
    </row>
    <row r="1269" spans="2:6" x14ac:dyDescent="0.25">
      <c r="B1269" t="s">
        <v>8219</v>
      </c>
      <c r="C1269">
        <v>10</v>
      </c>
      <c r="E1269" t="s">
        <v>8221</v>
      </c>
      <c r="F1269">
        <v>5</v>
      </c>
    </row>
    <row r="1270" spans="2:6" x14ac:dyDescent="0.25">
      <c r="B1270" t="s">
        <v>8219</v>
      </c>
      <c r="C1270">
        <v>27</v>
      </c>
      <c r="E1270" t="s">
        <v>8221</v>
      </c>
      <c r="F1270">
        <v>4</v>
      </c>
    </row>
    <row r="1271" spans="2:6" x14ac:dyDescent="0.25">
      <c r="B1271" t="s">
        <v>8219</v>
      </c>
      <c r="C1271">
        <v>259</v>
      </c>
      <c r="E1271" t="s">
        <v>8221</v>
      </c>
      <c r="F1271">
        <v>16</v>
      </c>
    </row>
    <row r="1272" spans="2:6" x14ac:dyDescent="0.25">
      <c r="B1272" t="s">
        <v>8219</v>
      </c>
      <c r="C1272">
        <v>39</v>
      </c>
      <c r="E1272" t="s">
        <v>8221</v>
      </c>
      <c r="F1272">
        <v>9</v>
      </c>
    </row>
    <row r="1273" spans="2:6" x14ac:dyDescent="0.25">
      <c r="B1273" t="s">
        <v>8219</v>
      </c>
      <c r="C1273">
        <v>42</v>
      </c>
      <c r="E1273" t="s">
        <v>8221</v>
      </c>
      <c r="F1273">
        <v>0</v>
      </c>
    </row>
    <row r="1274" spans="2:6" x14ac:dyDescent="0.25">
      <c r="B1274" t="s">
        <v>8219</v>
      </c>
      <c r="C1274">
        <v>10</v>
      </c>
      <c r="E1274" t="s">
        <v>8221</v>
      </c>
      <c r="F1274">
        <v>40</v>
      </c>
    </row>
    <row r="1275" spans="2:6" x14ac:dyDescent="0.25">
      <c r="B1275" t="s">
        <v>8219</v>
      </c>
      <c r="C1275">
        <v>56</v>
      </c>
      <c r="E1275" t="s">
        <v>8221</v>
      </c>
      <c r="F1275">
        <v>0</v>
      </c>
    </row>
    <row r="1276" spans="2:6" x14ac:dyDescent="0.25">
      <c r="B1276" t="s">
        <v>8219</v>
      </c>
      <c r="C1276">
        <v>20</v>
      </c>
      <c r="E1276" t="s">
        <v>8221</v>
      </c>
      <c r="F1276">
        <v>2</v>
      </c>
    </row>
    <row r="1277" spans="2:6" x14ac:dyDescent="0.25">
      <c r="B1277" t="s">
        <v>8219</v>
      </c>
      <c r="C1277">
        <v>170</v>
      </c>
      <c r="E1277" t="s">
        <v>8221</v>
      </c>
      <c r="F1277">
        <v>1</v>
      </c>
    </row>
    <row r="1278" spans="2:6" x14ac:dyDescent="0.25">
      <c r="B1278" t="s">
        <v>8219</v>
      </c>
      <c r="C1278">
        <v>29</v>
      </c>
      <c r="E1278" t="s">
        <v>8221</v>
      </c>
      <c r="F1278">
        <v>9</v>
      </c>
    </row>
    <row r="1279" spans="2:6" x14ac:dyDescent="0.25">
      <c r="B1279" t="s">
        <v>8219</v>
      </c>
      <c r="C1279">
        <v>132</v>
      </c>
      <c r="E1279" t="s">
        <v>8221</v>
      </c>
      <c r="F1279">
        <v>34</v>
      </c>
    </row>
    <row r="1280" spans="2:6" x14ac:dyDescent="0.25">
      <c r="B1280" t="s">
        <v>8219</v>
      </c>
      <c r="C1280">
        <v>27</v>
      </c>
      <c r="E1280" t="s">
        <v>8221</v>
      </c>
      <c r="F1280">
        <v>23</v>
      </c>
    </row>
    <row r="1281" spans="2:6" x14ac:dyDescent="0.25">
      <c r="B1281" t="s">
        <v>8219</v>
      </c>
      <c r="C1281">
        <v>26</v>
      </c>
      <c r="E1281" t="s">
        <v>8221</v>
      </c>
      <c r="F1281">
        <v>19</v>
      </c>
    </row>
    <row r="1282" spans="2:6" x14ac:dyDescent="0.25">
      <c r="B1282" t="s">
        <v>8219</v>
      </c>
      <c r="C1282">
        <v>43</v>
      </c>
      <c r="E1282" t="s">
        <v>8221</v>
      </c>
      <c r="F1282">
        <v>50</v>
      </c>
    </row>
    <row r="1283" spans="2:6" x14ac:dyDescent="0.25">
      <c r="B1283" t="s">
        <v>8219</v>
      </c>
      <c r="C1283">
        <v>80</v>
      </c>
      <c r="E1283" t="s">
        <v>8221</v>
      </c>
      <c r="F1283">
        <v>12</v>
      </c>
    </row>
    <row r="1284" spans="2:6" x14ac:dyDescent="0.25">
      <c r="B1284" t="s">
        <v>8219</v>
      </c>
      <c r="C1284">
        <v>33</v>
      </c>
      <c r="E1284" t="s">
        <v>8221</v>
      </c>
      <c r="F1284">
        <v>8</v>
      </c>
    </row>
    <row r="1285" spans="2:6" x14ac:dyDescent="0.25">
      <c r="B1285" t="s">
        <v>8219</v>
      </c>
      <c r="C1285">
        <v>71</v>
      </c>
      <c r="E1285" t="s">
        <v>8221</v>
      </c>
      <c r="F1285">
        <v>9</v>
      </c>
    </row>
    <row r="1286" spans="2:6" x14ac:dyDescent="0.25">
      <c r="B1286" t="s">
        <v>8219</v>
      </c>
      <c r="C1286">
        <v>81</v>
      </c>
      <c r="E1286" t="s">
        <v>8221</v>
      </c>
      <c r="F1286">
        <v>43</v>
      </c>
    </row>
    <row r="1287" spans="2:6" x14ac:dyDescent="0.25">
      <c r="B1287" t="s">
        <v>8219</v>
      </c>
      <c r="C1287">
        <v>76</v>
      </c>
      <c r="E1287" t="s">
        <v>8221</v>
      </c>
      <c r="F1287">
        <v>28</v>
      </c>
    </row>
    <row r="1288" spans="2:6" x14ac:dyDescent="0.25">
      <c r="B1288" t="s">
        <v>8219</v>
      </c>
      <c r="C1288">
        <v>48</v>
      </c>
      <c r="E1288" t="s">
        <v>8221</v>
      </c>
      <c r="F1288">
        <v>4</v>
      </c>
    </row>
    <row r="1289" spans="2:6" x14ac:dyDescent="0.25">
      <c r="B1289" t="s">
        <v>8219</v>
      </c>
      <c r="C1289">
        <v>61</v>
      </c>
      <c r="E1289" t="s">
        <v>8221</v>
      </c>
      <c r="F1289">
        <v>24</v>
      </c>
    </row>
    <row r="1290" spans="2:6" x14ac:dyDescent="0.25">
      <c r="B1290" t="s">
        <v>8219</v>
      </c>
      <c r="C1290">
        <v>60</v>
      </c>
      <c r="E1290" t="s">
        <v>8221</v>
      </c>
      <c r="F1290">
        <v>2</v>
      </c>
    </row>
    <row r="1291" spans="2:6" x14ac:dyDescent="0.25">
      <c r="B1291" t="s">
        <v>8219</v>
      </c>
      <c r="C1291">
        <v>136</v>
      </c>
      <c r="E1291" t="s">
        <v>8221</v>
      </c>
      <c r="F1291">
        <v>2</v>
      </c>
    </row>
    <row r="1292" spans="2:6" x14ac:dyDescent="0.25">
      <c r="B1292" t="s">
        <v>8219</v>
      </c>
      <c r="C1292">
        <v>14</v>
      </c>
      <c r="E1292" t="s">
        <v>8221</v>
      </c>
      <c r="F1292">
        <v>20</v>
      </c>
    </row>
    <row r="1293" spans="2:6" x14ac:dyDescent="0.25">
      <c r="B1293" t="s">
        <v>8219</v>
      </c>
      <c r="C1293">
        <v>78</v>
      </c>
      <c r="E1293" t="s">
        <v>8221</v>
      </c>
      <c r="F1293">
        <v>1</v>
      </c>
    </row>
    <row r="1294" spans="2:6" x14ac:dyDescent="0.25">
      <c r="B1294" t="s">
        <v>8219</v>
      </c>
      <c r="C1294">
        <v>4</v>
      </c>
      <c r="E1294" t="s">
        <v>8221</v>
      </c>
      <c r="F1294">
        <v>1</v>
      </c>
    </row>
    <row r="1295" spans="2:6" x14ac:dyDescent="0.25">
      <c r="B1295" t="s">
        <v>8219</v>
      </c>
      <c r="C1295">
        <v>11</v>
      </c>
      <c r="E1295" t="s">
        <v>8221</v>
      </c>
      <c r="F1295">
        <v>4</v>
      </c>
    </row>
    <row r="1296" spans="2:6" x14ac:dyDescent="0.25">
      <c r="B1296" t="s">
        <v>8219</v>
      </c>
      <c r="C1296">
        <v>185</v>
      </c>
      <c r="E1296" t="s">
        <v>8221</v>
      </c>
      <c r="F1296">
        <v>1</v>
      </c>
    </row>
    <row r="1297" spans="2:6" x14ac:dyDescent="0.25">
      <c r="B1297" t="s">
        <v>8219</v>
      </c>
      <c r="C1297">
        <v>59</v>
      </c>
      <c r="E1297" t="s">
        <v>8221</v>
      </c>
      <c r="F1297">
        <v>1</v>
      </c>
    </row>
    <row r="1298" spans="2:6" x14ac:dyDescent="0.25">
      <c r="B1298" t="s">
        <v>8219</v>
      </c>
      <c r="C1298">
        <v>27</v>
      </c>
      <c r="E1298" t="s">
        <v>8221</v>
      </c>
      <c r="F1298">
        <v>13</v>
      </c>
    </row>
    <row r="1299" spans="2:6" x14ac:dyDescent="0.25">
      <c r="B1299" t="s">
        <v>8219</v>
      </c>
      <c r="C1299">
        <v>63</v>
      </c>
      <c r="E1299" t="s">
        <v>8221</v>
      </c>
      <c r="F1299">
        <v>1</v>
      </c>
    </row>
    <row r="1300" spans="2:6" x14ac:dyDescent="0.25">
      <c r="B1300" t="s">
        <v>8219</v>
      </c>
      <c r="C1300">
        <v>13</v>
      </c>
      <c r="E1300" t="s">
        <v>8221</v>
      </c>
      <c r="F1300">
        <v>1</v>
      </c>
    </row>
    <row r="1301" spans="2:6" x14ac:dyDescent="0.25">
      <c r="B1301" t="s">
        <v>8219</v>
      </c>
      <c r="C1301">
        <v>13</v>
      </c>
      <c r="E1301" t="s">
        <v>8221</v>
      </c>
      <c r="F1301">
        <v>0</v>
      </c>
    </row>
    <row r="1302" spans="2:6" x14ac:dyDescent="0.25">
      <c r="B1302" t="s">
        <v>8219</v>
      </c>
      <c r="C1302">
        <v>57</v>
      </c>
      <c r="E1302" t="s">
        <v>8221</v>
      </c>
      <c r="F1302">
        <v>3</v>
      </c>
    </row>
    <row r="1303" spans="2:6" x14ac:dyDescent="0.25">
      <c r="B1303" t="s">
        <v>8219</v>
      </c>
      <c r="C1303">
        <v>61</v>
      </c>
      <c r="E1303" t="s">
        <v>8221</v>
      </c>
      <c r="F1303">
        <v>14</v>
      </c>
    </row>
    <row r="1304" spans="2:6" x14ac:dyDescent="0.25">
      <c r="B1304" t="s">
        <v>8219</v>
      </c>
      <c r="C1304">
        <v>65</v>
      </c>
      <c r="E1304" t="s">
        <v>8221</v>
      </c>
      <c r="F1304">
        <v>2</v>
      </c>
    </row>
    <row r="1305" spans="2:6" x14ac:dyDescent="0.25">
      <c r="B1305" t="s">
        <v>8219</v>
      </c>
      <c r="C1305">
        <v>134</v>
      </c>
      <c r="E1305" t="s">
        <v>8221</v>
      </c>
      <c r="F1305">
        <v>5</v>
      </c>
    </row>
    <row r="1306" spans="2:6" x14ac:dyDescent="0.25">
      <c r="B1306" t="s">
        <v>8219</v>
      </c>
      <c r="C1306">
        <v>37</v>
      </c>
      <c r="E1306" t="s">
        <v>8221</v>
      </c>
      <c r="F1306">
        <v>14</v>
      </c>
    </row>
    <row r="1307" spans="2:6" x14ac:dyDescent="0.25">
      <c r="B1307" t="s">
        <v>8219</v>
      </c>
      <c r="C1307">
        <v>37</v>
      </c>
      <c r="E1307" t="s">
        <v>8221</v>
      </c>
      <c r="F1307">
        <v>9</v>
      </c>
    </row>
    <row r="1308" spans="2:6" x14ac:dyDescent="0.25">
      <c r="B1308" t="s">
        <v>8219</v>
      </c>
      <c r="C1308">
        <v>150</v>
      </c>
      <c r="E1308" t="s">
        <v>8221</v>
      </c>
      <c r="F1308">
        <v>8</v>
      </c>
    </row>
    <row r="1309" spans="2:6" x14ac:dyDescent="0.25">
      <c r="B1309" t="s">
        <v>8219</v>
      </c>
      <c r="C1309">
        <v>56</v>
      </c>
      <c r="E1309" t="s">
        <v>8221</v>
      </c>
      <c r="F1309">
        <v>7</v>
      </c>
    </row>
    <row r="1310" spans="2:6" x14ac:dyDescent="0.25">
      <c r="B1310" t="s">
        <v>8219</v>
      </c>
      <c r="C1310">
        <v>18</v>
      </c>
      <c r="E1310" t="s">
        <v>8221</v>
      </c>
      <c r="F1310">
        <v>0</v>
      </c>
    </row>
    <row r="1311" spans="2:6" x14ac:dyDescent="0.25">
      <c r="B1311" t="s">
        <v>8219</v>
      </c>
      <c r="C1311">
        <v>60</v>
      </c>
      <c r="E1311" t="s">
        <v>8221</v>
      </c>
      <c r="F1311">
        <v>84</v>
      </c>
    </row>
    <row r="1312" spans="2:6" x14ac:dyDescent="0.25">
      <c r="B1312" t="s">
        <v>8219</v>
      </c>
      <c r="C1312">
        <v>67</v>
      </c>
      <c r="E1312" t="s">
        <v>8221</v>
      </c>
      <c r="F1312">
        <v>11</v>
      </c>
    </row>
    <row r="1313" spans="2:6" x14ac:dyDescent="0.25">
      <c r="B1313" t="s">
        <v>8219</v>
      </c>
      <c r="C1313">
        <v>35</v>
      </c>
      <c r="E1313" t="s">
        <v>8221</v>
      </c>
      <c r="F1313">
        <v>1</v>
      </c>
    </row>
    <row r="1314" spans="2:6" x14ac:dyDescent="0.25">
      <c r="B1314" t="s">
        <v>8219</v>
      </c>
      <c r="C1314">
        <v>34</v>
      </c>
      <c r="E1314" t="s">
        <v>8221</v>
      </c>
      <c r="F1314">
        <v>4</v>
      </c>
    </row>
    <row r="1315" spans="2:6" x14ac:dyDescent="0.25">
      <c r="B1315" t="s">
        <v>8219</v>
      </c>
      <c r="C1315">
        <v>36</v>
      </c>
      <c r="E1315" t="s">
        <v>8221</v>
      </c>
      <c r="F1315">
        <v>10</v>
      </c>
    </row>
    <row r="1316" spans="2:6" x14ac:dyDescent="0.25">
      <c r="B1316" t="s">
        <v>8219</v>
      </c>
      <c r="C1316">
        <v>18</v>
      </c>
      <c r="E1316" t="s">
        <v>8221</v>
      </c>
      <c r="F1316">
        <v>16</v>
      </c>
    </row>
    <row r="1317" spans="2:6" x14ac:dyDescent="0.25">
      <c r="B1317" t="s">
        <v>8219</v>
      </c>
      <c r="C1317">
        <v>25</v>
      </c>
      <c r="E1317" t="s">
        <v>8221</v>
      </c>
      <c r="F1317">
        <v>2</v>
      </c>
    </row>
    <row r="1318" spans="2:6" x14ac:dyDescent="0.25">
      <c r="B1318" t="s">
        <v>8219</v>
      </c>
      <c r="C1318">
        <v>21</v>
      </c>
      <c r="E1318" t="s">
        <v>8221</v>
      </c>
      <c r="F1318">
        <v>5</v>
      </c>
    </row>
    <row r="1319" spans="2:6" x14ac:dyDescent="0.25">
      <c r="B1319" t="s">
        <v>8219</v>
      </c>
      <c r="C1319">
        <v>151</v>
      </c>
      <c r="E1319" t="s">
        <v>8221</v>
      </c>
      <c r="F1319">
        <v>1</v>
      </c>
    </row>
    <row r="1320" spans="2:6" x14ac:dyDescent="0.25">
      <c r="B1320" t="s">
        <v>8219</v>
      </c>
      <c r="C1320">
        <v>489</v>
      </c>
      <c r="E1320" t="s">
        <v>8221</v>
      </c>
      <c r="F1320">
        <v>31</v>
      </c>
    </row>
    <row r="1321" spans="2:6" x14ac:dyDescent="0.25">
      <c r="B1321" t="s">
        <v>8219</v>
      </c>
      <c r="C1321">
        <v>50</v>
      </c>
      <c r="E1321" t="s">
        <v>8221</v>
      </c>
      <c r="F1321">
        <v>0</v>
      </c>
    </row>
    <row r="1322" spans="2:6" x14ac:dyDescent="0.25">
      <c r="B1322" t="s">
        <v>8219</v>
      </c>
      <c r="C1322">
        <v>321</v>
      </c>
      <c r="E1322" t="s">
        <v>8221</v>
      </c>
      <c r="F1322">
        <v>2</v>
      </c>
    </row>
    <row r="1323" spans="2:6" x14ac:dyDescent="0.25">
      <c r="B1323" t="s">
        <v>8219</v>
      </c>
      <c r="C1323">
        <v>1762</v>
      </c>
      <c r="E1323" t="s">
        <v>8221</v>
      </c>
      <c r="F1323">
        <v>7</v>
      </c>
    </row>
    <row r="1324" spans="2:6" x14ac:dyDescent="0.25">
      <c r="B1324" t="s">
        <v>8219</v>
      </c>
      <c r="C1324">
        <v>385</v>
      </c>
      <c r="E1324" t="s">
        <v>8221</v>
      </c>
      <c r="F1324">
        <v>16</v>
      </c>
    </row>
    <row r="1325" spans="2:6" x14ac:dyDescent="0.25">
      <c r="B1325" t="s">
        <v>8219</v>
      </c>
      <c r="C1325">
        <v>398</v>
      </c>
      <c r="E1325" t="s">
        <v>8221</v>
      </c>
      <c r="F1325">
        <v>4</v>
      </c>
    </row>
    <row r="1326" spans="2:6" x14ac:dyDescent="0.25">
      <c r="B1326" t="s">
        <v>8219</v>
      </c>
      <c r="C1326">
        <v>304</v>
      </c>
      <c r="E1326" t="s">
        <v>8221</v>
      </c>
      <c r="F1326">
        <v>4</v>
      </c>
    </row>
    <row r="1327" spans="2:6" x14ac:dyDescent="0.25">
      <c r="B1327" t="s">
        <v>8219</v>
      </c>
      <c r="C1327">
        <v>676</v>
      </c>
      <c r="E1327" t="s">
        <v>8221</v>
      </c>
      <c r="F1327">
        <v>4</v>
      </c>
    </row>
    <row r="1328" spans="2:6" x14ac:dyDescent="0.25">
      <c r="B1328" t="s">
        <v>8219</v>
      </c>
      <c r="C1328">
        <v>577</v>
      </c>
      <c r="E1328" t="s">
        <v>8221</v>
      </c>
      <c r="F1328">
        <v>3</v>
      </c>
    </row>
    <row r="1329" spans="2:6" x14ac:dyDescent="0.25">
      <c r="B1329" t="s">
        <v>8219</v>
      </c>
      <c r="C1329">
        <v>3663</v>
      </c>
      <c r="E1329" t="s">
        <v>8221</v>
      </c>
      <c r="F1329">
        <v>36</v>
      </c>
    </row>
    <row r="1330" spans="2:6" x14ac:dyDescent="0.25">
      <c r="B1330" t="s">
        <v>8219</v>
      </c>
      <c r="C1330">
        <v>294</v>
      </c>
      <c r="E1330" t="s">
        <v>8221</v>
      </c>
      <c r="F1330">
        <v>1</v>
      </c>
    </row>
    <row r="1331" spans="2:6" x14ac:dyDescent="0.25">
      <c r="B1331" t="s">
        <v>8219</v>
      </c>
      <c r="C1331">
        <v>28</v>
      </c>
      <c r="E1331" t="s">
        <v>8221</v>
      </c>
      <c r="F1331">
        <v>7</v>
      </c>
    </row>
    <row r="1332" spans="2:6" x14ac:dyDescent="0.25">
      <c r="B1332" t="s">
        <v>8219</v>
      </c>
      <c r="C1332">
        <v>100</v>
      </c>
      <c r="E1332" t="s">
        <v>8221</v>
      </c>
      <c r="F1332">
        <v>27</v>
      </c>
    </row>
    <row r="1333" spans="2:6" x14ac:dyDescent="0.25">
      <c r="B1333" t="s">
        <v>8219</v>
      </c>
      <c r="C1333">
        <v>72</v>
      </c>
      <c r="E1333" t="s">
        <v>8221</v>
      </c>
      <c r="F1333">
        <v>1</v>
      </c>
    </row>
    <row r="1334" spans="2:6" x14ac:dyDescent="0.25">
      <c r="B1334" t="s">
        <v>8219</v>
      </c>
      <c r="C1334">
        <v>238</v>
      </c>
      <c r="E1334" t="s">
        <v>8221</v>
      </c>
      <c r="F1334">
        <v>0</v>
      </c>
    </row>
    <row r="1335" spans="2:6" x14ac:dyDescent="0.25">
      <c r="B1335" t="s">
        <v>8219</v>
      </c>
      <c r="C1335">
        <v>159</v>
      </c>
      <c r="E1335" t="s">
        <v>8221</v>
      </c>
      <c r="F1335">
        <v>1</v>
      </c>
    </row>
    <row r="1336" spans="2:6" x14ac:dyDescent="0.25">
      <c r="B1336" t="s">
        <v>8219</v>
      </c>
      <c r="C1336">
        <v>77</v>
      </c>
      <c r="E1336" t="s">
        <v>8221</v>
      </c>
      <c r="F1336">
        <v>3</v>
      </c>
    </row>
    <row r="1337" spans="2:6" x14ac:dyDescent="0.25">
      <c r="B1337" t="s">
        <v>8219</v>
      </c>
      <c r="C1337">
        <v>53</v>
      </c>
      <c r="E1337" t="s">
        <v>8221</v>
      </c>
      <c r="F1337">
        <v>3</v>
      </c>
    </row>
    <row r="1338" spans="2:6" x14ac:dyDescent="0.25">
      <c r="B1338" t="s">
        <v>8219</v>
      </c>
      <c r="C1338">
        <v>1251</v>
      </c>
      <c r="E1338" t="s">
        <v>8221</v>
      </c>
      <c r="F1338">
        <v>3</v>
      </c>
    </row>
    <row r="1339" spans="2:6" x14ac:dyDescent="0.25">
      <c r="B1339" t="s">
        <v>8219</v>
      </c>
      <c r="C1339">
        <v>465</v>
      </c>
      <c r="E1339" t="s">
        <v>8221</v>
      </c>
      <c r="F1339">
        <v>0</v>
      </c>
    </row>
    <row r="1340" spans="2:6" x14ac:dyDescent="0.25">
      <c r="B1340" t="s">
        <v>8219</v>
      </c>
      <c r="C1340">
        <v>74</v>
      </c>
      <c r="E1340" t="s">
        <v>8221</v>
      </c>
      <c r="F1340">
        <v>6</v>
      </c>
    </row>
    <row r="1341" spans="2:6" x14ac:dyDescent="0.25">
      <c r="B1341" t="s">
        <v>8219</v>
      </c>
      <c r="C1341">
        <v>62</v>
      </c>
      <c r="E1341" t="s">
        <v>8221</v>
      </c>
      <c r="F1341">
        <v>17</v>
      </c>
    </row>
    <row r="1342" spans="2:6" x14ac:dyDescent="0.25">
      <c r="B1342" t="s">
        <v>8219</v>
      </c>
      <c r="C1342">
        <v>3468</v>
      </c>
      <c r="E1342" t="s">
        <v>8221</v>
      </c>
      <c r="F1342">
        <v>40</v>
      </c>
    </row>
    <row r="1343" spans="2:6" x14ac:dyDescent="0.25">
      <c r="B1343" t="s">
        <v>8219</v>
      </c>
      <c r="C1343">
        <v>52</v>
      </c>
      <c r="E1343" t="s">
        <v>8221</v>
      </c>
      <c r="F1343">
        <v>3</v>
      </c>
    </row>
    <row r="1344" spans="2:6" x14ac:dyDescent="0.25">
      <c r="B1344" t="s">
        <v>8219</v>
      </c>
      <c r="C1344">
        <v>50</v>
      </c>
      <c r="E1344" t="s">
        <v>8221</v>
      </c>
      <c r="F1344">
        <v>1</v>
      </c>
    </row>
    <row r="1345" spans="2:6" x14ac:dyDescent="0.25">
      <c r="B1345" t="s">
        <v>8219</v>
      </c>
      <c r="C1345">
        <v>45</v>
      </c>
      <c r="E1345" t="s">
        <v>8221</v>
      </c>
      <c r="F1345">
        <v>2</v>
      </c>
    </row>
    <row r="1346" spans="2:6" x14ac:dyDescent="0.25">
      <c r="B1346" t="s">
        <v>8219</v>
      </c>
      <c r="C1346">
        <v>21</v>
      </c>
      <c r="E1346" t="s">
        <v>8221</v>
      </c>
      <c r="F1346">
        <v>7</v>
      </c>
    </row>
    <row r="1347" spans="2:6" x14ac:dyDescent="0.25">
      <c r="B1347" t="s">
        <v>8219</v>
      </c>
      <c r="C1347">
        <v>100</v>
      </c>
      <c r="E1347" t="s">
        <v>8221</v>
      </c>
      <c r="F1347">
        <v>14</v>
      </c>
    </row>
    <row r="1348" spans="2:6" x14ac:dyDescent="0.25">
      <c r="B1348" t="s">
        <v>8219</v>
      </c>
      <c r="C1348">
        <v>81</v>
      </c>
      <c r="E1348" t="s">
        <v>8221</v>
      </c>
      <c r="F1348">
        <v>0</v>
      </c>
    </row>
    <row r="1349" spans="2:6" x14ac:dyDescent="0.25">
      <c r="B1349" t="s">
        <v>8219</v>
      </c>
      <c r="C1349">
        <v>286</v>
      </c>
      <c r="E1349" t="s">
        <v>8221</v>
      </c>
      <c r="F1349">
        <v>0</v>
      </c>
    </row>
    <row r="1350" spans="2:6" x14ac:dyDescent="0.25">
      <c r="B1350" t="s">
        <v>8219</v>
      </c>
      <c r="C1350">
        <v>42</v>
      </c>
      <c r="E1350" t="s">
        <v>8221</v>
      </c>
      <c r="F1350">
        <v>1</v>
      </c>
    </row>
    <row r="1351" spans="2:6" x14ac:dyDescent="0.25">
      <c r="B1351" t="s">
        <v>8219</v>
      </c>
      <c r="C1351">
        <v>199</v>
      </c>
      <c r="E1351" t="s">
        <v>8221</v>
      </c>
      <c r="F1351">
        <v>12</v>
      </c>
    </row>
    <row r="1352" spans="2:6" x14ac:dyDescent="0.25">
      <c r="B1352" t="s">
        <v>8219</v>
      </c>
      <c r="C1352">
        <v>25</v>
      </c>
      <c r="E1352" t="s">
        <v>8221</v>
      </c>
      <c r="F1352">
        <v>12</v>
      </c>
    </row>
    <row r="1353" spans="2:6" x14ac:dyDescent="0.25">
      <c r="B1353" t="s">
        <v>8219</v>
      </c>
      <c r="C1353">
        <v>84</v>
      </c>
      <c r="E1353" t="s">
        <v>8221</v>
      </c>
      <c r="F1353">
        <v>23</v>
      </c>
    </row>
    <row r="1354" spans="2:6" x14ac:dyDescent="0.25">
      <c r="B1354" t="s">
        <v>8219</v>
      </c>
      <c r="C1354">
        <v>50</v>
      </c>
      <c r="E1354" t="s">
        <v>8221</v>
      </c>
      <c r="F1354">
        <v>0</v>
      </c>
    </row>
    <row r="1355" spans="2:6" x14ac:dyDescent="0.25">
      <c r="B1355" t="s">
        <v>8219</v>
      </c>
      <c r="C1355">
        <v>26</v>
      </c>
      <c r="E1355" t="s">
        <v>8221</v>
      </c>
      <c r="F1355">
        <v>10</v>
      </c>
    </row>
    <row r="1356" spans="2:6" x14ac:dyDescent="0.25">
      <c r="B1356" t="s">
        <v>8219</v>
      </c>
      <c r="C1356">
        <v>14</v>
      </c>
      <c r="E1356" t="s">
        <v>8221</v>
      </c>
      <c r="F1356">
        <v>5</v>
      </c>
    </row>
    <row r="1357" spans="2:6" x14ac:dyDescent="0.25">
      <c r="B1357" t="s">
        <v>8219</v>
      </c>
      <c r="C1357">
        <v>49</v>
      </c>
      <c r="E1357" t="s">
        <v>8221</v>
      </c>
      <c r="F1357">
        <v>1</v>
      </c>
    </row>
    <row r="1358" spans="2:6" x14ac:dyDescent="0.25">
      <c r="B1358" t="s">
        <v>8219</v>
      </c>
      <c r="C1358">
        <v>69</v>
      </c>
      <c r="E1358" t="s">
        <v>8221</v>
      </c>
      <c r="F1358">
        <v>2</v>
      </c>
    </row>
    <row r="1359" spans="2:6" x14ac:dyDescent="0.25">
      <c r="B1359" t="s">
        <v>8219</v>
      </c>
      <c r="C1359">
        <v>60</v>
      </c>
      <c r="E1359" t="s">
        <v>8221</v>
      </c>
      <c r="F1359">
        <v>2</v>
      </c>
    </row>
    <row r="1360" spans="2:6" x14ac:dyDescent="0.25">
      <c r="B1360" t="s">
        <v>8219</v>
      </c>
      <c r="C1360">
        <v>80</v>
      </c>
      <c r="E1360" t="s">
        <v>8221</v>
      </c>
      <c r="F1360">
        <v>0</v>
      </c>
    </row>
    <row r="1361" spans="2:6" x14ac:dyDescent="0.25">
      <c r="B1361" t="s">
        <v>8219</v>
      </c>
      <c r="C1361">
        <v>56</v>
      </c>
      <c r="E1361" t="s">
        <v>8221</v>
      </c>
      <c r="F1361">
        <v>13</v>
      </c>
    </row>
    <row r="1362" spans="2:6" x14ac:dyDescent="0.25">
      <c r="B1362" t="s">
        <v>8219</v>
      </c>
      <c r="C1362">
        <v>104</v>
      </c>
      <c r="E1362" t="s">
        <v>8221</v>
      </c>
      <c r="F1362">
        <v>0</v>
      </c>
    </row>
    <row r="1363" spans="2:6" x14ac:dyDescent="0.25">
      <c r="B1363" t="s">
        <v>8219</v>
      </c>
      <c r="C1363">
        <v>46</v>
      </c>
      <c r="E1363" t="s">
        <v>8221</v>
      </c>
      <c r="F1363">
        <v>1</v>
      </c>
    </row>
    <row r="1364" spans="2:6" x14ac:dyDescent="0.25">
      <c r="B1364" t="s">
        <v>8219</v>
      </c>
      <c r="C1364">
        <v>206</v>
      </c>
      <c r="E1364" t="s">
        <v>8221</v>
      </c>
      <c r="F1364">
        <v>5</v>
      </c>
    </row>
    <row r="1365" spans="2:6" x14ac:dyDescent="0.25">
      <c r="B1365" t="s">
        <v>8219</v>
      </c>
      <c r="C1365">
        <v>18</v>
      </c>
      <c r="E1365" t="s">
        <v>8221</v>
      </c>
      <c r="F1365">
        <v>2</v>
      </c>
    </row>
    <row r="1366" spans="2:6" x14ac:dyDescent="0.25">
      <c r="B1366" t="s">
        <v>8219</v>
      </c>
      <c r="C1366">
        <v>28</v>
      </c>
      <c r="E1366" t="s">
        <v>8221</v>
      </c>
      <c r="F1366">
        <v>0</v>
      </c>
    </row>
    <row r="1367" spans="2:6" x14ac:dyDescent="0.25">
      <c r="B1367" t="s">
        <v>8219</v>
      </c>
      <c r="C1367">
        <v>11</v>
      </c>
      <c r="E1367" t="s">
        <v>8221</v>
      </c>
      <c r="F1367">
        <v>32</v>
      </c>
    </row>
    <row r="1368" spans="2:6" x14ac:dyDescent="0.25">
      <c r="B1368" t="s">
        <v>8219</v>
      </c>
      <c r="C1368">
        <v>263</v>
      </c>
      <c r="E1368" t="s">
        <v>8221</v>
      </c>
      <c r="F1368">
        <v>1</v>
      </c>
    </row>
    <row r="1369" spans="2:6" x14ac:dyDescent="0.25">
      <c r="B1369" t="s">
        <v>8219</v>
      </c>
      <c r="C1369">
        <v>394</v>
      </c>
      <c r="E1369" t="s">
        <v>8221</v>
      </c>
      <c r="F1369">
        <v>1</v>
      </c>
    </row>
    <row r="1370" spans="2:6" x14ac:dyDescent="0.25">
      <c r="B1370" t="s">
        <v>8219</v>
      </c>
      <c r="C1370">
        <v>1049</v>
      </c>
      <c r="E1370" t="s">
        <v>8221</v>
      </c>
      <c r="F1370">
        <v>1</v>
      </c>
    </row>
    <row r="1371" spans="2:6" x14ac:dyDescent="0.25">
      <c r="B1371" t="s">
        <v>8219</v>
      </c>
      <c r="C1371">
        <v>308</v>
      </c>
      <c r="E1371" t="s">
        <v>8221</v>
      </c>
      <c r="F1371">
        <v>0</v>
      </c>
    </row>
    <row r="1372" spans="2:6" x14ac:dyDescent="0.25">
      <c r="B1372" t="s">
        <v>8219</v>
      </c>
      <c r="C1372">
        <v>1088</v>
      </c>
      <c r="E1372" t="s">
        <v>8221</v>
      </c>
      <c r="F1372">
        <v>0</v>
      </c>
    </row>
    <row r="1373" spans="2:6" x14ac:dyDescent="0.25">
      <c r="B1373" t="s">
        <v>8219</v>
      </c>
      <c r="C1373">
        <v>73</v>
      </c>
      <c r="E1373" t="s">
        <v>8221</v>
      </c>
      <c r="F1373">
        <v>8</v>
      </c>
    </row>
    <row r="1374" spans="2:6" x14ac:dyDescent="0.25">
      <c r="B1374" t="s">
        <v>8219</v>
      </c>
      <c r="C1374">
        <v>143</v>
      </c>
      <c r="E1374" t="s">
        <v>8221</v>
      </c>
      <c r="F1374">
        <v>0</v>
      </c>
    </row>
    <row r="1375" spans="2:6" x14ac:dyDescent="0.25">
      <c r="B1375" t="s">
        <v>8219</v>
      </c>
      <c r="C1375">
        <v>1420</v>
      </c>
      <c r="E1375" t="s">
        <v>8221</v>
      </c>
      <c r="F1375">
        <v>1</v>
      </c>
    </row>
    <row r="1376" spans="2:6" x14ac:dyDescent="0.25">
      <c r="B1376" t="s">
        <v>8219</v>
      </c>
      <c r="C1376">
        <v>305</v>
      </c>
      <c r="E1376" t="s">
        <v>8221</v>
      </c>
      <c r="F1376">
        <v>16</v>
      </c>
    </row>
    <row r="1377" spans="2:6" x14ac:dyDescent="0.25">
      <c r="B1377" t="s">
        <v>8219</v>
      </c>
      <c r="C1377">
        <v>551</v>
      </c>
      <c r="E1377" t="s">
        <v>8221</v>
      </c>
      <c r="F1377">
        <v>12</v>
      </c>
    </row>
    <row r="1378" spans="2:6" x14ac:dyDescent="0.25">
      <c r="B1378" t="s">
        <v>8219</v>
      </c>
      <c r="C1378">
        <v>187</v>
      </c>
      <c r="E1378" t="s">
        <v>8221</v>
      </c>
      <c r="F1378">
        <v>4</v>
      </c>
    </row>
    <row r="1379" spans="2:6" x14ac:dyDescent="0.25">
      <c r="B1379" t="s">
        <v>8219</v>
      </c>
      <c r="C1379">
        <v>325</v>
      </c>
      <c r="E1379" t="s">
        <v>8221</v>
      </c>
      <c r="F1379">
        <v>2</v>
      </c>
    </row>
    <row r="1380" spans="2:6" x14ac:dyDescent="0.25">
      <c r="B1380" t="s">
        <v>8219</v>
      </c>
      <c r="C1380">
        <v>148</v>
      </c>
      <c r="E1380" t="s">
        <v>8221</v>
      </c>
      <c r="F1380">
        <v>3</v>
      </c>
    </row>
    <row r="1381" spans="2:6" x14ac:dyDescent="0.25">
      <c r="B1381" t="s">
        <v>8219</v>
      </c>
      <c r="C1381">
        <v>69</v>
      </c>
      <c r="E1381" t="s">
        <v>8221</v>
      </c>
      <c r="F1381">
        <v>0</v>
      </c>
    </row>
    <row r="1382" spans="2:6" x14ac:dyDescent="0.25">
      <c r="B1382" t="s">
        <v>8219</v>
      </c>
      <c r="C1382">
        <v>173</v>
      </c>
      <c r="E1382" t="s">
        <v>8221</v>
      </c>
      <c r="F1382">
        <v>3</v>
      </c>
    </row>
    <row r="1383" spans="2:6" x14ac:dyDescent="0.25">
      <c r="B1383" t="s">
        <v>8219</v>
      </c>
      <c r="C1383">
        <v>269</v>
      </c>
      <c r="E1383" t="s">
        <v>8221</v>
      </c>
      <c r="F1383">
        <v>4</v>
      </c>
    </row>
    <row r="1384" spans="2:6" x14ac:dyDescent="0.25">
      <c r="B1384" t="s">
        <v>8219</v>
      </c>
      <c r="C1384">
        <v>185</v>
      </c>
      <c r="E1384" t="s">
        <v>8221</v>
      </c>
      <c r="F1384">
        <v>2</v>
      </c>
    </row>
    <row r="1385" spans="2:6" x14ac:dyDescent="0.25">
      <c r="B1385" t="s">
        <v>8219</v>
      </c>
      <c r="C1385">
        <v>176</v>
      </c>
      <c r="E1385" t="s">
        <v>8221</v>
      </c>
      <c r="F1385">
        <v>10</v>
      </c>
    </row>
    <row r="1386" spans="2:6" x14ac:dyDescent="0.25">
      <c r="B1386" t="s">
        <v>8219</v>
      </c>
      <c r="C1386">
        <v>1019</v>
      </c>
      <c r="E1386" t="s">
        <v>8221</v>
      </c>
      <c r="F1386">
        <v>11</v>
      </c>
    </row>
    <row r="1387" spans="2:6" x14ac:dyDescent="0.25">
      <c r="B1387" t="s">
        <v>8219</v>
      </c>
      <c r="C1387">
        <v>113</v>
      </c>
      <c r="E1387" t="s">
        <v>8221</v>
      </c>
      <c r="F1387">
        <v>6</v>
      </c>
    </row>
    <row r="1388" spans="2:6" x14ac:dyDescent="0.25">
      <c r="B1388" t="s">
        <v>8219</v>
      </c>
      <c r="C1388">
        <v>404</v>
      </c>
      <c r="E1388" t="s">
        <v>8221</v>
      </c>
      <c r="F1388">
        <v>2</v>
      </c>
    </row>
    <row r="1389" spans="2:6" x14ac:dyDescent="0.25">
      <c r="B1389" t="s">
        <v>8219</v>
      </c>
      <c r="C1389">
        <v>707</v>
      </c>
      <c r="E1389" t="s">
        <v>8221</v>
      </c>
      <c r="F1389">
        <v>6</v>
      </c>
    </row>
    <row r="1390" spans="2:6" x14ac:dyDescent="0.25">
      <c r="B1390" t="s">
        <v>8219</v>
      </c>
      <c r="C1390">
        <v>392</v>
      </c>
      <c r="E1390" t="s">
        <v>8221</v>
      </c>
      <c r="F1390">
        <v>8</v>
      </c>
    </row>
    <row r="1391" spans="2:6" x14ac:dyDescent="0.25">
      <c r="B1391" t="s">
        <v>8219</v>
      </c>
      <c r="C1391">
        <v>23</v>
      </c>
      <c r="E1391" t="s">
        <v>8221</v>
      </c>
      <c r="F1391">
        <v>37</v>
      </c>
    </row>
    <row r="1392" spans="2:6" x14ac:dyDescent="0.25">
      <c r="B1392" t="s">
        <v>8219</v>
      </c>
      <c r="C1392">
        <v>682</v>
      </c>
      <c r="E1392" t="s">
        <v>8221</v>
      </c>
      <c r="F1392">
        <v>11</v>
      </c>
    </row>
    <row r="1393" spans="2:6" x14ac:dyDescent="0.25">
      <c r="B1393" t="s">
        <v>8219</v>
      </c>
      <c r="C1393">
        <v>37</v>
      </c>
      <c r="E1393" t="s">
        <v>8221</v>
      </c>
      <c r="F1393">
        <v>0</v>
      </c>
    </row>
    <row r="1394" spans="2:6" x14ac:dyDescent="0.25">
      <c r="B1394" t="s">
        <v>8219</v>
      </c>
      <c r="C1394">
        <v>146</v>
      </c>
      <c r="E1394" t="s">
        <v>8221</v>
      </c>
      <c r="F1394">
        <v>10</v>
      </c>
    </row>
    <row r="1395" spans="2:6" x14ac:dyDescent="0.25">
      <c r="B1395" t="s">
        <v>8219</v>
      </c>
      <c r="C1395">
        <v>119</v>
      </c>
      <c r="E1395" t="s">
        <v>8221</v>
      </c>
      <c r="F1395">
        <v>6</v>
      </c>
    </row>
    <row r="1396" spans="2:6" x14ac:dyDescent="0.25">
      <c r="B1396" t="s">
        <v>8219</v>
      </c>
      <c r="C1396">
        <v>163</v>
      </c>
      <c r="E1396" t="s">
        <v>8221</v>
      </c>
      <c r="F1396">
        <v>8</v>
      </c>
    </row>
    <row r="1397" spans="2:6" x14ac:dyDescent="0.25">
      <c r="B1397" t="s">
        <v>8219</v>
      </c>
      <c r="C1397">
        <v>339</v>
      </c>
      <c r="E1397" t="s">
        <v>8221</v>
      </c>
      <c r="F1397">
        <v>6</v>
      </c>
    </row>
    <row r="1398" spans="2:6" x14ac:dyDescent="0.25">
      <c r="B1398" t="s">
        <v>8219</v>
      </c>
      <c r="C1398">
        <v>58</v>
      </c>
      <c r="E1398" t="s">
        <v>8221</v>
      </c>
      <c r="F1398">
        <v>7</v>
      </c>
    </row>
    <row r="1399" spans="2:6" x14ac:dyDescent="0.25">
      <c r="B1399" t="s">
        <v>8219</v>
      </c>
      <c r="C1399">
        <v>456</v>
      </c>
      <c r="E1399" t="s">
        <v>8221</v>
      </c>
      <c r="F1399">
        <v>7</v>
      </c>
    </row>
    <row r="1400" spans="2:6" x14ac:dyDescent="0.25">
      <c r="B1400" t="s">
        <v>8219</v>
      </c>
      <c r="C1400">
        <v>15</v>
      </c>
      <c r="E1400" t="s">
        <v>8221</v>
      </c>
      <c r="F1400">
        <v>5</v>
      </c>
    </row>
    <row r="1401" spans="2:6" x14ac:dyDescent="0.25">
      <c r="B1401" t="s">
        <v>8219</v>
      </c>
      <c r="C1401">
        <v>191</v>
      </c>
      <c r="E1401" t="s">
        <v>8221</v>
      </c>
      <c r="F1401">
        <v>46</v>
      </c>
    </row>
    <row r="1402" spans="2:6" x14ac:dyDescent="0.25">
      <c r="B1402" t="s">
        <v>8219</v>
      </c>
      <c r="C1402">
        <v>17</v>
      </c>
      <c r="E1402" t="s">
        <v>8221</v>
      </c>
      <c r="F1402">
        <v>10</v>
      </c>
    </row>
    <row r="1403" spans="2:6" x14ac:dyDescent="0.25">
      <c r="B1403" t="s">
        <v>8219</v>
      </c>
      <c r="C1403">
        <v>28</v>
      </c>
      <c r="E1403" t="s">
        <v>8221</v>
      </c>
      <c r="F1403">
        <v>19</v>
      </c>
    </row>
    <row r="1404" spans="2:6" x14ac:dyDescent="0.25">
      <c r="B1404" t="s">
        <v>8219</v>
      </c>
      <c r="C1404">
        <v>18</v>
      </c>
      <c r="E1404" t="s">
        <v>8221</v>
      </c>
      <c r="F1404">
        <v>13</v>
      </c>
    </row>
    <row r="1405" spans="2:6" x14ac:dyDescent="0.25">
      <c r="B1405" t="s">
        <v>8219</v>
      </c>
      <c r="C1405">
        <v>61</v>
      </c>
      <c r="E1405" t="s">
        <v>8221</v>
      </c>
      <c r="F1405">
        <v>13</v>
      </c>
    </row>
    <row r="1406" spans="2:6" x14ac:dyDescent="0.25">
      <c r="B1406" t="s">
        <v>8219</v>
      </c>
      <c r="C1406">
        <v>108</v>
      </c>
      <c r="E1406" t="s">
        <v>8221</v>
      </c>
      <c r="F1406">
        <v>4</v>
      </c>
    </row>
    <row r="1407" spans="2:6" x14ac:dyDescent="0.25">
      <c r="B1407" t="s">
        <v>8219</v>
      </c>
      <c r="C1407">
        <v>142</v>
      </c>
      <c r="E1407" t="s">
        <v>8221</v>
      </c>
      <c r="F1407">
        <v>0</v>
      </c>
    </row>
    <row r="1408" spans="2:6" x14ac:dyDescent="0.25">
      <c r="B1408" t="s">
        <v>8219</v>
      </c>
      <c r="C1408">
        <v>74</v>
      </c>
      <c r="E1408" t="s">
        <v>8221</v>
      </c>
      <c r="F1408">
        <v>3</v>
      </c>
    </row>
    <row r="1409" spans="2:6" x14ac:dyDescent="0.25">
      <c r="B1409" t="s">
        <v>8219</v>
      </c>
      <c r="C1409">
        <v>38</v>
      </c>
      <c r="E1409" t="s">
        <v>8221</v>
      </c>
      <c r="F1409">
        <v>1</v>
      </c>
    </row>
    <row r="1410" spans="2:6" x14ac:dyDescent="0.25">
      <c r="B1410" t="s">
        <v>8219</v>
      </c>
      <c r="C1410">
        <v>20</v>
      </c>
      <c r="E1410" t="s">
        <v>8221</v>
      </c>
      <c r="F1410">
        <v>9</v>
      </c>
    </row>
    <row r="1411" spans="2:6" x14ac:dyDescent="0.25">
      <c r="B1411" t="s">
        <v>8219</v>
      </c>
      <c r="C1411">
        <v>24</v>
      </c>
      <c r="E1411" t="s">
        <v>8221</v>
      </c>
      <c r="F1411">
        <v>1</v>
      </c>
    </row>
    <row r="1412" spans="2:6" x14ac:dyDescent="0.25">
      <c r="B1412" t="s">
        <v>8219</v>
      </c>
      <c r="C1412">
        <v>66</v>
      </c>
      <c r="E1412" t="s">
        <v>8221</v>
      </c>
      <c r="F1412">
        <v>1</v>
      </c>
    </row>
    <row r="1413" spans="2:6" x14ac:dyDescent="0.25">
      <c r="B1413" t="s">
        <v>8219</v>
      </c>
      <c r="C1413">
        <v>28</v>
      </c>
      <c r="E1413" t="s">
        <v>8221</v>
      </c>
      <c r="F1413">
        <v>4</v>
      </c>
    </row>
    <row r="1414" spans="2:6" x14ac:dyDescent="0.25">
      <c r="B1414" t="s">
        <v>8219</v>
      </c>
      <c r="C1414">
        <v>24</v>
      </c>
      <c r="E1414" t="s">
        <v>8221</v>
      </c>
      <c r="F1414">
        <v>17</v>
      </c>
    </row>
    <row r="1415" spans="2:6" x14ac:dyDescent="0.25">
      <c r="B1415" t="s">
        <v>8219</v>
      </c>
      <c r="C1415">
        <v>73</v>
      </c>
      <c r="E1415" t="s">
        <v>8221</v>
      </c>
      <c r="F1415">
        <v>0</v>
      </c>
    </row>
    <row r="1416" spans="2:6" x14ac:dyDescent="0.25">
      <c r="B1416" t="s">
        <v>8219</v>
      </c>
      <c r="C1416">
        <v>3</v>
      </c>
      <c r="E1416" t="s">
        <v>8221</v>
      </c>
      <c r="F1416">
        <v>12</v>
      </c>
    </row>
    <row r="1417" spans="2:6" x14ac:dyDescent="0.25">
      <c r="B1417" t="s">
        <v>8219</v>
      </c>
      <c r="C1417">
        <v>20</v>
      </c>
      <c r="E1417" t="s">
        <v>8221</v>
      </c>
      <c r="F1417">
        <v>14</v>
      </c>
    </row>
    <row r="1418" spans="2:6" x14ac:dyDescent="0.25">
      <c r="B1418" t="s">
        <v>8219</v>
      </c>
      <c r="C1418">
        <v>21</v>
      </c>
      <c r="E1418" t="s">
        <v>8221</v>
      </c>
      <c r="F1418">
        <v>1</v>
      </c>
    </row>
    <row r="1419" spans="2:6" x14ac:dyDescent="0.25">
      <c r="B1419" t="s">
        <v>8219</v>
      </c>
      <c r="C1419">
        <v>94</v>
      </c>
      <c r="E1419" t="s">
        <v>8221</v>
      </c>
      <c r="F1419">
        <v>14</v>
      </c>
    </row>
    <row r="1420" spans="2:6" x14ac:dyDescent="0.25">
      <c r="B1420" t="s">
        <v>8219</v>
      </c>
      <c r="C1420">
        <v>139</v>
      </c>
      <c r="E1420" t="s">
        <v>8221</v>
      </c>
      <c r="F1420">
        <v>4</v>
      </c>
    </row>
    <row r="1421" spans="2:6" x14ac:dyDescent="0.25">
      <c r="B1421" t="s">
        <v>8219</v>
      </c>
      <c r="C1421">
        <v>130</v>
      </c>
      <c r="E1421" t="s">
        <v>8221</v>
      </c>
      <c r="F1421">
        <v>2</v>
      </c>
    </row>
    <row r="1422" spans="2:6" x14ac:dyDescent="0.25">
      <c r="B1422" t="s">
        <v>8219</v>
      </c>
      <c r="C1422">
        <v>31</v>
      </c>
      <c r="E1422" t="s">
        <v>8221</v>
      </c>
      <c r="F1422">
        <v>1</v>
      </c>
    </row>
    <row r="1423" spans="2:6" x14ac:dyDescent="0.25">
      <c r="B1423" t="s">
        <v>8219</v>
      </c>
      <c r="C1423">
        <v>13</v>
      </c>
      <c r="E1423" t="s">
        <v>8221</v>
      </c>
      <c r="F1423">
        <v>2</v>
      </c>
    </row>
    <row r="1424" spans="2:6" x14ac:dyDescent="0.25">
      <c r="B1424" t="s">
        <v>8219</v>
      </c>
      <c r="C1424">
        <v>90</v>
      </c>
      <c r="E1424" t="s">
        <v>8221</v>
      </c>
      <c r="F1424">
        <v>1</v>
      </c>
    </row>
    <row r="1425" spans="2:6" x14ac:dyDescent="0.25">
      <c r="B1425" t="s">
        <v>8219</v>
      </c>
      <c r="C1425">
        <v>141</v>
      </c>
      <c r="E1425" t="s">
        <v>8221</v>
      </c>
      <c r="F1425">
        <v>1</v>
      </c>
    </row>
    <row r="1426" spans="2:6" x14ac:dyDescent="0.25">
      <c r="B1426" t="s">
        <v>8219</v>
      </c>
      <c r="C1426">
        <v>23</v>
      </c>
      <c r="E1426" t="s">
        <v>8221</v>
      </c>
      <c r="F1426">
        <v>4</v>
      </c>
    </row>
    <row r="1427" spans="2:6" x14ac:dyDescent="0.25">
      <c r="B1427" t="s">
        <v>8219</v>
      </c>
      <c r="C1427">
        <v>18</v>
      </c>
      <c r="E1427" t="s">
        <v>8221</v>
      </c>
      <c r="F1427">
        <v>3</v>
      </c>
    </row>
    <row r="1428" spans="2:6" x14ac:dyDescent="0.25">
      <c r="B1428" t="s">
        <v>8219</v>
      </c>
      <c r="C1428">
        <v>76</v>
      </c>
      <c r="E1428" t="s">
        <v>8221</v>
      </c>
      <c r="F1428">
        <v>38</v>
      </c>
    </row>
    <row r="1429" spans="2:6" x14ac:dyDescent="0.25">
      <c r="B1429" t="s">
        <v>8219</v>
      </c>
      <c r="C1429">
        <v>93</v>
      </c>
      <c r="E1429" t="s">
        <v>8221</v>
      </c>
      <c r="F1429">
        <v>4</v>
      </c>
    </row>
    <row r="1430" spans="2:6" x14ac:dyDescent="0.25">
      <c r="B1430" t="s">
        <v>8219</v>
      </c>
      <c r="C1430">
        <v>69</v>
      </c>
      <c r="E1430" t="s">
        <v>8221</v>
      </c>
      <c r="F1430">
        <v>0</v>
      </c>
    </row>
    <row r="1431" spans="2:6" x14ac:dyDescent="0.25">
      <c r="B1431" t="s">
        <v>8219</v>
      </c>
      <c r="C1431">
        <v>21</v>
      </c>
      <c r="E1431" t="s">
        <v>8221</v>
      </c>
      <c r="F1431">
        <v>2</v>
      </c>
    </row>
    <row r="1432" spans="2:6" x14ac:dyDescent="0.25">
      <c r="B1432" t="s">
        <v>8219</v>
      </c>
      <c r="C1432">
        <v>57</v>
      </c>
      <c r="E1432" t="s">
        <v>8221</v>
      </c>
      <c r="F1432">
        <v>0</v>
      </c>
    </row>
    <row r="1433" spans="2:6" x14ac:dyDescent="0.25">
      <c r="B1433" t="s">
        <v>8219</v>
      </c>
      <c r="C1433">
        <v>108</v>
      </c>
      <c r="E1433" t="s">
        <v>8221</v>
      </c>
      <c r="F1433">
        <v>1</v>
      </c>
    </row>
    <row r="1434" spans="2:6" x14ac:dyDescent="0.25">
      <c r="B1434" t="s">
        <v>8219</v>
      </c>
      <c r="C1434">
        <v>83</v>
      </c>
      <c r="E1434" t="s">
        <v>8221</v>
      </c>
      <c r="F1434">
        <v>7</v>
      </c>
    </row>
    <row r="1435" spans="2:6" x14ac:dyDescent="0.25">
      <c r="B1435" t="s">
        <v>8219</v>
      </c>
      <c r="C1435">
        <v>96</v>
      </c>
      <c r="E1435" t="s">
        <v>8221</v>
      </c>
      <c r="F1435">
        <v>2</v>
      </c>
    </row>
    <row r="1436" spans="2:6" x14ac:dyDescent="0.25">
      <c r="B1436" t="s">
        <v>8219</v>
      </c>
      <c r="C1436">
        <v>64</v>
      </c>
      <c r="E1436" t="s">
        <v>8221</v>
      </c>
      <c r="F1436">
        <v>4</v>
      </c>
    </row>
    <row r="1437" spans="2:6" x14ac:dyDescent="0.25">
      <c r="B1437" t="s">
        <v>8219</v>
      </c>
      <c r="C1437">
        <v>14</v>
      </c>
      <c r="E1437" t="s">
        <v>8221</v>
      </c>
      <c r="F1437">
        <v>4</v>
      </c>
    </row>
    <row r="1438" spans="2:6" x14ac:dyDescent="0.25">
      <c r="B1438" t="s">
        <v>8219</v>
      </c>
      <c r="C1438">
        <v>169</v>
      </c>
      <c r="E1438" t="s">
        <v>8221</v>
      </c>
      <c r="F1438">
        <v>3</v>
      </c>
    </row>
    <row r="1439" spans="2:6" x14ac:dyDescent="0.25">
      <c r="B1439" t="s">
        <v>8219</v>
      </c>
      <c r="C1439">
        <v>33</v>
      </c>
      <c r="E1439" t="s">
        <v>8221</v>
      </c>
      <c r="F1439">
        <v>2</v>
      </c>
    </row>
    <row r="1440" spans="2:6" x14ac:dyDescent="0.25">
      <c r="B1440" t="s">
        <v>8219</v>
      </c>
      <c r="C1440">
        <v>102</v>
      </c>
      <c r="E1440" t="s">
        <v>8221</v>
      </c>
      <c r="F1440">
        <v>197</v>
      </c>
    </row>
    <row r="1441" spans="2:6" x14ac:dyDescent="0.25">
      <c r="B1441" t="s">
        <v>8219</v>
      </c>
      <c r="C1441">
        <v>104</v>
      </c>
      <c r="E1441" t="s">
        <v>8221</v>
      </c>
      <c r="F1441">
        <v>0</v>
      </c>
    </row>
    <row r="1442" spans="2:6" x14ac:dyDescent="0.25">
      <c r="B1442" t="s">
        <v>8219</v>
      </c>
      <c r="C1442">
        <v>20</v>
      </c>
      <c r="E1442" t="s">
        <v>8221</v>
      </c>
      <c r="F1442">
        <v>1</v>
      </c>
    </row>
    <row r="1443" spans="2:6" x14ac:dyDescent="0.25">
      <c r="B1443" t="s">
        <v>8219</v>
      </c>
      <c r="C1443">
        <v>35</v>
      </c>
      <c r="E1443" t="s">
        <v>8221</v>
      </c>
      <c r="F1443">
        <v>4</v>
      </c>
    </row>
    <row r="1444" spans="2:6" x14ac:dyDescent="0.25">
      <c r="B1444" t="s">
        <v>8219</v>
      </c>
      <c r="C1444">
        <v>94</v>
      </c>
      <c r="E1444" t="s">
        <v>8221</v>
      </c>
      <c r="F1444">
        <v>0</v>
      </c>
    </row>
    <row r="1445" spans="2:6" x14ac:dyDescent="0.25">
      <c r="B1445" t="s">
        <v>8219</v>
      </c>
      <c r="C1445">
        <v>14</v>
      </c>
      <c r="E1445" t="s">
        <v>8221</v>
      </c>
      <c r="F1445">
        <v>7</v>
      </c>
    </row>
    <row r="1446" spans="2:6" x14ac:dyDescent="0.25">
      <c r="B1446" t="s">
        <v>8219</v>
      </c>
      <c r="C1446">
        <v>15</v>
      </c>
      <c r="E1446" t="s">
        <v>8221</v>
      </c>
      <c r="F1446">
        <v>11</v>
      </c>
    </row>
    <row r="1447" spans="2:6" x14ac:dyDescent="0.25">
      <c r="B1447" t="s">
        <v>8219</v>
      </c>
      <c r="C1447">
        <v>51</v>
      </c>
      <c r="E1447" t="s">
        <v>8221</v>
      </c>
      <c r="F1447">
        <v>0</v>
      </c>
    </row>
    <row r="1448" spans="2:6" x14ac:dyDescent="0.25">
      <c r="B1448" t="s">
        <v>8219</v>
      </c>
      <c r="C1448">
        <v>19</v>
      </c>
      <c r="E1448" t="s">
        <v>8221</v>
      </c>
      <c r="F1448">
        <v>6</v>
      </c>
    </row>
    <row r="1449" spans="2:6" x14ac:dyDescent="0.25">
      <c r="B1449" t="s">
        <v>8219</v>
      </c>
      <c r="C1449">
        <v>23</v>
      </c>
      <c r="E1449" t="s">
        <v>8221</v>
      </c>
      <c r="F1449">
        <v>0</v>
      </c>
    </row>
    <row r="1450" spans="2:6" x14ac:dyDescent="0.25">
      <c r="B1450" t="s">
        <v>8219</v>
      </c>
      <c r="C1450">
        <v>97</v>
      </c>
      <c r="E1450" t="s">
        <v>8221</v>
      </c>
      <c r="F1450">
        <v>7</v>
      </c>
    </row>
    <row r="1451" spans="2:6" x14ac:dyDescent="0.25">
      <c r="B1451" t="s">
        <v>8219</v>
      </c>
      <c r="C1451">
        <v>76</v>
      </c>
      <c r="E1451" t="s">
        <v>8221</v>
      </c>
      <c r="F1451">
        <v>94</v>
      </c>
    </row>
    <row r="1452" spans="2:6" x14ac:dyDescent="0.25">
      <c r="B1452" t="s">
        <v>8219</v>
      </c>
      <c r="C1452">
        <v>11</v>
      </c>
      <c r="E1452" t="s">
        <v>8221</v>
      </c>
      <c r="F1452">
        <v>2</v>
      </c>
    </row>
    <row r="1453" spans="2:6" x14ac:dyDescent="0.25">
      <c r="B1453" t="s">
        <v>8219</v>
      </c>
      <c r="C1453">
        <v>52</v>
      </c>
      <c r="E1453" t="s">
        <v>8221</v>
      </c>
      <c r="F1453">
        <v>25</v>
      </c>
    </row>
    <row r="1454" spans="2:6" x14ac:dyDescent="0.25">
      <c r="B1454" t="s">
        <v>8219</v>
      </c>
      <c r="C1454">
        <v>95</v>
      </c>
      <c r="E1454" t="s">
        <v>8221</v>
      </c>
      <c r="F1454">
        <v>17</v>
      </c>
    </row>
    <row r="1455" spans="2:6" x14ac:dyDescent="0.25">
      <c r="B1455" t="s">
        <v>8219</v>
      </c>
      <c r="C1455">
        <v>35</v>
      </c>
      <c r="E1455" t="s">
        <v>8221</v>
      </c>
      <c r="F1455">
        <v>2</v>
      </c>
    </row>
    <row r="1456" spans="2:6" x14ac:dyDescent="0.25">
      <c r="B1456" t="s">
        <v>8219</v>
      </c>
      <c r="C1456">
        <v>21</v>
      </c>
      <c r="E1456" t="s">
        <v>8221</v>
      </c>
      <c r="F1456">
        <v>4</v>
      </c>
    </row>
    <row r="1457" spans="2:6" x14ac:dyDescent="0.25">
      <c r="B1457" t="s">
        <v>8219</v>
      </c>
      <c r="C1457">
        <v>93</v>
      </c>
      <c r="E1457" t="s">
        <v>8221</v>
      </c>
      <c r="F1457">
        <v>5</v>
      </c>
    </row>
    <row r="1458" spans="2:6" x14ac:dyDescent="0.25">
      <c r="B1458" t="s">
        <v>8219</v>
      </c>
      <c r="C1458">
        <v>11</v>
      </c>
      <c r="E1458" t="s">
        <v>8221</v>
      </c>
      <c r="F1458">
        <v>2</v>
      </c>
    </row>
    <row r="1459" spans="2:6" x14ac:dyDescent="0.25">
      <c r="B1459" t="s">
        <v>8219</v>
      </c>
      <c r="C1459">
        <v>21</v>
      </c>
      <c r="E1459" t="s">
        <v>8221</v>
      </c>
      <c r="F1459">
        <v>2</v>
      </c>
    </row>
    <row r="1460" spans="2:6" x14ac:dyDescent="0.25">
      <c r="B1460" t="s">
        <v>8219</v>
      </c>
      <c r="C1460">
        <v>54</v>
      </c>
      <c r="E1460" t="s">
        <v>8221</v>
      </c>
      <c r="F1460">
        <v>3</v>
      </c>
    </row>
    <row r="1461" spans="2:6" x14ac:dyDescent="0.25">
      <c r="B1461" t="s">
        <v>8219</v>
      </c>
      <c r="C1461">
        <v>31</v>
      </c>
      <c r="E1461" t="s">
        <v>8221</v>
      </c>
      <c r="F1461">
        <v>0</v>
      </c>
    </row>
    <row r="1462" spans="2:6" x14ac:dyDescent="0.25">
      <c r="B1462" t="s">
        <v>8219</v>
      </c>
      <c r="C1462">
        <v>132</v>
      </c>
      <c r="E1462" t="s">
        <v>8221</v>
      </c>
      <c r="F1462">
        <v>4</v>
      </c>
    </row>
    <row r="1463" spans="2:6" x14ac:dyDescent="0.25">
      <c r="B1463" t="s">
        <v>8219</v>
      </c>
      <c r="C1463">
        <v>3</v>
      </c>
      <c r="E1463" t="s">
        <v>8221</v>
      </c>
      <c r="F1463">
        <v>1</v>
      </c>
    </row>
    <row r="1464" spans="2:6" x14ac:dyDescent="0.25">
      <c r="B1464" t="s">
        <v>8219</v>
      </c>
      <c r="C1464">
        <v>6</v>
      </c>
      <c r="E1464" t="s">
        <v>8221</v>
      </c>
      <c r="F1464">
        <v>12</v>
      </c>
    </row>
    <row r="1465" spans="2:6" x14ac:dyDescent="0.25">
      <c r="B1465" t="s">
        <v>8219</v>
      </c>
      <c r="C1465">
        <v>10</v>
      </c>
      <c r="E1465" t="s">
        <v>8221</v>
      </c>
      <c r="F1465">
        <v>4</v>
      </c>
    </row>
    <row r="1466" spans="2:6" x14ac:dyDescent="0.25">
      <c r="B1466" t="s">
        <v>8219</v>
      </c>
      <c r="C1466">
        <v>147</v>
      </c>
      <c r="E1466" t="s">
        <v>8221</v>
      </c>
      <c r="F1466">
        <v>91</v>
      </c>
    </row>
    <row r="1467" spans="2:6" x14ac:dyDescent="0.25">
      <c r="B1467" t="s">
        <v>8219</v>
      </c>
      <c r="C1467">
        <v>199</v>
      </c>
      <c r="E1467" t="s">
        <v>8221</v>
      </c>
      <c r="F1467">
        <v>1</v>
      </c>
    </row>
    <row r="1468" spans="2:6" x14ac:dyDescent="0.25">
      <c r="B1468" t="s">
        <v>8219</v>
      </c>
      <c r="C1468">
        <v>50</v>
      </c>
      <c r="E1468" t="s">
        <v>8221</v>
      </c>
      <c r="F1468">
        <v>1</v>
      </c>
    </row>
    <row r="1469" spans="2:6" x14ac:dyDescent="0.25">
      <c r="B1469" t="s">
        <v>8219</v>
      </c>
      <c r="C1469">
        <v>21</v>
      </c>
      <c r="E1469" t="s">
        <v>8221</v>
      </c>
      <c r="F1469">
        <v>0</v>
      </c>
    </row>
    <row r="1470" spans="2:6" x14ac:dyDescent="0.25">
      <c r="B1470" t="s">
        <v>8219</v>
      </c>
      <c r="C1470">
        <v>24</v>
      </c>
      <c r="E1470" t="s">
        <v>8221</v>
      </c>
      <c r="F1470">
        <v>13</v>
      </c>
    </row>
    <row r="1471" spans="2:6" x14ac:dyDescent="0.25">
      <c r="B1471" t="s">
        <v>8219</v>
      </c>
      <c r="C1471">
        <v>32</v>
      </c>
      <c r="E1471" t="s">
        <v>8221</v>
      </c>
      <c r="F1471">
        <v>2</v>
      </c>
    </row>
    <row r="1472" spans="2:6" x14ac:dyDescent="0.25">
      <c r="B1472" t="s">
        <v>8219</v>
      </c>
      <c r="C1472">
        <v>62</v>
      </c>
      <c r="E1472" t="s">
        <v>8221</v>
      </c>
      <c r="F1472">
        <v>0</v>
      </c>
    </row>
    <row r="1473" spans="2:6" x14ac:dyDescent="0.25">
      <c r="B1473" t="s">
        <v>8219</v>
      </c>
      <c r="C1473">
        <v>9</v>
      </c>
      <c r="E1473" t="s">
        <v>8221</v>
      </c>
      <c r="F1473">
        <v>21</v>
      </c>
    </row>
    <row r="1474" spans="2:6" x14ac:dyDescent="0.25">
      <c r="B1474" t="s">
        <v>8219</v>
      </c>
      <c r="C1474">
        <v>38</v>
      </c>
      <c r="E1474" t="s">
        <v>8221</v>
      </c>
      <c r="F1474">
        <v>9</v>
      </c>
    </row>
    <row r="1475" spans="2:6" x14ac:dyDescent="0.25">
      <c r="B1475" t="s">
        <v>8219</v>
      </c>
      <c r="C1475">
        <v>54</v>
      </c>
      <c r="E1475" t="s">
        <v>8221</v>
      </c>
      <c r="F1475">
        <v>6</v>
      </c>
    </row>
    <row r="1476" spans="2:6" x14ac:dyDescent="0.25">
      <c r="B1476" t="s">
        <v>8219</v>
      </c>
      <c r="C1476">
        <v>37</v>
      </c>
      <c r="E1476" t="s">
        <v>8221</v>
      </c>
      <c r="F1476">
        <v>4</v>
      </c>
    </row>
    <row r="1477" spans="2:6" x14ac:dyDescent="0.25">
      <c r="B1477" t="s">
        <v>8219</v>
      </c>
      <c r="C1477">
        <v>39</v>
      </c>
      <c r="E1477" t="s">
        <v>8221</v>
      </c>
      <c r="F1477">
        <v>7</v>
      </c>
    </row>
    <row r="1478" spans="2:6" x14ac:dyDescent="0.25">
      <c r="B1478" t="s">
        <v>8219</v>
      </c>
      <c r="C1478">
        <v>34</v>
      </c>
      <c r="E1478" t="s">
        <v>8221</v>
      </c>
      <c r="F1478">
        <v>5</v>
      </c>
    </row>
    <row r="1479" spans="2:6" x14ac:dyDescent="0.25">
      <c r="B1479" t="s">
        <v>8219</v>
      </c>
      <c r="C1479">
        <v>55</v>
      </c>
      <c r="E1479" t="s">
        <v>8221</v>
      </c>
      <c r="F1479">
        <v>0</v>
      </c>
    </row>
    <row r="1480" spans="2:6" x14ac:dyDescent="0.25">
      <c r="B1480" t="s">
        <v>8219</v>
      </c>
      <c r="C1480">
        <v>32</v>
      </c>
      <c r="E1480" t="s">
        <v>8221</v>
      </c>
      <c r="F1480">
        <v>3</v>
      </c>
    </row>
    <row r="1481" spans="2:6" x14ac:dyDescent="0.25">
      <c r="B1481" t="s">
        <v>8219</v>
      </c>
      <c r="C1481">
        <v>25</v>
      </c>
      <c r="E1481" t="s">
        <v>8221</v>
      </c>
      <c r="F1481">
        <v>9</v>
      </c>
    </row>
    <row r="1482" spans="2:6" x14ac:dyDescent="0.25">
      <c r="B1482" t="s">
        <v>8219</v>
      </c>
      <c r="C1482">
        <v>33</v>
      </c>
      <c r="E1482" t="s">
        <v>8221</v>
      </c>
      <c r="F1482">
        <v>6</v>
      </c>
    </row>
    <row r="1483" spans="2:6" x14ac:dyDescent="0.25">
      <c r="B1483" t="s">
        <v>8219</v>
      </c>
      <c r="C1483">
        <v>108</v>
      </c>
      <c r="E1483" t="s">
        <v>8221</v>
      </c>
      <c r="F1483">
        <v>4</v>
      </c>
    </row>
    <row r="1484" spans="2:6" x14ac:dyDescent="0.25">
      <c r="B1484" t="s">
        <v>8219</v>
      </c>
      <c r="C1484">
        <v>20</v>
      </c>
      <c r="E1484" t="s">
        <v>8221</v>
      </c>
      <c r="F1484">
        <v>1</v>
      </c>
    </row>
    <row r="1485" spans="2:6" x14ac:dyDescent="0.25">
      <c r="B1485" t="s">
        <v>8219</v>
      </c>
      <c r="C1485">
        <v>98</v>
      </c>
      <c r="E1485" t="s">
        <v>8221</v>
      </c>
      <c r="F1485">
        <v>17</v>
      </c>
    </row>
    <row r="1486" spans="2:6" x14ac:dyDescent="0.25">
      <c r="B1486" t="s">
        <v>8219</v>
      </c>
      <c r="C1486">
        <v>196</v>
      </c>
      <c r="E1486" t="s">
        <v>8221</v>
      </c>
      <c r="F1486">
        <v>1</v>
      </c>
    </row>
    <row r="1487" spans="2:6" x14ac:dyDescent="0.25">
      <c r="B1487" t="s">
        <v>8219</v>
      </c>
      <c r="C1487">
        <v>39</v>
      </c>
      <c r="E1487" t="s">
        <v>8221</v>
      </c>
      <c r="F1487">
        <v>13</v>
      </c>
    </row>
    <row r="1488" spans="2:6" x14ac:dyDescent="0.25">
      <c r="B1488" t="s">
        <v>8219</v>
      </c>
      <c r="C1488">
        <v>128</v>
      </c>
      <c r="E1488" t="s">
        <v>8221</v>
      </c>
      <c r="F1488">
        <v>6</v>
      </c>
    </row>
    <row r="1489" spans="2:6" x14ac:dyDescent="0.25">
      <c r="B1489" t="s">
        <v>8219</v>
      </c>
      <c r="C1489">
        <v>71</v>
      </c>
      <c r="E1489" t="s">
        <v>8221</v>
      </c>
      <c r="F1489">
        <v>0</v>
      </c>
    </row>
    <row r="1490" spans="2:6" x14ac:dyDescent="0.25">
      <c r="B1490" t="s">
        <v>8219</v>
      </c>
      <c r="C1490">
        <v>47</v>
      </c>
      <c r="E1490" t="s">
        <v>8221</v>
      </c>
      <c r="F1490">
        <v>2</v>
      </c>
    </row>
    <row r="1491" spans="2:6" x14ac:dyDescent="0.25">
      <c r="B1491" t="s">
        <v>8219</v>
      </c>
      <c r="C1491">
        <v>17</v>
      </c>
      <c r="E1491" t="s">
        <v>8221</v>
      </c>
      <c r="F1491">
        <v>2</v>
      </c>
    </row>
    <row r="1492" spans="2:6" x14ac:dyDescent="0.25">
      <c r="B1492" t="s">
        <v>8219</v>
      </c>
      <c r="C1492">
        <v>91</v>
      </c>
      <c r="E1492" t="s">
        <v>8221</v>
      </c>
      <c r="F1492">
        <v>21</v>
      </c>
    </row>
    <row r="1493" spans="2:6" x14ac:dyDescent="0.25">
      <c r="B1493" t="s">
        <v>8219</v>
      </c>
      <c r="C1493">
        <v>43</v>
      </c>
      <c r="E1493" t="s">
        <v>8221</v>
      </c>
      <c r="F1493">
        <v>13</v>
      </c>
    </row>
    <row r="1494" spans="2:6" x14ac:dyDescent="0.25">
      <c r="B1494" t="s">
        <v>8219</v>
      </c>
      <c r="C1494">
        <v>17</v>
      </c>
      <c r="E1494" t="s">
        <v>8221</v>
      </c>
      <c r="F1494">
        <v>0</v>
      </c>
    </row>
    <row r="1495" spans="2:6" x14ac:dyDescent="0.25">
      <c r="B1495" t="s">
        <v>8219</v>
      </c>
      <c r="C1495">
        <v>33</v>
      </c>
      <c r="E1495" t="s">
        <v>8221</v>
      </c>
      <c r="F1495">
        <v>6</v>
      </c>
    </row>
    <row r="1496" spans="2:6" x14ac:dyDescent="0.25">
      <c r="B1496" t="s">
        <v>8219</v>
      </c>
      <c r="C1496">
        <v>87</v>
      </c>
      <c r="E1496" t="s">
        <v>8221</v>
      </c>
      <c r="F1496">
        <v>0</v>
      </c>
    </row>
    <row r="1497" spans="2:6" x14ac:dyDescent="0.25">
      <c r="B1497" t="s">
        <v>8219</v>
      </c>
      <c r="C1497">
        <v>113</v>
      </c>
      <c r="E1497" t="s">
        <v>8221</v>
      </c>
      <c r="F1497">
        <v>1</v>
      </c>
    </row>
    <row r="1498" spans="2:6" x14ac:dyDescent="0.25">
      <c r="B1498" t="s">
        <v>8219</v>
      </c>
      <c r="C1498">
        <v>14</v>
      </c>
      <c r="E1498" t="s">
        <v>8221</v>
      </c>
      <c r="F1498">
        <v>0</v>
      </c>
    </row>
    <row r="1499" spans="2:6" x14ac:dyDescent="0.25">
      <c r="B1499" t="s">
        <v>8219</v>
      </c>
      <c r="C1499">
        <v>30</v>
      </c>
      <c r="E1499" t="s">
        <v>8221</v>
      </c>
      <c r="F1499">
        <v>12</v>
      </c>
    </row>
    <row r="1500" spans="2:6" x14ac:dyDescent="0.25">
      <c r="B1500" t="s">
        <v>8219</v>
      </c>
      <c r="C1500">
        <v>16</v>
      </c>
      <c r="E1500" t="s">
        <v>8221</v>
      </c>
      <c r="F1500">
        <v>2</v>
      </c>
    </row>
    <row r="1501" spans="2:6" x14ac:dyDescent="0.25">
      <c r="B1501" t="s">
        <v>8219</v>
      </c>
      <c r="C1501">
        <v>46</v>
      </c>
      <c r="E1501" t="s">
        <v>8221</v>
      </c>
      <c r="F1501">
        <v>6</v>
      </c>
    </row>
    <row r="1502" spans="2:6" x14ac:dyDescent="0.25">
      <c r="B1502" t="s">
        <v>8219</v>
      </c>
      <c r="C1502">
        <v>24</v>
      </c>
      <c r="E1502" t="s">
        <v>8221</v>
      </c>
      <c r="F1502">
        <v>1</v>
      </c>
    </row>
    <row r="1503" spans="2:6" x14ac:dyDescent="0.25">
      <c r="B1503" t="s">
        <v>8219</v>
      </c>
      <c r="C1503">
        <v>97</v>
      </c>
      <c r="E1503" t="s">
        <v>8221</v>
      </c>
      <c r="F1503">
        <v>1</v>
      </c>
    </row>
    <row r="1504" spans="2:6" x14ac:dyDescent="0.25">
      <c r="B1504" t="s">
        <v>8219</v>
      </c>
      <c r="C1504">
        <v>59</v>
      </c>
      <c r="E1504" t="s">
        <v>8221</v>
      </c>
      <c r="F1504">
        <v>5</v>
      </c>
    </row>
    <row r="1505" spans="2:6" x14ac:dyDescent="0.25">
      <c r="B1505" t="s">
        <v>8219</v>
      </c>
      <c r="C1505">
        <v>1095</v>
      </c>
      <c r="E1505" t="s">
        <v>8221</v>
      </c>
      <c r="F1505">
        <v>0</v>
      </c>
    </row>
    <row r="1506" spans="2:6" x14ac:dyDescent="0.25">
      <c r="B1506" t="s">
        <v>8219</v>
      </c>
      <c r="C1506">
        <v>218</v>
      </c>
      <c r="E1506" t="s">
        <v>8221</v>
      </c>
      <c r="F1506">
        <v>3</v>
      </c>
    </row>
    <row r="1507" spans="2:6" x14ac:dyDescent="0.25">
      <c r="B1507" t="s">
        <v>8219</v>
      </c>
      <c r="C1507">
        <v>111</v>
      </c>
      <c r="E1507" t="s">
        <v>8221</v>
      </c>
      <c r="F1507">
        <v>8</v>
      </c>
    </row>
    <row r="1508" spans="2:6" x14ac:dyDescent="0.25">
      <c r="B1508" t="s">
        <v>8219</v>
      </c>
      <c r="C1508">
        <v>56</v>
      </c>
      <c r="E1508" t="s">
        <v>8221</v>
      </c>
      <c r="F1508">
        <v>3</v>
      </c>
    </row>
    <row r="1509" spans="2:6" x14ac:dyDescent="0.25">
      <c r="B1509" t="s">
        <v>8219</v>
      </c>
      <c r="C1509">
        <v>265</v>
      </c>
      <c r="E1509" t="s">
        <v>8221</v>
      </c>
      <c r="F1509">
        <v>8</v>
      </c>
    </row>
    <row r="1510" spans="2:6" x14ac:dyDescent="0.25">
      <c r="B1510" t="s">
        <v>8219</v>
      </c>
      <c r="C1510">
        <v>28</v>
      </c>
      <c r="E1510" t="s">
        <v>8221</v>
      </c>
      <c r="F1510">
        <v>1</v>
      </c>
    </row>
    <row r="1511" spans="2:6" x14ac:dyDescent="0.25">
      <c r="B1511" t="s">
        <v>8219</v>
      </c>
      <c r="C1511">
        <v>364</v>
      </c>
      <c r="E1511" t="s">
        <v>8221</v>
      </c>
      <c r="F1511">
        <v>4</v>
      </c>
    </row>
    <row r="1512" spans="2:6" x14ac:dyDescent="0.25">
      <c r="B1512" t="s">
        <v>8219</v>
      </c>
      <c r="C1512">
        <v>27</v>
      </c>
      <c r="E1512" t="s">
        <v>8221</v>
      </c>
      <c r="F1512">
        <v>8</v>
      </c>
    </row>
    <row r="1513" spans="2:6" x14ac:dyDescent="0.25">
      <c r="B1513" t="s">
        <v>8219</v>
      </c>
      <c r="C1513">
        <v>93</v>
      </c>
      <c r="E1513" t="s">
        <v>8221</v>
      </c>
      <c r="F1513">
        <v>1</v>
      </c>
    </row>
    <row r="1514" spans="2:6" x14ac:dyDescent="0.25">
      <c r="B1514" t="s">
        <v>8219</v>
      </c>
      <c r="C1514">
        <v>64</v>
      </c>
      <c r="E1514" t="s">
        <v>8221</v>
      </c>
      <c r="F1514">
        <v>5</v>
      </c>
    </row>
    <row r="1515" spans="2:6" x14ac:dyDescent="0.25">
      <c r="B1515" t="s">
        <v>8219</v>
      </c>
      <c r="C1515">
        <v>22</v>
      </c>
      <c r="E1515" t="s">
        <v>8221</v>
      </c>
      <c r="F1515">
        <v>0</v>
      </c>
    </row>
    <row r="1516" spans="2:6" x14ac:dyDescent="0.25">
      <c r="B1516" t="s">
        <v>8219</v>
      </c>
      <c r="C1516">
        <v>59</v>
      </c>
      <c r="E1516" t="s">
        <v>8221</v>
      </c>
      <c r="F1516">
        <v>0</v>
      </c>
    </row>
    <row r="1517" spans="2:6" x14ac:dyDescent="0.25">
      <c r="B1517" t="s">
        <v>8219</v>
      </c>
      <c r="C1517">
        <v>249</v>
      </c>
      <c r="E1517" t="s">
        <v>8221</v>
      </c>
      <c r="F1517">
        <v>1</v>
      </c>
    </row>
    <row r="1518" spans="2:6" x14ac:dyDescent="0.25">
      <c r="B1518" t="s">
        <v>8219</v>
      </c>
      <c r="C1518">
        <v>392</v>
      </c>
      <c r="E1518" t="s">
        <v>8221</v>
      </c>
      <c r="F1518">
        <v>0</v>
      </c>
    </row>
    <row r="1519" spans="2:6" x14ac:dyDescent="0.25">
      <c r="B1519" t="s">
        <v>8219</v>
      </c>
      <c r="C1519">
        <v>115</v>
      </c>
      <c r="E1519" t="s">
        <v>8221</v>
      </c>
      <c r="F1519">
        <v>0</v>
      </c>
    </row>
    <row r="1520" spans="2:6" x14ac:dyDescent="0.25">
      <c r="B1520" t="s">
        <v>8219</v>
      </c>
      <c r="C1520">
        <v>433</v>
      </c>
      <c r="E1520" t="s">
        <v>8221</v>
      </c>
      <c r="F1520">
        <v>6</v>
      </c>
    </row>
    <row r="1521" spans="2:6" x14ac:dyDescent="0.25">
      <c r="B1521" t="s">
        <v>8219</v>
      </c>
      <c r="C1521">
        <v>20</v>
      </c>
      <c r="E1521" t="s">
        <v>8221</v>
      </c>
      <c r="F1521">
        <v>6</v>
      </c>
    </row>
    <row r="1522" spans="2:6" x14ac:dyDescent="0.25">
      <c r="B1522" t="s">
        <v>8219</v>
      </c>
      <c r="C1522">
        <v>8</v>
      </c>
      <c r="E1522" t="s">
        <v>8221</v>
      </c>
      <c r="F1522">
        <v>14</v>
      </c>
    </row>
    <row r="1523" spans="2:6" x14ac:dyDescent="0.25">
      <c r="B1523" t="s">
        <v>8219</v>
      </c>
      <c r="C1523">
        <v>175</v>
      </c>
      <c r="E1523" t="s">
        <v>8221</v>
      </c>
      <c r="F1523">
        <v>6</v>
      </c>
    </row>
    <row r="1524" spans="2:6" x14ac:dyDescent="0.25">
      <c r="B1524" t="s">
        <v>8219</v>
      </c>
      <c r="C1524">
        <v>104</v>
      </c>
      <c r="E1524" t="s">
        <v>8221</v>
      </c>
      <c r="F1524">
        <v>33</v>
      </c>
    </row>
    <row r="1525" spans="2:6" x14ac:dyDescent="0.25">
      <c r="B1525" t="s">
        <v>8219</v>
      </c>
      <c r="C1525">
        <v>17</v>
      </c>
      <c r="E1525" t="s">
        <v>8221</v>
      </c>
      <c r="F1525">
        <v>4</v>
      </c>
    </row>
    <row r="1526" spans="2:6" x14ac:dyDescent="0.25">
      <c r="B1526" t="s">
        <v>8219</v>
      </c>
      <c r="C1526">
        <v>277</v>
      </c>
      <c r="E1526" t="s">
        <v>8221</v>
      </c>
      <c r="F1526">
        <v>1</v>
      </c>
    </row>
    <row r="1527" spans="2:6" x14ac:dyDescent="0.25">
      <c r="B1527" t="s">
        <v>8219</v>
      </c>
      <c r="C1527">
        <v>118</v>
      </c>
      <c r="E1527" t="s">
        <v>8221</v>
      </c>
      <c r="F1527">
        <v>0</v>
      </c>
    </row>
    <row r="1528" spans="2:6" x14ac:dyDescent="0.25">
      <c r="B1528" t="s">
        <v>8219</v>
      </c>
      <c r="C1528">
        <v>97</v>
      </c>
      <c r="E1528" t="s">
        <v>8221</v>
      </c>
      <c r="F1528">
        <v>6</v>
      </c>
    </row>
    <row r="1529" spans="2:6" x14ac:dyDescent="0.25">
      <c r="B1529" t="s">
        <v>8219</v>
      </c>
      <c r="C1529">
        <v>20</v>
      </c>
      <c r="E1529" t="s">
        <v>8221</v>
      </c>
      <c r="F1529">
        <v>6</v>
      </c>
    </row>
    <row r="1530" spans="2:6" x14ac:dyDescent="0.25">
      <c r="B1530" t="s">
        <v>8219</v>
      </c>
      <c r="C1530">
        <v>26</v>
      </c>
      <c r="E1530" t="s">
        <v>8221</v>
      </c>
      <c r="F1530">
        <v>1</v>
      </c>
    </row>
    <row r="1531" spans="2:6" x14ac:dyDescent="0.25">
      <c r="B1531" t="s">
        <v>8219</v>
      </c>
      <c r="C1531">
        <v>128</v>
      </c>
      <c r="E1531" t="s">
        <v>8221</v>
      </c>
      <c r="F1531">
        <v>3</v>
      </c>
    </row>
    <row r="1532" spans="2:6" x14ac:dyDescent="0.25">
      <c r="B1532" t="s">
        <v>8219</v>
      </c>
      <c r="C1532">
        <v>15</v>
      </c>
    </row>
    <row r="1533" spans="2:6" x14ac:dyDescent="0.25">
      <c r="B1533" t="s">
        <v>8219</v>
      </c>
      <c r="C1533">
        <v>25</v>
      </c>
    </row>
    <row r="1534" spans="2:6" x14ac:dyDescent="0.25">
      <c r="B1534" t="s">
        <v>8219</v>
      </c>
      <c r="C1534">
        <v>55</v>
      </c>
    </row>
    <row r="1535" spans="2:6" x14ac:dyDescent="0.25">
      <c r="B1535" t="s">
        <v>8219</v>
      </c>
      <c r="C1535">
        <v>107</v>
      </c>
    </row>
    <row r="1536" spans="2:6" x14ac:dyDescent="0.25">
      <c r="B1536" t="s">
        <v>8219</v>
      </c>
      <c r="C1536">
        <v>557</v>
      </c>
    </row>
    <row r="1537" spans="2:3" x14ac:dyDescent="0.25">
      <c r="B1537" t="s">
        <v>8219</v>
      </c>
      <c r="C1537">
        <v>40</v>
      </c>
    </row>
    <row r="1538" spans="2:3" x14ac:dyDescent="0.25">
      <c r="B1538" t="s">
        <v>8219</v>
      </c>
      <c r="C1538">
        <v>36</v>
      </c>
    </row>
    <row r="1539" spans="2:3" x14ac:dyDescent="0.25">
      <c r="B1539" t="s">
        <v>8219</v>
      </c>
      <c r="C1539">
        <v>159</v>
      </c>
    </row>
    <row r="1540" spans="2:3" x14ac:dyDescent="0.25">
      <c r="B1540" t="s">
        <v>8219</v>
      </c>
      <c r="C1540">
        <v>41</v>
      </c>
    </row>
    <row r="1541" spans="2:3" x14ac:dyDescent="0.25">
      <c r="B1541" t="s">
        <v>8219</v>
      </c>
      <c r="C1541">
        <v>226</v>
      </c>
    </row>
    <row r="1542" spans="2:3" x14ac:dyDescent="0.25">
      <c r="B1542" t="s">
        <v>8219</v>
      </c>
      <c r="C1542">
        <v>30</v>
      </c>
    </row>
    <row r="1543" spans="2:3" x14ac:dyDescent="0.25">
      <c r="B1543" t="s">
        <v>8219</v>
      </c>
      <c r="C1543">
        <v>103</v>
      </c>
    </row>
    <row r="1544" spans="2:3" x14ac:dyDescent="0.25">
      <c r="B1544" t="s">
        <v>8219</v>
      </c>
      <c r="C1544">
        <v>62</v>
      </c>
    </row>
    <row r="1545" spans="2:3" x14ac:dyDescent="0.25">
      <c r="B1545" t="s">
        <v>8219</v>
      </c>
      <c r="C1545">
        <v>6</v>
      </c>
    </row>
    <row r="1546" spans="2:3" x14ac:dyDescent="0.25">
      <c r="B1546" t="s">
        <v>8219</v>
      </c>
      <c r="C1546">
        <v>182</v>
      </c>
    </row>
    <row r="1547" spans="2:3" x14ac:dyDescent="0.25">
      <c r="B1547" t="s">
        <v>8219</v>
      </c>
      <c r="C1547">
        <v>145</v>
      </c>
    </row>
    <row r="1548" spans="2:3" x14ac:dyDescent="0.25">
      <c r="B1548" t="s">
        <v>8219</v>
      </c>
      <c r="C1548">
        <v>25</v>
      </c>
    </row>
    <row r="1549" spans="2:3" x14ac:dyDescent="0.25">
      <c r="B1549" t="s">
        <v>8219</v>
      </c>
      <c r="C1549">
        <v>320</v>
      </c>
    </row>
    <row r="1550" spans="2:3" x14ac:dyDescent="0.25">
      <c r="B1550" t="s">
        <v>8219</v>
      </c>
      <c r="C1550">
        <v>99</v>
      </c>
    </row>
    <row r="1551" spans="2:3" x14ac:dyDescent="0.25">
      <c r="B1551" t="s">
        <v>8219</v>
      </c>
      <c r="C1551">
        <v>348</v>
      </c>
    </row>
    <row r="1552" spans="2:3" x14ac:dyDescent="0.25">
      <c r="B1552" t="s">
        <v>8219</v>
      </c>
      <c r="C1552">
        <v>41</v>
      </c>
    </row>
    <row r="1553" spans="2:3" x14ac:dyDescent="0.25">
      <c r="B1553" t="s">
        <v>8219</v>
      </c>
      <c r="C1553">
        <v>29</v>
      </c>
    </row>
    <row r="1554" spans="2:3" x14ac:dyDescent="0.25">
      <c r="B1554" t="s">
        <v>8219</v>
      </c>
      <c r="C1554">
        <v>25</v>
      </c>
    </row>
    <row r="1555" spans="2:3" x14ac:dyDescent="0.25">
      <c r="B1555" t="s">
        <v>8219</v>
      </c>
      <c r="C1555">
        <v>23</v>
      </c>
    </row>
    <row r="1556" spans="2:3" x14ac:dyDescent="0.25">
      <c r="B1556" t="s">
        <v>8219</v>
      </c>
      <c r="C1556">
        <v>1260</v>
      </c>
    </row>
    <row r="1557" spans="2:3" x14ac:dyDescent="0.25">
      <c r="B1557" t="s">
        <v>8219</v>
      </c>
      <c r="C1557">
        <v>307</v>
      </c>
    </row>
    <row r="1558" spans="2:3" x14ac:dyDescent="0.25">
      <c r="B1558" t="s">
        <v>8219</v>
      </c>
      <c r="C1558">
        <v>329</v>
      </c>
    </row>
    <row r="1559" spans="2:3" x14ac:dyDescent="0.25">
      <c r="B1559" t="s">
        <v>8219</v>
      </c>
      <c r="C1559">
        <v>32</v>
      </c>
    </row>
    <row r="1560" spans="2:3" x14ac:dyDescent="0.25">
      <c r="B1560" t="s">
        <v>8219</v>
      </c>
      <c r="C1560">
        <v>27</v>
      </c>
    </row>
    <row r="1561" spans="2:3" x14ac:dyDescent="0.25">
      <c r="B1561" t="s">
        <v>8219</v>
      </c>
      <c r="C1561">
        <v>236</v>
      </c>
    </row>
    <row r="1562" spans="2:3" x14ac:dyDescent="0.25">
      <c r="B1562" t="s">
        <v>8219</v>
      </c>
      <c r="C1562">
        <v>42</v>
      </c>
    </row>
    <row r="1563" spans="2:3" x14ac:dyDescent="0.25">
      <c r="B1563" t="s">
        <v>8219</v>
      </c>
      <c r="C1563">
        <v>95</v>
      </c>
    </row>
    <row r="1564" spans="2:3" x14ac:dyDescent="0.25">
      <c r="B1564" t="s">
        <v>8219</v>
      </c>
      <c r="C1564">
        <v>37</v>
      </c>
    </row>
    <row r="1565" spans="2:3" x14ac:dyDescent="0.25">
      <c r="B1565" t="s">
        <v>8219</v>
      </c>
      <c r="C1565">
        <v>128</v>
      </c>
    </row>
    <row r="1566" spans="2:3" x14ac:dyDescent="0.25">
      <c r="B1566" t="s">
        <v>8219</v>
      </c>
      <c r="C1566">
        <v>156</v>
      </c>
    </row>
    <row r="1567" spans="2:3" x14ac:dyDescent="0.25">
      <c r="B1567" t="s">
        <v>8219</v>
      </c>
      <c r="C1567">
        <v>64</v>
      </c>
    </row>
    <row r="1568" spans="2:3" x14ac:dyDescent="0.25">
      <c r="B1568" t="s">
        <v>8219</v>
      </c>
      <c r="C1568">
        <v>58</v>
      </c>
    </row>
    <row r="1569" spans="2:3" x14ac:dyDescent="0.25">
      <c r="B1569" t="s">
        <v>8219</v>
      </c>
      <c r="C1569">
        <v>20</v>
      </c>
    </row>
    <row r="1570" spans="2:3" x14ac:dyDescent="0.25">
      <c r="B1570" t="s">
        <v>8219</v>
      </c>
      <c r="C1570">
        <v>47</v>
      </c>
    </row>
    <row r="1571" spans="2:3" x14ac:dyDescent="0.25">
      <c r="B1571" t="s">
        <v>8219</v>
      </c>
      <c r="C1571">
        <v>54</v>
      </c>
    </row>
    <row r="1572" spans="2:3" x14ac:dyDescent="0.25">
      <c r="B1572" t="s">
        <v>8219</v>
      </c>
      <c r="C1572">
        <v>9</v>
      </c>
    </row>
    <row r="1573" spans="2:3" x14ac:dyDescent="0.25">
      <c r="B1573" t="s">
        <v>8219</v>
      </c>
      <c r="C1573">
        <v>213</v>
      </c>
    </row>
    <row r="1574" spans="2:3" x14ac:dyDescent="0.25">
      <c r="B1574" t="s">
        <v>8219</v>
      </c>
      <c r="C1574">
        <v>57</v>
      </c>
    </row>
    <row r="1575" spans="2:3" x14ac:dyDescent="0.25">
      <c r="B1575" t="s">
        <v>8219</v>
      </c>
      <c r="C1575">
        <v>25</v>
      </c>
    </row>
    <row r="1576" spans="2:3" x14ac:dyDescent="0.25">
      <c r="B1576" t="s">
        <v>8219</v>
      </c>
      <c r="C1576">
        <v>104</v>
      </c>
    </row>
    <row r="1577" spans="2:3" x14ac:dyDescent="0.25">
      <c r="B1577" t="s">
        <v>8219</v>
      </c>
      <c r="C1577">
        <v>34</v>
      </c>
    </row>
    <row r="1578" spans="2:3" x14ac:dyDescent="0.25">
      <c r="B1578" t="s">
        <v>8219</v>
      </c>
      <c r="C1578">
        <v>67</v>
      </c>
    </row>
    <row r="1579" spans="2:3" x14ac:dyDescent="0.25">
      <c r="B1579" t="s">
        <v>8219</v>
      </c>
      <c r="C1579">
        <v>241</v>
      </c>
    </row>
    <row r="1580" spans="2:3" x14ac:dyDescent="0.25">
      <c r="B1580" t="s">
        <v>8219</v>
      </c>
      <c r="C1580">
        <v>123</v>
      </c>
    </row>
    <row r="1581" spans="2:3" x14ac:dyDescent="0.25">
      <c r="B1581" t="s">
        <v>8219</v>
      </c>
      <c r="C1581">
        <v>302</v>
      </c>
    </row>
    <row r="1582" spans="2:3" x14ac:dyDescent="0.25">
      <c r="B1582" t="s">
        <v>8219</v>
      </c>
      <c r="C1582">
        <v>89</v>
      </c>
    </row>
    <row r="1583" spans="2:3" x14ac:dyDescent="0.25">
      <c r="B1583" t="s">
        <v>8219</v>
      </c>
      <c r="C1583">
        <v>41</v>
      </c>
    </row>
    <row r="1584" spans="2:3" x14ac:dyDescent="0.25">
      <c r="B1584" t="s">
        <v>8219</v>
      </c>
      <c r="C1584">
        <v>69</v>
      </c>
    </row>
    <row r="1585" spans="2:3" x14ac:dyDescent="0.25">
      <c r="B1585" t="s">
        <v>8219</v>
      </c>
      <c r="C1585">
        <v>52</v>
      </c>
    </row>
    <row r="1586" spans="2:3" x14ac:dyDescent="0.25">
      <c r="B1586" t="s">
        <v>8219</v>
      </c>
      <c r="C1586">
        <v>57</v>
      </c>
    </row>
    <row r="1587" spans="2:3" x14ac:dyDescent="0.25">
      <c r="B1587" t="s">
        <v>8219</v>
      </c>
      <c r="C1587">
        <v>74</v>
      </c>
    </row>
    <row r="1588" spans="2:3" x14ac:dyDescent="0.25">
      <c r="B1588" t="s">
        <v>8219</v>
      </c>
      <c r="C1588">
        <v>63</v>
      </c>
    </row>
    <row r="1589" spans="2:3" x14ac:dyDescent="0.25">
      <c r="B1589" t="s">
        <v>8219</v>
      </c>
      <c r="C1589">
        <v>72</v>
      </c>
    </row>
    <row r="1590" spans="2:3" x14ac:dyDescent="0.25">
      <c r="B1590" t="s">
        <v>8219</v>
      </c>
      <c r="C1590">
        <v>71</v>
      </c>
    </row>
    <row r="1591" spans="2:3" x14ac:dyDescent="0.25">
      <c r="B1591" t="s">
        <v>8219</v>
      </c>
      <c r="C1591">
        <v>21</v>
      </c>
    </row>
    <row r="1592" spans="2:3" x14ac:dyDescent="0.25">
      <c r="B1592" t="s">
        <v>8219</v>
      </c>
      <c r="C1592">
        <v>930</v>
      </c>
    </row>
    <row r="1593" spans="2:3" x14ac:dyDescent="0.25">
      <c r="B1593" t="s">
        <v>8219</v>
      </c>
      <c r="C1593">
        <v>55</v>
      </c>
    </row>
    <row r="1594" spans="2:3" x14ac:dyDescent="0.25">
      <c r="B1594" t="s">
        <v>8219</v>
      </c>
      <c r="C1594">
        <v>61</v>
      </c>
    </row>
    <row r="1595" spans="2:3" x14ac:dyDescent="0.25">
      <c r="B1595" t="s">
        <v>8219</v>
      </c>
      <c r="C1595">
        <v>82</v>
      </c>
    </row>
    <row r="1596" spans="2:3" x14ac:dyDescent="0.25">
      <c r="B1596" t="s">
        <v>8219</v>
      </c>
      <c r="C1596">
        <v>71</v>
      </c>
    </row>
    <row r="1597" spans="2:3" x14ac:dyDescent="0.25">
      <c r="B1597" t="s">
        <v>8219</v>
      </c>
      <c r="C1597">
        <v>117</v>
      </c>
    </row>
    <row r="1598" spans="2:3" x14ac:dyDescent="0.25">
      <c r="B1598" t="s">
        <v>8219</v>
      </c>
      <c r="C1598">
        <v>29</v>
      </c>
    </row>
    <row r="1599" spans="2:3" x14ac:dyDescent="0.25">
      <c r="B1599" t="s">
        <v>8219</v>
      </c>
      <c r="C1599">
        <v>74</v>
      </c>
    </row>
    <row r="1600" spans="2:3" x14ac:dyDescent="0.25">
      <c r="B1600" t="s">
        <v>8219</v>
      </c>
      <c r="C1600">
        <v>23</v>
      </c>
    </row>
    <row r="1601" spans="2:3" x14ac:dyDescent="0.25">
      <c r="B1601" t="s">
        <v>8219</v>
      </c>
      <c r="C1601">
        <v>60</v>
      </c>
    </row>
    <row r="1602" spans="2:3" x14ac:dyDescent="0.25">
      <c r="B1602" t="s">
        <v>8219</v>
      </c>
      <c r="C1602">
        <v>55</v>
      </c>
    </row>
    <row r="1603" spans="2:3" x14ac:dyDescent="0.25">
      <c r="B1603" t="s">
        <v>8219</v>
      </c>
      <c r="C1603">
        <v>51</v>
      </c>
    </row>
    <row r="1604" spans="2:3" x14ac:dyDescent="0.25">
      <c r="B1604" t="s">
        <v>8219</v>
      </c>
      <c r="C1604">
        <v>78</v>
      </c>
    </row>
    <row r="1605" spans="2:3" x14ac:dyDescent="0.25">
      <c r="B1605" t="s">
        <v>8219</v>
      </c>
      <c r="C1605">
        <v>62</v>
      </c>
    </row>
    <row r="1606" spans="2:3" x14ac:dyDescent="0.25">
      <c r="B1606" t="s">
        <v>8219</v>
      </c>
      <c r="C1606">
        <v>45</v>
      </c>
    </row>
    <row r="1607" spans="2:3" x14ac:dyDescent="0.25">
      <c r="B1607" t="s">
        <v>8219</v>
      </c>
      <c r="C1607">
        <v>15</v>
      </c>
    </row>
    <row r="1608" spans="2:3" x14ac:dyDescent="0.25">
      <c r="B1608" t="s">
        <v>8219</v>
      </c>
      <c r="C1608">
        <v>151</v>
      </c>
    </row>
    <row r="1609" spans="2:3" x14ac:dyDescent="0.25">
      <c r="B1609" t="s">
        <v>8219</v>
      </c>
      <c r="C1609">
        <v>68</v>
      </c>
    </row>
    <row r="1610" spans="2:3" x14ac:dyDescent="0.25">
      <c r="B1610" t="s">
        <v>8219</v>
      </c>
      <c r="C1610">
        <v>46</v>
      </c>
    </row>
    <row r="1611" spans="2:3" x14ac:dyDescent="0.25">
      <c r="B1611" t="s">
        <v>8219</v>
      </c>
      <c r="C1611">
        <v>24</v>
      </c>
    </row>
    <row r="1612" spans="2:3" x14ac:dyDescent="0.25">
      <c r="B1612" t="s">
        <v>8219</v>
      </c>
      <c r="C1612">
        <v>70</v>
      </c>
    </row>
    <row r="1613" spans="2:3" x14ac:dyDescent="0.25">
      <c r="B1613" t="s">
        <v>8219</v>
      </c>
      <c r="C1613">
        <v>244</v>
      </c>
    </row>
    <row r="1614" spans="2:3" x14ac:dyDescent="0.25">
      <c r="B1614" t="s">
        <v>8219</v>
      </c>
      <c r="C1614">
        <v>82</v>
      </c>
    </row>
    <row r="1615" spans="2:3" x14ac:dyDescent="0.25">
      <c r="B1615" t="s">
        <v>8219</v>
      </c>
      <c r="C1615">
        <v>226</v>
      </c>
    </row>
    <row r="1616" spans="2:3" x14ac:dyDescent="0.25">
      <c r="B1616" t="s">
        <v>8219</v>
      </c>
      <c r="C1616">
        <v>60</v>
      </c>
    </row>
    <row r="1617" spans="2:3" x14ac:dyDescent="0.25">
      <c r="B1617" t="s">
        <v>8219</v>
      </c>
      <c r="C1617">
        <v>322</v>
      </c>
    </row>
    <row r="1618" spans="2:3" x14ac:dyDescent="0.25">
      <c r="B1618" t="s">
        <v>8219</v>
      </c>
      <c r="C1618">
        <v>94</v>
      </c>
    </row>
    <row r="1619" spans="2:3" x14ac:dyDescent="0.25">
      <c r="B1619" t="s">
        <v>8219</v>
      </c>
      <c r="C1619">
        <v>47</v>
      </c>
    </row>
    <row r="1620" spans="2:3" x14ac:dyDescent="0.25">
      <c r="B1620" t="s">
        <v>8219</v>
      </c>
      <c r="C1620">
        <v>115</v>
      </c>
    </row>
    <row r="1621" spans="2:3" x14ac:dyDescent="0.25">
      <c r="B1621" t="s">
        <v>8219</v>
      </c>
      <c r="C1621">
        <v>134</v>
      </c>
    </row>
    <row r="1622" spans="2:3" x14ac:dyDescent="0.25">
      <c r="B1622" t="s">
        <v>8219</v>
      </c>
      <c r="C1622">
        <v>35</v>
      </c>
    </row>
    <row r="1623" spans="2:3" x14ac:dyDescent="0.25">
      <c r="B1623" t="s">
        <v>8219</v>
      </c>
      <c r="C1623">
        <v>104</v>
      </c>
    </row>
    <row r="1624" spans="2:3" x14ac:dyDescent="0.25">
      <c r="B1624" t="s">
        <v>8219</v>
      </c>
      <c r="C1624">
        <v>184</v>
      </c>
    </row>
    <row r="1625" spans="2:3" x14ac:dyDescent="0.25">
      <c r="B1625" t="s">
        <v>8219</v>
      </c>
      <c r="C1625">
        <v>119</v>
      </c>
    </row>
    <row r="1626" spans="2:3" x14ac:dyDescent="0.25">
      <c r="B1626" t="s">
        <v>8219</v>
      </c>
      <c r="C1626">
        <v>59</v>
      </c>
    </row>
    <row r="1627" spans="2:3" x14ac:dyDescent="0.25">
      <c r="B1627" t="s">
        <v>8219</v>
      </c>
      <c r="C1627">
        <v>113</v>
      </c>
    </row>
    <row r="1628" spans="2:3" x14ac:dyDescent="0.25">
      <c r="B1628" t="s">
        <v>8219</v>
      </c>
      <c r="C1628">
        <v>84</v>
      </c>
    </row>
    <row r="1629" spans="2:3" x14ac:dyDescent="0.25">
      <c r="B1629" t="s">
        <v>8219</v>
      </c>
      <c r="C1629">
        <v>74</v>
      </c>
    </row>
    <row r="1630" spans="2:3" x14ac:dyDescent="0.25">
      <c r="B1630" t="s">
        <v>8219</v>
      </c>
      <c r="C1630">
        <v>216</v>
      </c>
    </row>
    <row r="1631" spans="2:3" x14ac:dyDescent="0.25">
      <c r="B1631" t="s">
        <v>8219</v>
      </c>
      <c r="C1631">
        <v>39</v>
      </c>
    </row>
    <row r="1632" spans="2:3" x14ac:dyDescent="0.25">
      <c r="B1632" t="s">
        <v>8219</v>
      </c>
      <c r="C1632">
        <v>21</v>
      </c>
    </row>
    <row r="1633" spans="2:3" x14ac:dyDescent="0.25">
      <c r="B1633" t="s">
        <v>8219</v>
      </c>
      <c r="C1633">
        <v>30</v>
      </c>
    </row>
    <row r="1634" spans="2:3" x14ac:dyDescent="0.25">
      <c r="B1634" t="s">
        <v>8219</v>
      </c>
      <c r="C1634">
        <v>37</v>
      </c>
    </row>
    <row r="1635" spans="2:3" x14ac:dyDescent="0.25">
      <c r="B1635" t="s">
        <v>8219</v>
      </c>
      <c r="C1635">
        <v>202</v>
      </c>
    </row>
    <row r="1636" spans="2:3" x14ac:dyDescent="0.25">
      <c r="B1636" t="s">
        <v>8219</v>
      </c>
      <c r="C1636">
        <v>37</v>
      </c>
    </row>
    <row r="1637" spans="2:3" x14ac:dyDescent="0.25">
      <c r="B1637" t="s">
        <v>8219</v>
      </c>
      <c r="C1637">
        <v>28</v>
      </c>
    </row>
    <row r="1638" spans="2:3" x14ac:dyDescent="0.25">
      <c r="B1638" t="s">
        <v>8219</v>
      </c>
      <c r="C1638">
        <v>26</v>
      </c>
    </row>
    <row r="1639" spans="2:3" x14ac:dyDescent="0.25">
      <c r="B1639" t="s">
        <v>8219</v>
      </c>
      <c r="C1639">
        <v>61</v>
      </c>
    </row>
    <row r="1640" spans="2:3" x14ac:dyDescent="0.25">
      <c r="B1640" t="s">
        <v>8219</v>
      </c>
      <c r="C1640">
        <v>115</v>
      </c>
    </row>
    <row r="1641" spans="2:3" x14ac:dyDescent="0.25">
      <c r="B1641" t="s">
        <v>8219</v>
      </c>
      <c r="C1641">
        <v>181</v>
      </c>
    </row>
    <row r="1642" spans="2:3" x14ac:dyDescent="0.25">
      <c r="B1642" t="s">
        <v>8219</v>
      </c>
      <c r="C1642">
        <v>110</v>
      </c>
    </row>
    <row r="1643" spans="2:3" x14ac:dyDescent="0.25">
      <c r="B1643" t="s">
        <v>8219</v>
      </c>
      <c r="C1643">
        <v>269</v>
      </c>
    </row>
    <row r="1644" spans="2:3" x14ac:dyDescent="0.25">
      <c r="B1644" t="s">
        <v>8219</v>
      </c>
      <c r="C1644">
        <v>79</v>
      </c>
    </row>
    <row r="1645" spans="2:3" x14ac:dyDescent="0.25">
      <c r="B1645" t="s">
        <v>8219</v>
      </c>
      <c r="C1645">
        <v>104</v>
      </c>
    </row>
    <row r="1646" spans="2:3" x14ac:dyDescent="0.25">
      <c r="B1646" t="s">
        <v>8219</v>
      </c>
      <c r="C1646">
        <v>34</v>
      </c>
    </row>
    <row r="1647" spans="2:3" x14ac:dyDescent="0.25">
      <c r="B1647" t="s">
        <v>8219</v>
      </c>
      <c r="C1647">
        <v>167</v>
      </c>
    </row>
    <row r="1648" spans="2:3" x14ac:dyDescent="0.25">
      <c r="B1648" t="s">
        <v>8219</v>
      </c>
      <c r="C1648">
        <v>183</v>
      </c>
    </row>
    <row r="1649" spans="2:3" x14ac:dyDescent="0.25">
      <c r="B1649" t="s">
        <v>8219</v>
      </c>
      <c r="C1649">
        <v>71</v>
      </c>
    </row>
    <row r="1650" spans="2:3" x14ac:dyDescent="0.25">
      <c r="B1650" t="s">
        <v>8219</v>
      </c>
      <c r="C1650">
        <v>69</v>
      </c>
    </row>
    <row r="1651" spans="2:3" x14ac:dyDescent="0.25">
      <c r="B1651" t="s">
        <v>8219</v>
      </c>
      <c r="C1651">
        <v>270</v>
      </c>
    </row>
    <row r="1652" spans="2:3" x14ac:dyDescent="0.25">
      <c r="B1652" t="s">
        <v>8219</v>
      </c>
      <c r="C1652">
        <v>193</v>
      </c>
    </row>
    <row r="1653" spans="2:3" x14ac:dyDescent="0.25">
      <c r="B1653" t="s">
        <v>8219</v>
      </c>
      <c r="C1653">
        <v>57</v>
      </c>
    </row>
    <row r="1654" spans="2:3" x14ac:dyDescent="0.25">
      <c r="B1654" t="s">
        <v>8219</v>
      </c>
      <c r="C1654">
        <v>200</v>
      </c>
    </row>
    <row r="1655" spans="2:3" x14ac:dyDescent="0.25">
      <c r="B1655" t="s">
        <v>8219</v>
      </c>
      <c r="C1655">
        <v>88</v>
      </c>
    </row>
    <row r="1656" spans="2:3" x14ac:dyDescent="0.25">
      <c r="B1656" t="s">
        <v>8219</v>
      </c>
      <c r="C1656">
        <v>213</v>
      </c>
    </row>
    <row r="1657" spans="2:3" x14ac:dyDescent="0.25">
      <c r="B1657" t="s">
        <v>8219</v>
      </c>
      <c r="C1657">
        <v>20</v>
      </c>
    </row>
    <row r="1658" spans="2:3" x14ac:dyDescent="0.25">
      <c r="B1658" t="s">
        <v>8219</v>
      </c>
      <c r="C1658">
        <v>50</v>
      </c>
    </row>
    <row r="1659" spans="2:3" x14ac:dyDescent="0.25">
      <c r="B1659" t="s">
        <v>8219</v>
      </c>
      <c r="C1659">
        <v>115</v>
      </c>
    </row>
    <row r="1660" spans="2:3" x14ac:dyDescent="0.25">
      <c r="B1660" t="s">
        <v>8219</v>
      </c>
      <c r="C1660">
        <v>186</v>
      </c>
    </row>
    <row r="1661" spans="2:3" x14ac:dyDescent="0.25">
      <c r="B1661" t="s">
        <v>8219</v>
      </c>
      <c r="C1661">
        <v>18</v>
      </c>
    </row>
    <row r="1662" spans="2:3" x14ac:dyDescent="0.25">
      <c r="B1662" t="s">
        <v>8219</v>
      </c>
      <c r="C1662">
        <v>176</v>
      </c>
    </row>
    <row r="1663" spans="2:3" x14ac:dyDescent="0.25">
      <c r="B1663" t="s">
        <v>8219</v>
      </c>
      <c r="C1663">
        <v>41</v>
      </c>
    </row>
    <row r="1664" spans="2:3" x14ac:dyDescent="0.25">
      <c r="B1664" t="s">
        <v>8219</v>
      </c>
      <c r="C1664">
        <v>75</v>
      </c>
    </row>
    <row r="1665" spans="2:3" x14ac:dyDescent="0.25">
      <c r="B1665" t="s">
        <v>8219</v>
      </c>
      <c r="C1665">
        <v>97</v>
      </c>
    </row>
    <row r="1666" spans="2:3" x14ac:dyDescent="0.25">
      <c r="B1666" t="s">
        <v>8219</v>
      </c>
      <c r="C1666">
        <v>73</v>
      </c>
    </row>
    <row r="1667" spans="2:3" x14ac:dyDescent="0.25">
      <c r="B1667" t="s">
        <v>8219</v>
      </c>
      <c r="C1667">
        <v>49</v>
      </c>
    </row>
    <row r="1668" spans="2:3" x14ac:dyDescent="0.25">
      <c r="B1668" t="s">
        <v>8219</v>
      </c>
      <c r="C1668">
        <v>134</v>
      </c>
    </row>
    <row r="1669" spans="2:3" x14ac:dyDescent="0.25">
      <c r="B1669" t="s">
        <v>8219</v>
      </c>
      <c r="C1669">
        <v>68</v>
      </c>
    </row>
    <row r="1670" spans="2:3" x14ac:dyDescent="0.25">
      <c r="B1670" t="s">
        <v>8219</v>
      </c>
      <c r="C1670">
        <v>49</v>
      </c>
    </row>
    <row r="1671" spans="2:3" x14ac:dyDescent="0.25">
      <c r="B1671" t="s">
        <v>8219</v>
      </c>
      <c r="C1671">
        <v>63</v>
      </c>
    </row>
    <row r="1672" spans="2:3" x14ac:dyDescent="0.25">
      <c r="B1672" t="s">
        <v>8219</v>
      </c>
      <c r="C1672">
        <v>163</v>
      </c>
    </row>
    <row r="1673" spans="2:3" x14ac:dyDescent="0.25">
      <c r="B1673" t="s">
        <v>8219</v>
      </c>
      <c r="C1673">
        <v>288</v>
      </c>
    </row>
    <row r="1674" spans="2:3" x14ac:dyDescent="0.25">
      <c r="B1674" t="s">
        <v>8219</v>
      </c>
      <c r="C1674">
        <v>42</v>
      </c>
    </row>
    <row r="1675" spans="2:3" x14ac:dyDescent="0.25">
      <c r="B1675" t="s">
        <v>8219</v>
      </c>
      <c r="C1675">
        <v>70</v>
      </c>
    </row>
    <row r="1676" spans="2:3" x14ac:dyDescent="0.25">
      <c r="B1676" t="s">
        <v>8219</v>
      </c>
      <c r="C1676">
        <v>30</v>
      </c>
    </row>
    <row r="1677" spans="2:3" x14ac:dyDescent="0.25">
      <c r="B1677" t="s">
        <v>8219</v>
      </c>
      <c r="C1677">
        <v>51</v>
      </c>
    </row>
    <row r="1678" spans="2:3" x14ac:dyDescent="0.25">
      <c r="B1678" t="s">
        <v>8219</v>
      </c>
      <c r="C1678">
        <v>145</v>
      </c>
    </row>
    <row r="1679" spans="2:3" x14ac:dyDescent="0.25">
      <c r="B1679" t="s">
        <v>8219</v>
      </c>
      <c r="C1679">
        <v>21</v>
      </c>
    </row>
    <row r="1680" spans="2:3" x14ac:dyDescent="0.25">
      <c r="B1680" t="s">
        <v>8219</v>
      </c>
      <c r="C1680">
        <v>286</v>
      </c>
    </row>
    <row r="1681" spans="2:3" x14ac:dyDescent="0.25">
      <c r="B1681" t="s">
        <v>8219</v>
      </c>
      <c r="C1681">
        <v>12</v>
      </c>
    </row>
    <row r="1682" spans="2:3" x14ac:dyDescent="0.25">
      <c r="B1682" t="s">
        <v>8219</v>
      </c>
      <c r="C1682">
        <v>100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34</v>
      </c>
    </row>
    <row r="1685" spans="2:3" x14ac:dyDescent="0.25">
      <c r="B1685" t="s">
        <v>8219</v>
      </c>
      <c r="C1685">
        <v>63</v>
      </c>
    </row>
    <row r="1686" spans="2:3" x14ac:dyDescent="0.25">
      <c r="B1686" t="s">
        <v>8219</v>
      </c>
      <c r="C1686">
        <v>30</v>
      </c>
    </row>
    <row r="1687" spans="2:3" x14ac:dyDescent="0.25">
      <c r="B1687" t="s">
        <v>8219</v>
      </c>
      <c r="C1687">
        <v>47</v>
      </c>
    </row>
    <row r="1688" spans="2:3" x14ac:dyDescent="0.25">
      <c r="B1688" t="s">
        <v>8219</v>
      </c>
      <c r="C1688">
        <v>237</v>
      </c>
    </row>
    <row r="1689" spans="2:3" x14ac:dyDescent="0.25">
      <c r="B1689" t="s">
        <v>8219</v>
      </c>
      <c r="C1689">
        <v>47</v>
      </c>
    </row>
    <row r="1690" spans="2:3" x14ac:dyDescent="0.25">
      <c r="B1690" t="s">
        <v>8219</v>
      </c>
      <c r="C1690">
        <v>15</v>
      </c>
    </row>
    <row r="1691" spans="2:3" x14ac:dyDescent="0.25">
      <c r="B1691" t="s">
        <v>8219</v>
      </c>
      <c r="C1691">
        <v>81</v>
      </c>
    </row>
    <row r="1692" spans="2:3" x14ac:dyDescent="0.25">
      <c r="B1692" t="s">
        <v>8219</v>
      </c>
      <c r="C1692">
        <v>122</v>
      </c>
    </row>
    <row r="1693" spans="2:3" x14ac:dyDescent="0.25">
      <c r="B1693" t="s">
        <v>8219</v>
      </c>
      <c r="C1693">
        <v>34</v>
      </c>
    </row>
    <row r="1694" spans="2:3" x14ac:dyDescent="0.25">
      <c r="B1694" t="s">
        <v>8219</v>
      </c>
      <c r="C1694">
        <v>207</v>
      </c>
    </row>
    <row r="1695" spans="2:3" x14ac:dyDescent="0.25">
      <c r="B1695" t="s">
        <v>8219</v>
      </c>
      <c r="C1695">
        <v>25</v>
      </c>
    </row>
    <row r="1696" spans="2:3" x14ac:dyDescent="0.25">
      <c r="B1696" t="s">
        <v>8219</v>
      </c>
      <c r="C1696">
        <v>72</v>
      </c>
    </row>
    <row r="1697" spans="2:3" x14ac:dyDescent="0.25">
      <c r="B1697" t="s">
        <v>8219</v>
      </c>
      <c r="C1697">
        <v>14</v>
      </c>
    </row>
    <row r="1698" spans="2:3" x14ac:dyDescent="0.25">
      <c r="B1698" t="s">
        <v>8219</v>
      </c>
      <c r="C1698">
        <v>15</v>
      </c>
    </row>
    <row r="1699" spans="2:3" x14ac:dyDescent="0.25">
      <c r="B1699" t="s">
        <v>8219</v>
      </c>
      <c r="C1699">
        <v>91</v>
      </c>
    </row>
    <row r="1700" spans="2:3" x14ac:dyDescent="0.25">
      <c r="B1700" t="s">
        <v>8219</v>
      </c>
      <c r="C1700">
        <v>24</v>
      </c>
    </row>
    <row r="1701" spans="2:3" x14ac:dyDescent="0.25">
      <c r="B1701" t="s">
        <v>8219</v>
      </c>
      <c r="C1701">
        <v>27</v>
      </c>
    </row>
    <row r="1702" spans="2:3" x14ac:dyDescent="0.25">
      <c r="B1702" t="s">
        <v>8219</v>
      </c>
      <c r="C1702">
        <v>47</v>
      </c>
    </row>
    <row r="1703" spans="2:3" x14ac:dyDescent="0.25">
      <c r="B1703" t="s">
        <v>8219</v>
      </c>
      <c r="C1703">
        <v>44</v>
      </c>
    </row>
    <row r="1704" spans="2:3" x14ac:dyDescent="0.25">
      <c r="B1704" t="s">
        <v>8219</v>
      </c>
      <c r="C1704">
        <v>72</v>
      </c>
    </row>
    <row r="1705" spans="2:3" x14ac:dyDescent="0.25">
      <c r="B1705" t="s">
        <v>8219</v>
      </c>
      <c r="C1705">
        <v>63</v>
      </c>
    </row>
    <row r="1706" spans="2:3" x14ac:dyDescent="0.25">
      <c r="B1706" t="s">
        <v>8219</v>
      </c>
      <c r="C1706">
        <v>88</v>
      </c>
    </row>
    <row r="1707" spans="2:3" x14ac:dyDescent="0.25">
      <c r="B1707" t="s">
        <v>8219</v>
      </c>
      <c r="C1707">
        <v>70</v>
      </c>
    </row>
    <row r="1708" spans="2:3" x14ac:dyDescent="0.25">
      <c r="B1708" t="s">
        <v>8219</v>
      </c>
      <c r="C1708">
        <v>50</v>
      </c>
    </row>
    <row r="1709" spans="2:3" x14ac:dyDescent="0.25">
      <c r="B1709" t="s">
        <v>8219</v>
      </c>
      <c r="C1709">
        <v>35</v>
      </c>
    </row>
    <row r="1710" spans="2:3" x14ac:dyDescent="0.25">
      <c r="B1710" t="s">
        <v>8219</v>
      </c>
      <c r="C1710">
        <v>175</v>
      </c>
    </row>
    <row r="1711" spans="2:3" x14ac:dyDescent="0.25">
      <c r="B1711" t="s">
        <v>8219</v>
      </c>
      <c r="C1711">
        <v>20</v>
      </c>
    </row>
    <row r="1712" spans="2:3" x14ac:dyDescent="0.25">
      <c r="B1712" t="s">
        <v>8219</v>
      </c>
      <c r="C1712">
        <v>54</v>
      </c>
    </row>
    <row r="1713" spans="2:3" x14ac:dyDescent="0.25">
      <c r="B1713" t="s">
        <v>8219</v>
      </c>
      <c r="C1713">
        <v>20</v>
      </c>
    </row>
    <row r="1714" spans="2:3" x14ac:dyDescent="0.25">
      <c r="B1714" t="s">
        <v>8219</v>
      </c>
      <c r="C1714">
        <v>57</v>
      </c>
    </row>
    <row r="1715" spans="2:3" x14ac:dyDescent="0.25">
      <c r="B1715" t="s">
        <v>8219</v>
      </c>
      <c r="C1715">
        <v>31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45</v>
      </c>
    </row>
    <row r="1718" spans="2:3" x14ac:dyDescent="0.25">
      <c r="B1718" t="s">
        <v>8219</v>
      </c>
      <c r="C1718">
        <v>41</v>
      </c>
    </row>
    <row r="1719" spans="2:3" x14ac:dyDescent="0.25">
      <c r="B1719" t="s">
        <v>8219</v>
      </c>
      <c r="C1719">
        <v>29</v>
      </c>
    </row>
    <row r="1720" spans="2:3" x14ac:dyDescent="0.25">
      <c r="B1720" t="s">
        <v>8219</v>
      </c>
      <c r="C1720">
        <v>58</v>
      </c>
    </row>
    <row r="1721" spans="2:3" x14ac:dyDescent="0.25">
      <c r="B1721" t="s">
        <v>8219</v>
      </c>
      <c r="C1721">
        <v>89</v>
      </c>
    </row>
    <row r="1722" spans="2:3" x14ac:dyDescent="0.25">
      <c r="B1722" t="s">
        <v>8219</v>
      </c>
      <c r="C1722">
        <v>125</v>
      </c>
    </row>
    <row r="1723" spans="2:3" x14ac:dyDescent="0.25">
      <c r="B1723" t="s">
        <v>8219</v>
      </c>
      <c r="C1723">
        <v>18</v>
      </c>
    </row>
    <row r="1724" spans="2:3" x14ac:dyDescent="0.25">
      <c r="B1724" t="s">
        <v>8219</v>
      </c>
      <c r="C1724">
        <v>32</v>
      </c>
    </row>
    <row r="1725" spans="2:3" x14ac:dyDescent="0.25">
      <c r="B1725" t="s">
        <v>8219</v>
      </c>
      <c r="C1725">
        <v>16</v>
      </c>
    </row>
    <row r="1726" spans="2:3" x14ac:dyDescent="0.25">
      <c r="B1726" t="s">
        <v>8219</v>
      </c>
      <c r="C1726">
        <v>38</v>
      </c>
    </row>
    <row r="1727" spans="2:3" x14ac:dyDescent="0.25">
      <c r="B1727" t="s">
        <v>8219</v>
      </c>
      <c r="C1727">
        <v>15</v>
      </c>
    </row>
    <row r="1728" spans="2:3" x14ac:dyDescent="0.25">
      <c r="B1728" t="s">
        <v>8219</v>
      </c>
      <c r="C1728">
        <v>23</v>
      </c>
    </row>
    <row r="1729" spans="2:3" x14ac:dyDescent="0.25">
      <c r="B1729" t="s">
        <v>8219</v>
      </c>
      <c r="C1729">
        <v>49</v>
      </c>
    </row>
    <row r="1730" spans="2:3" x14ac:dyDescent="0.25">
      <c r="B1730" t="s">
        <v>8219</v>
      </c>
      <c r="C1730">
        <v>10</v>
      </c>
    </row>
    <row r="1731" spans="2:3" x14ac:dyDescent="0.25">
      <c r="B1731" t="s">
        <v>8219</v>
      </c>
      <c r="C1731">
        <v>15</v>
      </c>
    </row>
    <row r="1732" spans="2:3" x14ac:dyDescent="0.25">
      <c r="B1732" t="s">
        <v>8219</v>
      </c>
      <c r="C1732">
        <v>57</v>
      </c>
    </row>
    <row r="1733" spans="2:3" x14ac:dyDescent="0.25">
      <c r="B1733" t="s">
        <v>8219</v>
      </c>
      <c r="C1733">
        <v>33</v>
      </c>
    </row>
    <row r="1734" spans="2:3" x14ac:dyDescent="0.25">
      <c r="B1734" t="s">
        <v>8219</v>
      </c>
      <c r="C1734">
        <v>9</v>
      </c>
    </row>
    <row r="1735" spans="2:3" x14ac:dyDescent="0.25">
      <c r="B1735" t="s">
        <v>8219</v>
      </c>
      <c r="C1735">
        <v>26</v>
      </c>
    </row>
    <row r="1736" spans="2:3" x14ac:dyDescent="0.25">
      <c r="B1736" t="s">
        <v>8219</v>
      </c>
      <c r="C1736">
        <v>69</v>
      </c>
    </row>
    <row r="1737" spans="2:3" x14ac:dyDescent="0.25">
      <c r="B1737" t="s">
        <v>8219</v>
      </c>
      <c r="C1737">
        <v>65</v>
      </c>
    </row>
    <row r="1738" spans="2:3" x14ac:dyDescent="0.25">
      <c r="B1738" t="s">
        <v>8219</v>
      </c>
      <c r="C1738">
        <v>83</v>
      </c>
    </row>
    <row r="1739" spans="2:3" x14ac:dyDescent="0.25">
      <c r="B1739" t="s">
        <v>8219</v>
      </c>
      <c r="C1739">
        <v>111</v>
      </c>
    </row>
    <row r="1740" spans="2:3" x14ac:dyDescent="0.25">
      <c r="B1740" t="s">
        <v>8219</v>
      </c>
      <c r="C1740">
        <v>46</v>
      </c>
    </row>
    <row r="1741" spans="2:3" x14ac:dyDescent="0.25">
      <c r="B1741" t="s">
        <v>8219</v>
      </c>
      <c r="C1741">
        <v>63</v>
      </c>
    </row>
    <row r="1742" spans="2:3" x14ac:dyDescent="0.25">
      <c r="B1742" t="s">
        <v>8219</v>
      </c>
      <c r="C1742">
        <v>9</v>
      </c>
    </row>
    <row r="1743" spans="2:3" x14ac:dyDescent="0.25">
      <c r="B1743" t="s">
        <v>8219</v>
      </c>
      <c r="C1743">
        <v>34</v>
      </c>
    </row>
    <row r="1744" spans="2:3" x14ac:dyDescent="0.25">
      <c r="B1744" t="s">
        <v>8219</v>
      </c>
      <c r="C1744">
        <v>112</v>
      </c>
    </row>
    <row r="1745" spans="2:3" x14ac:dyDescent="0.25">
      <c r="B1745" t="s">
        <v>8219</v>
      </c>
      <c r="C1745">
        <v>47</v>
      </c>
    </row>
    <row r="1746" spans="2:3" x14ac:dyDescent="0.25">
      <c r="B1746" t="s">
        <v>8219</v>
      </c>
      <c r="C1746">
        <v>38</v>
      </c>
    </row>
    <row r="1747" spans="2:3" x14ac:dyDescent="0.25">
      <c r="B1747" t="s">
        <v>8219</v>
      </c>
      <c r="C1747">
        <v>28</v>
      </c>
    </row>
    <row r="1748" spans="2:3" x14ac:dyDescent="0.25">
      <c r="B1748" t="s">
        <v>8219</v>
      </c>
      <c r="C1748">
        <v>78</v>
      </c>
    </row>
    <row r="1749" spans="2:3" x14ac:dyDescent="0.25">
      <c r="B1749" t="s">
        <v>8219</v>
      </c>
      <c r="C1749">
        <v>23</v>
      </c>
    </row>
    <row r="1750" spans="2:3" x14ac:dyDescent="0.25">
      <c r="B1750" t="s">
        <v>8219</v>
      </c>
      <c r="C1750">
        <v>40</v>
      </c>
    </row>
    <row r="1751" spans="2:3" x14ac:dyDescent="0.25">
      <c r="B1751" t="s">
        <v>8219</v>
      </c>
      <c r="C1751">
        <v>13</v>
      </c>
    </row>
    <row r="1752" spans="2:3" x14ac:dyDescent="0.25">
      <c r="B1752" t="s">
        <v>8219</v>
      </c>
      <c r="C1752">
        <v>18</v>
      </c>
    </row>
    <row r="1753" spans="2:3" x14ac:dyDescent="0.25">
      <c r="B1753" t="s">
        <v>8219</v>
      </c>
      <c r="C1753">
        <v>22</v>
      </c>
    </row>
    <row r="1754" spans="2:3" x14ac:dyDescent="0.25">
      <c r="B1754" t="s">
        <v>8219</v>
      </c>
      <c r="C1754">
        <v>79</v>
      </c>
    </row>
    <row r="1755" spans="2:3" x14ac:dyDescent="0.25">
      <c r="B1755" t="s">
        <v>8219</v>
      </c>
      <c r="C1755">
        <v>14</v>
      </c>
    </row>
    <row r="1756" spans="2:3" x14ac:dyDescent="0.25">
      <c r="B1756" t="s">
        <v>8219</v>
      </c>
      <c r="C1756">
        <v>51</v>
      </c>
    </row>
    <row r="1757" spans="2:3" x14ac:dyDescent="0.25">
      <c r="B1757" t="s">
        <v>8219</v>
      </c>
      <c r="C1757">
        <v>54</v>
      </c>
    </row>
    <row r="1758" spans="2:3" x14ac:dyDescent="0.25">
      <c r="B1758" t="s">
        <v>8219</v>
      </c>
      <c r="C1758">
        <v>70</v>
      </c>
    </row>
    <row r="1759" spans="2:3" x14ac:dyDescent="0.25">
      <c r="B1759" t="s">
        <v>8219</v>
      </c>
      <c r="C1759">
        <v>44</v>
      </c>
    </row>
    <row r="1760" spans="2:3" x14ac:dyDescent="0.25">
      <c r="B1760" t="s">
        <v>8219</v>
      </c>
      <c r="C1760">
        <v>55</v>
      </c>
    </row>
    <row r="1761" spans="2:3" x14ac:dyDescent="0.25">
      <c r="B1761" t="s">
        <v>8219</v>
      </c>
      <c r="C1761">
        <v>15</v>
      </c>
    </row>
    <row r="1762" spans="2:3" x14ac:dyDescent="0.25">
      <c r="B1762" t="s">
        <v>8219</v>
      </c>
      <c r="C1762">
        <v>27</v>
      </c>
    </row>
    <row r="1763" spans="2:3" x14ac:dyDescent="0.25">
      <c r="B1763" t="s">
        <v>8219</v>
      </c>
      <c r="C1763">
        <v>21</v>
      </c>
    </row>
    <row r="1764" spans="2:3" x14ac:dyDescent="0.25">
      <c r="B1764" t="s">
        <v>8219</v>
      </c>
      <c r="C1764">
        <v>162</v>
      </c>
    </row>
    <row r="1765" spans="2:3" x14ac:dyDescent="0.25">
      <c r="B1765" t="s">
        <v>8219</v>
      </c>
      <c r="C1765">
        <v>23</v>
      </c>
    </row>
    <row r="1766" spans="2:3" x14ac:dyDescent="0.25">
      <c r="B1766" t="s">
        <v>8219</v>
      </c>
      <c r="C1766">
        <v>72</v>
      </c>
    </row>
    <row r="1767" spans="2:3" x14ac:dyDescent="0.25">
      <c r="B1767" t="s">
        <v>8219</v>
      </c>
      <c r="C1767">
        <v>68</v>
      </c>
    </row>
    <row r="1768" spans="2:3" x14ac:dyDescent="0.25">
      <c r="B1768" t="s">
        <v>8219</v>
      </c>
      <c r="C1768">
        <v>20</v>
      </c>
    </row>
    <row r="1769" spans="2:3" x14ac:dyDescent="0.25">
      <c r="B1769" t="s">
        <v>8219</v>
      </c>
      <c r="C1769">
        <v>26</v>
      </c>
    </row>
    <row r="1770" spans="2:3" x14ac:dyDescent="0.25">
      <c r="B1770" t="s">
        <v>8219</v>
      </c>
      <c r="C1770">
        <v>72</v>
      </c>
    </row>
    <row r="1771" spans="2:3" x14ac:dyDescent="0.25">
      <c r="B1771" t="s">
        <v>8219</v>
      </c>
      <c r="C1771">
        <v>3</v>
      </c>
    </row>
    <row r="1772" spans="2:3" x14ac:dyDescent="0.25">
      <c r="B1772" t="s">
        <v>8219</v>
      </c>
      <c r="C1772">
        <v>18</v>
      </c>
    </row>
    <row r="1773" spans="2:3" x14ac:dyDescent="0.25">
      <c r="B1773" t="s">
        <v>8219</v>
      </c>
      <c r="C1773">
        <v>30</v>
      </c>
    </row>
    <row r="1774" spans="2:3" x14ac:dyDescent="0.25">
      <c r="B1774" t="s">
        <v>8219</v>
      </c>
      <c r="C1774">
        <v>23</v>
      </c>
    </row>
    <row r="1775" spans="2:3" x14ac:dyDescent="0.25">
      <c r="B1775" t="s">
        <v>8219</v>
      </c>
      <c r="C1775">
        <v>54</v>
      </c>
    </row>
    <row r="1776" spans="2:3" x14ac:dyDescent="0.25">
      <c r="B1776" t="s">
        <v>8219</v>
      </c>
      <c r="C1776">
        <v>26</v>
      </c>
    </row>
    <row r="1777" spans="2:3" x14ac:dyDescent="0.25">
      <c r="B1777" t="s">
        <v>8219</v>
      </c>
      <c r="C1777">
        <v>9</v>
      </c>
    </row>
    <row r="1778" spans="2:3" x14ac:dyDescent="0.25">
      <c r="B1778" t="s">
        <v>8219</v>
      </c>
      <c r="C1778">
        <v>27</v>
      </c>
    </row>
    <row r="1779" spans="2:3" x14ac:dyDescent="0.25">
      <c r="B1779" t="s">
        <v>8219</v>
      </c>
      <c r="C1779">
        <v>30</v>
      </c>
    </row>
    <row r="1780" spans="2:3" x14ac:dyDescent="0.25">
      <c r="B1780" t="s">
        <v>8219</v>
      </c>
      <c r="C1780">
        <v>52</v>
      </c>
    </row>
    <row r="1781" spans="2:3" x14ac:dyDescent="0.25">
      <c r="B1781" t="s">
        <v>8219</v>
      </c>
      <c r="C1781">
        <v>17</v>
      </c>
    </row>
    <row r="1782" spans="2:3" x14ac:dyDescent="0.25">
      <c r="B1782" t="s">
        <v>8219</v>
      </c>
      <c r="C1782">
        <v>19</v>
      </c>
    </row>
    <row r="1783" spans="2:3" x14ac:dyDescent="0.25">
      <c r="B1783" t="s">
        <v>8219</v>
      </c>
      <c r="C1783">
        <v>77</v>
      </c>
    </row>
    <row r="1784" spans="2:3" x14ac:dyDescent="0.25">
      <c r="B1784" t="s">
        <v>8219</v>
      </c>
      <c r="C1784">
        <v>21</v>
      </c>
    </row>
    <row r="1785" spans="2:3" x14ac:dyDescent="0.25">
      <c r="B1785" t="s">
        <v>8219</v>
      </c>
      <c r="C1785">
        <v>38</v>
      </c>
    </row>
    <row r="1786" spans="2:3" x14ac:dyDescent="0.25">
      <c r="B1786" t="s">
        <v>8219</v>
      </c>
      <c r="C1786">
        <v>28</v>
      </c>
    </row>
    <row r="1787" spans="2:3" x14ac:dyDescent="0.25">
      <c r="B1787" t="s">
        <v>8219</v>
      </c>
      <c r="C1787">
        <v>48</v>
      </c>
    </row>
    <row r="1788" spans="2:3" x14ac:dyDescent="0.25">
      <c r="B1788" t="s">
        <v>8219</v>
      </c>
      <c r="C1788">
        <v>46</v>
      </c>
    </row>
    <row r="1789" spans="2:3" x14ac:dyDescent="0.25">
      <c r="B1789" t="s">
        <v>8219</v>
      </c>
      <c r="C1789">
        <v>30</v>
      </c>
    </row>
    <row r="1790" spans="2:3" x14ac:dyDescent="0.25">
      <c r="B1790" t="s">
        <v>8219</v>
      </c>
      <c r="C1790">
        <v>64</v>
      </c>
    </row>
    <row r="1791" spans="2:3" x14ac:dyDescent="0.25">
      <c r="B1791" t="s">
        <v>8219</v>
      </c>
      <c r="C1791">
        <v>15</v>
      </c>
    </row>
    <row r="1792" spans="2:3" x14ac:dyDescent="0.25">
      <c r="B1792" t="s">
        <v>8219</v>
      </c>
      <c r="C1792">
        <v>41</v>
      </c>
    </row>
    <row r="1793" spans="2:3" x14ac:dyDescent="0.25">
      <c r="B1793" t="s">
        <v>8219</v>
      </c>
      <c r="C1793">
        <v>35</v>
      </c>
    </row>
    <row r="1794" spans="2:3" x14ac:dyDescent="0.25">
      <c r="B1794" t="s">
        <v>8219</v>
      </c>
      <c r="C1794">
        <v>45</v>
      </c>
    </row>
    <row r="1795" spans="2:3" x14ac:dyDescent="0.25">
      <c r="B1795" t="s">
        <v>8219</v>
      </c>
      <c r="C1795">
        <v>62</v>
      </c>
    </row>
    <row r="1796" spans="2:3" x14ac:dyDescent="0.25">
      <c r="B1796" t="s">
        <v>8219</v>
      </c>
      <c r="C1796">
        <v>22</v>
      </c>
    </row>
    <row r="1797" spans="2:3" x14ac:dyDescent="0.25">
      <c r="B1797" t="s">
        <v>8219</v>
      </c>
      <c r="C1797">
        <v>18</v>
      </c>
    </row>
    <row r="1798" spans="2:3" x14ac:dyDescent="0.25">
      <c r="B1798" t="s">
        <v>8219</v>
      </c>
      <c r="C1798">
        <v>12</v>
      </c>
    </row>
    <row r="1799" spans="2:3" x14ac:dyDescent="0.25">
      <c r="B1799" t="s">
        <v>8219</v>
      </c>
      <c r="C1799">
        <v>44</v>
      </c>
    </row>
    <row r="1800" spans="2:3" x14ac:dyDescent="0.25">
      <c r="B1800" t="s">
        <v>8219</v>
      </c>
      <c r="C1800">
        <v>27</v>
      </c>
    </row>
    <row r="1801" spans="2:3" x14ac:dyDescent="0.25">
      <c r="B1801" t="s">
        <v>8219</v>
      </c>
      <c r="C1801">
        <v>38</v>
      </c>
    </row>
    <row r="1802" spans="2:3" x14ac:dyDescent="0.25">
      <c r="B1802" t="s">
        <v>8219</v>
      </c>
      <c r="C1802">
        <v>28</v>
      </c>
    </row>
    <row r="1803" spans="2:3" x14ac:dyDescent="0.25">
      <c r="B1803" t="s">
        <v>8219</v>
      </c>
      <c r="C1803">
        <v>24</v>
      </c>
    </row>
    <row r="1804" spans="2:3" x14ac:dyDescent="0.25">
      <c r="B1804" t="s">
        <v>8219</v>
      </c>
      <c r="C1804">
        <v>65</v>
      </c>
    </row>
    <row r="1805" spans="2:3" x14ac:dyDescent="0.25">
      <c r="B1805" t="s">
        <v>8219</v>
      </c>
      <c r="C1805">
        <v>46</v>
      </c>
    </row>
    <row r="1806" spans="2:3" x14ac:dyDescent="0.25">
      <c r="B1806" t="s">
        <v>8219</v>
      </c>
      <c r="C1806">
        <v>85</v>
      </c>
    </row>
    <row r="1807" spans="2:3" x14ac:dyDescent="0.25">
      <c r="B1807" t="s">
        <v>8219</v>
      </c>
      <c r="C1807">
        <v>66</v>
      </c>
    </row>
    <row r="1808" spans="2:3" x14ac:dyDescent="0.25">
      <c r="B1808" t="s">
        <v>8219</v>
      </c>
      <c r="C1808">
        <v>165</v>
      </c>
    </row>
    <row r="1809" spans="2:3" x14ac:dyDescent="0.25">
      <c r="B1809" t="s">
        <v>8219</v>
      </c>
      <c r="C1809">
        <v>17</v>
      </c>
    </row>
    <row r="1810" spans="2:3" x14ac:dyDescent="0.25">
      <c r="B1810" t="s">
        <v>8219</v>
      </c>
      <c r="C1810">
        <v>3</v>
      </c>
    </row>
    <row r="1811" spans="2:3" x14ac:dyDescent="0.25">
      <c r="B1811" t="s">
        <v>8219</v>
      </c>
      <c r="C1811">
        <v>17</v>
      </c>
    </row>
    <row r="1812" spans="2:3" x14ac:dyDescent="0.25">
      <c r="B1812" t="s">
        <v>8219</v>
      </c>
      <c r="C1812">
        <v>91</v>
      </c>
    </row>
    <row r="1813" spans="2:3" x14ac:dyDescent="0.25">
      <c r="B1813" t="s">
        <v>8219</v>
      </c>
      <c r="C1813">
        <v>67</v>
      </c>
    </row>
    <row r="1814" spans="2:3" x14ac:dyDescent="0.25">
      <c r="B1814" t="s">
        <v>8219</v>
      </c>
      <c r="C1814">
        <v>18</v>
      </c>
    </row>
    <row r="1815" spans="2:3" x14ac:dyDescent="0.25">
      <c r="B1815" t="s">
        <v>8219</v>
      </c>
      <c r="C1815">
        <v>21</v>
      </c>
    </row>
    <row r="1816" spans="2:3" x14ac:dyDescent="0.25">
      <c r="B1816" t="s">
        <v>8219</v>
      </c>
      <c r="C1816">
        <v>40</v>
      </c>
    </row>
    <row r="1817" spans="2:3" x14ac:dyDescent="0.25">
      <c r="B1817" t="s">
        <v>8219</v>
      </c>
      <c r="C1817">
        <v>78</v>
      </c>
    </row>
    <row r="1818" spans="2:3" x14ac:dyDescent="0.25">
      <c r="B1818" t="s">
        <v>8219</v>
      </c>
      <c r="C1818">
        <v>26</v>
      </c>
    </row>
    <row r="1819" spans="2:3" x14ac:dyDescent="0.25">
      <c r="B1819" t="s">
        <v>8219</v>
      </c>
      <c r="C1819">
        <v>14</v>
      </c>
    </row>
    <row r="1820" spans="2:3" x14ac:dyDescent="0.25">
      <c r="B1820" t="s">
        <v>8219</v>
      </c>
      <c r="C1820">
        <v>44</v>
      </c>
    </row>
    <row r="1821" spans="2:3" x14ac:dyDescent="0.25">
      <c r="B1821" t="s">
        <v>8219</v>
      </c>
      <c r="C1821">
        <v>9</v>
      </c>
    </row>
    <row r="1822" spans="2:3" x14ac:dyDescent="0.25">
      <c r="B1822" t="s">
        <v>8219</v>
      </c>
      <c r="C1822">
        <v>30</v>
      </c>
    </row>
    <row r="1823" spans="2:3" x14ac:dyDescent="0.25">
      <c r="B1823" t="s">
        <v>8219</v>
      </c>
      <c r="C1823">
        <v>45</v>
      </c>
    </row>
    <row r="1824" spans="2:3" x14ac:dyDescent="0.25">
      <c r="B1824" t="s">
        <v>8219</v>
      </c>
      <c r="C1824">
        <v>56</v>
      </c>
    </row>
    <row r="1825" spans="2:3" x14ac:dyDescent="0.25">
      <c r="B1825" t="s">
        <v>8219</v>
      </c>
      <c r="C1825">
        <v>46</v>
      </c>
    </row>
    <row r="1826" spans="2:3" x14ac:dyDescent="0.25">
      <c r="B1826" t="s">
        <v>8219</v>
      </c>
      <c r="C1826">
        <v>34</v>
      </c>
    </row>
    <row r="1827" spans="2:3" x14ac:dyDescent="0.25">
      <c r="B1827" t="s">
        <v>8219</v>
      </c>
      <c r="C1827">
        <v>98</v>
      </c>
    </row>
    <row r="1828" spans="2:3" x14ac:dyDescent="0.25">
      <c r="B1828" t="s">
        <v>8219</v>
      </c>
      <c r="C1828">
        <v>46</v>
      </c>
    </row>
    <row r="1829" spans="2:3" x14ac:dyDescent="0.25">
      <c r="B1829" t="s">
        <v>8219</v>
      </c>
      <c r="C1829">
        <v>10</v>
      </c>
    </row>
    <row r="1830" spans="2:3" x14ac:dyDescent="0.25">
      <c r="B1830" t="s">
        <v>8219</v>
      </c>
      <c r="C1830">
        <v>76</v>
      </c>
    </row>
    <row r="1831" spans="2:3" x14ac:dyDescent="0.25">
      <c r="B1831" t="s">
        <v>8219</v>
      </c>
      <c r="C1831">
        <v>104</v>
      </c>
    </row>
    <row r="1832" spans="2:3" x14ac:dyDescent="0.25">
      <c r="B1832" t="s">
        <v>8219</v>
      </c>
      <c r="C1832">
        <v>87</v>
      </c>
    </row>
    <row r="1833" spans="2:3" x14ac:dyDescent="0.25">
      <c r="B1833" t="s">
        <v>8219</v>
      </c>
      <c r="C1833">
        <v>29</v>
      </c>
    </row>
    <row r="1834" spans="2:3" x14ac:dyDescent="0.25">
      <c r="B1834" t="s">
        <v>8219</v>
      </c>
      <c r="C1834">
        <v>51</v>
      </c>
    </row>
    <row r="1835" spans="2:3" x14ac:dyDescent="0.25">
      <c r="B1835" t="s">
        <v>8219</v>
      </c>
      <c r="C1835">
        <v>12</v>
      </c>
    </row>
    <row r="1836" spans="2:3" x14ac:dyDescent="0.25">
      <c r="B1836" t="s">
        <v>8219</v>
      </c>
      <c r="C1836">
        <v>72</v>
      </c>
    </row>
    <row r="1837" spans="2:3" x14ac:dyDescent="0.25">
      <c r="B1837" t="s">
        <v>8219</v>
      </c>
      <c r="C1837">
        <v>21</v>
      </c>
    </row>
    <row r="1838" spans="2:3" x14ac:dyDescent="0.25">
      <c r="B1838" t="s">
        <v>8219</v>
      </c>
      <c r="C1838">
        <v>42</v>
      </c>
    </row>
    <row r="1839" spans="2:3" x14ac:dyDescent="0.25">
      <c r="B1839" t="s">
        <v>8219</v>
      </c>
      <c r="C1839">
        <v>71</v>
      </c>
    </row>
    <row r="1840" spans="2:3" x14ac:dyDescent="0.25">
      <c r="B1840" t="s">
        <v>8219</v>
      </c>
      <c r="C1840">
        <v>168</v>
      </c>
    </row>
    <row r="1841" spans="2:3" x14ac:dyDescent="0.25">
      <c r="B1841" t="s">
        <v>8219</v>
      </c>
      <c r="C1841">
        <v>19</v>
      </c>
    </row>
    <row r="1842" spans="2:3" x14ac:dyDescent="0.25">
      <c r="B1842" t="s">
        <v>8219</v>
      </c>
      <c r="C1842">
        <v>37</v>
      </c>
    </row>
    <row r="1843" spans="2:3" x14ac:dyDescent="0.25">
      <c r="B1843" t="s">
        <v>8219</v>
      </c>
      <c r="C1843">
        <v>36</v>
      </c>
    </row>
    <row r="1844" spans="2:3" x14ac:dyDescent="0.25">
      <c r="B1844" t="s">
        <v>8219</v>
      </c>
      <c r="C1844">
        <v>14</v>
      </c>
    </row>
    <row r="1845" spans="2:3" x14ac:dyDescent="0.25">
      <c r="B1845" t="s">
        <v>8219</v>
      </c>
      <c r="C1845">
        <v>18</v>
      </c>
    </row>
    <row r="1846" spans="2:3" x14ac:dyDescent="0.25">
      <c r="B1846" t="s">
        <v>8219</v>
      </c>
      <c r="C1846">
        <v>82</v>
      </c>
    </row>
    <row r="1847" spans="2:3" x14ac:dyDescent="0.25">
      <c r="B1847" t="s">
        <v>8219</v>
      </c>
      <c r="C1847">
        <v>43</v>
      </c>
    </row>
    <row r="1848" spans="2:3" x14ac:dyDescent="0.25">
      <c r="B1848" t="s">
        <v>8219</v>
      </c>
      <c r="C1848">
        <v>8</v>
      </c>
    </row>
    <row r="1849" spans="2:3" x14ac:dyDescent="0.25">
      <c r="B1849" t="s">
        <v>8219</v>
      </c>
      <c r="C1849">
        <v>45</v>
      </c>
    </row>
    <row r="1850" spans="2:3" x14ac:dyDescent="0.25">
      <c r="B1850" t="s">
        <v>8219</v>
      </c>
      <c r="C1850">
        <v>20</v>
      </c>
    </row>
    <row r="1851" spans="2:3" x14ac:dyDescent="0.25">
      <c r="B1851" t="s">
        <v>8219</v>
      </c>
      <c r="C1851">
        <v>31</v>
      </c>
    </row>
    <row r="1852" spans="2:3" x14ac:dyDescent="0.25">
      <c r="B1852" t="s">
        <v>8219</v>
      </c>
      <c r="C1852">
        <v>25</v>
      </c>
    </row>
    <row r="1853" spans="2:3" x14ac:dyDescent="0.25">
      <c r="B1853" t="s">
        <v>8219</v>
      </c>
      <c r="C1853">
        <v>14</v>
      </c>
    </row>
    <row r="1854" spans="2:3" x14ac:dyDescent="0.25">
      <c r="B1854" t="s">
        <v>8219</v>
      </c>
      <c r="C1854">
        <v>45</v>
      </c>
    </row>
    <row r="1855" spans="2:3" x14ac:dyDescent="0.25">
      <c r="B1855" t="s">
        <v>8219</v>
      </c>
      <c r="C1855">
        <v>20</v>
      </c>
    </row>
    <row r="1856" spans="2:3" x14ac:dyDescent="0.25">
      <c r="B1856" t="s">
        <v>8219</v>
      </c>
      <c r="C1856">
        <v>39</v>
      </c>
    </row>
    <row r="1857" spans="2:3" x14ac:dyDescent="0.25">
      <c r="B1857" t="s">
        <v>8219</v>
      </c>
      <c r="C1857">
        <v>16</v>
      </c>
    </row>
    <row r="1858" spans="2:3" x14ac:dyDescent="0.25">
      <c r="B1858" t="s">
        <v>8219</v>
      </c>
      <c r="C1858">
        <v>37</v>
      </c>
    </row>
    <row r="1859" spans="2:3" x14ac:dyDescent="0.25">
      <c r="B1859" t="s">
        <v>8219</v>
      </c>
      <c r="C1859">
        <v>14</v>
      </c>
    </row>
    <row r="1860" spans="2:3" x14ac:dyDescent="0.25">
      <c r="B1860" t="s">
        <v>8219</v>
      </c>
      <c r="C1860">
        <v>21</v>
      </c>
    </row>
    <row r="1861" spans="2:3" x14ac:dyDescent="0.25">
      <c r="B1861" t="s">
        <v>8219</v>
      </c>
      <c r="C1861">
        <v>69</v>
      </c>
    </row>
    <row r="1862" spans="2:3" x14ac:dyDescent="0.25">
      <c r="B1862" t="s">
        <v>8219</v>
      </c>
      <c r="C1862">
        <v>16</v>
      </c>
    </row>
    <row r="1863" spans="2:3" x14ac:dyDescent="0.25">
      <c r="B1863" t="s">
        <v>8219</v>
      </c>
      <c r="C1863">
        <v>55</v>
      </c>
    </row>
    <row r="1864" spans="2:3" x14ac:dyDescent="0.25">
      <c r="B1864" t="s">
        <v>8219</v>
      </c>
      <c r="C1864">
        <v>27</v>
      </c>
    </row>
    <row r="1865" spans="2:3" x14ac:dyDescent="0.25">
      <c r="B1865" t="s">
        <v>8219</v>
      </c>
      <c r="C1865">
        <v>36</v>
      </c>
    </row>
    <row r="1866" spans="2:3" x14ac:dyDescent="0.25">
      <c r="B1866" t="s">
        <v>8219</v>
      </c>
      <c r="C1866">
        <v>19</v>
      </c>
    </row>
    <row r="1867" spans="2:3" x14ac:dyDescent="0.25">
      <c r="B1867" t="s">
        <v>8219</v>
      </c>
      <c r="C1867">
        <v>12</v>
      </c>
    </row>
    <row r="1868" spans="2:3" x14ac:dyDescent="0.25">
      <c r="B1868" t="s">
        <v>8219</v>
      </c>
      <c r="C1868">
        <v>17</v>
      </c>
    </row>
    <row r="1869" spans="2:3" x14ac:dyDescent="0.25">
      <c r="B1869" t="s">
        <v>8219</v>
      </c>
      <c r="C1869">
        <v>114</v>
      </c>
    </row>
    <row r="1870" spans="2:3" x14ac:dyDescent="0.25">
      <c r="B1870" t="s">
        <v>8219</v>
      </c>
      <c r="C1870">
        <v>93</v>
      </c>
    </row>
    <row r="1871" spans="2:3" x14ac:dyDescent="0.25">
      <c r="B1871" t="s">
        <v>8219</v>
      </c>
      <c r="C1871">
        <v>36</v>
      </c>
    </row>
    <row r="1872" spans="2:3" x14ac:dyDescent="0.25">
      <c r="B1872" t="s">
        <v>8219</v>
      </c>
      <c r="C1872">
        <v>61</v>
      </c>
    </row>
    <row r="1873" spans="2:3" x14ac:dyDescent="0.25">
      <c r="B1873" t="s">
        <v>8219</v>
      </c>
      <c r="C1873">
        <v>47</v>
      </c>
    </row>
    <row r="1874" spans="2:3" x14ac:dyDescent="0.25">
      <c r="B1874" t="s">
        <v>8219</v>
      </c>
      <c r="C1874">
        <v>17</v>
      </c>
    </row>
    <row r="1875" spans="2:3" x14ac:dyDescent="0.25">
      <c r="B1875" t="s">
        <v>8219</v>
      </c>
      <c r="C1875">
        <v>63</v>
      </c>
    </row>
    <row r="1876" spans="2:3" x14ac:dyDescent="0.25">
      <c r="B1876" t="s">
        <v>8219</v>
      </c>
      <c r="C1876">
        <v>9</v>
      </c>
    </row>
    <row r="1877" spans="2:3" x14ac:dyDescent="0.25">
      <c r="B1877" t="s">
        <v>8219</v>
      </c>
      <c r="C1877">
        <v>30</v>
      </c>
    </row>
    <row r="1878" spans="2:3" x14ac:dyDescent="0.25">
      <c r="B1878" t="s">
        <v>8219</v>
      </c>
      <c r="C1878">
        <v>23</v>
      </c>
    </row>
    <row r="1879" spans="2:3" x14ac:dyDescent="0.25">
      <c r="B1879" t="s">
        <v>8219</v>
      </c>
      <c r="C1879">
        <v>33</v>
      </c>
    </row>
    <row r="1880" spans="2:3" x14ac:dyDescent="0.25">
      <c r="B1880" t="s">
        <v>8219</v>
      </c>
      <c r="C1880">
        <v>39</v>
      </c>
    </row>
    <row r="1881" spans="2:3" x14ac:dyDescent="0.25">
      <c r="B1881" t="s">
        <v>8219</v>
      </c>
      <c r="C1881">
        <v>17</v>
      </c>
    </row>
    <row r="1882" spans="2:3" x14ac:dyDescent="0.25">
      <c r="B1882" t="s">
        <v>8219</v>
      </c>
      <c r="C1882">
        <v>6</v>
      </c>
    </row>
    <row r="1883" spans="2:3" x14ac:dyDescent="0.25">
      <c r="B1883" t="s">
        <v>8219</v>
      </c>
      <c r="C1883">
        <v>39</v>
      </c>
    </row>
    <row r="1884" spans="2:3" x14ac:dyDescent="0.25">
      <c r="B1884" t="s">
        <v>8219</v>
      </c>
      <c r="C1884">
        <v>57</v>
      </c>
    </row>
    <row r="1885" spans="2:3" x14ac:dyDescent="0.25">
      <c r="B1885" t="s">
        <v>8219</v>
      </c>
      <c r="C1885">
        <v>56</v>
      </c>
    </row>
    <row r="1886" spans="2:3" x14ac:dyDescent="0.25">
      <c r="B1886" t="s">
        <v>8219</v>
      </c>
      <c r="C1886">
        <v>13</v>
      </c>
    </row>
    <row r="1887" spans="2:3" x14ac:dyDescent="0.25">
      <c r="B1887" t="s">
        <v>8219</v>
      </c>
      <c r="C1887">
        <v>95</v>
      </c>
    </row>
    <row r="1888" spans="2:3" x14ac:dyDescent="0.25">
      <c r="B1888" t="s">
        <v>8219</v>
      </c>
      <c r="C1888">
        <v>80</v>
      </c>
    </row>
    <row r="1889" spans="2:3" x14ac:dyDescent="0.25">
      <c r="B1889" t="s">
        <v>8219</v>
      </c>
      <c r="C1889">
        <v>133</v>
      </c>
    </row>
    <row r="1890" spans="2:3" x14ac:dyDescent="0.25">
      <c r="B1890" t="s">
        <v>8219</v>
      </c>
      <c r="C1890">
        <v>44</v>
      </c>
    </row>
    <row r="1891" spans="2:3" x14ac:dyDescent="0.25">
      <c r="B1891" t="s">
        <v>8219</v>
      </c>
      <c r="C1891">
        <v>30</v>
      </c>
    </row>
    <row r="1892" spans="2:3" x14ac:dyDescent="0.25">
      <c r="B1892" t="s">
        <v>8219</v>
      </c>
      <c r="C1892">
        <v>56</v>
      </c>
    </row>
    <row r="1893" spans="2:3" x14ac:dyDescent="0.25">
      <c r="B1893" t="s">
        <v>8219</v>
      </c>
      <c r="C1893">
        <v>66</v>
      </c>
    </row>
    <row r="1894" spans="2:3" x14ac:dyDescent="0.25">
      <c r="B1894" t="s">
        <v>8219</v>
      </c>
      <c r="C1894">
        <v>29</v>
      </c>
    </row>
    <row r="1895" spans="2:3" x14ac:dyDescent="0.25">
      <c r="B1895" t="s">
        <v>8219</v>
      </c>
      <c r="C1895">
        <v>72</v>
      </c>
    </row>
    <row r="1896" spans="2:3" x14ac:dyDescent="0.25">
      <c r="B1896" t="s">
        <v>8219</v>
      </c>
      <c r="C1896">
        <v>27</v>
      </c>
    </row>
    <row r="1897" spans="2:3" x14ac:dyDescent="0.25">
      <c r="B1897" t="s">
        <v>8219</v>
      </c>
      <c r="C1897">
        <v>10</v>
      </c>
    </row>
    <row r="1898" spans="2:3" x14ac:dyDescent="0.25">
      <c r="B1898" t="s">
        <v>8219</v>
      </c>
      <c r="C1898">
        <v>35</v>
      </c>
    </row>
    <row r="1899" spans="2:3" x14ac:dyDescent="0.25">
      <c r="B1899" t="s">
        <v>8219</v>
      </c>
      <c r="C1899">
        <v>29</v>
      </c>
    </row>
    <row r="1900" spans="2:3" x14ac:dyDescent="0.25">
      <c r="B1900" t="s">
        <v>8219</v>
      </c>
      <c r="C1900">
        <v>13</v>
      </c>
    </row>
    <row r="1901" spans="2:3" x14ac:dyDescent="0.25">
      <c r="B1901" t="s">
        <v>8219</v>
      </c>
      <c r="C1901">
        <v>72</v>
      </c>
    </row>
    <row r="1902" spans="2:3" x14ac:dyDescent="0.25">
      <c r="B1902" t="s">
        <v>8219</v>
      </c>
      <c r="C1902">
        <v>78</v>
      </c>
    </row>
    <row r="1903" spans="2:3" x14ac:dyDescent="0.25">
      <c r="B1903" t="s">
        <v>8219</v>
      </c>
      <c r="C1903">
        <v>49</v>
      </c>
    </row>
    <row r="1904" spans="2:3" x14ac:dyDescent="0.25">
      <c r="B1904" t="s">
        <v>8219</v>
      </c>
      <c r="C1904">
        <v>42</v>
      </c>
    </row>
    <row r="1905" spans="2:3" x14ac:dyDescent="0.25">
      <c r="B1905" t="s">
        <v>8219</v>
      </c>
      <c r="C1905">
        <v>35</v>
      </c>
    </row>
    <row r="1906" spans="2:3" x14ac:dyDescent="0.25">
      <c r="B1906" t="s">
        <v>8219</v>
      </c>
      <c r="C1906">
        <v>42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31</v>
      </c>
    </row>
    <row r="1909" spans="2:3" x14ac:dyDescent="0.25">
      <c r="B1909" t="s">
        <v>8219</v>
      </c>
      <c r="C1909">
        <v>38</v>
      </c>
    </row>
    <row r="1910" spans="2:3" x14ac:dyDescent="0.25">
      <c r="B1910" t="s">
        <v>8219</v>
      </c>
      <c r="C1910">
        <v>8</v>
      </c>
    </row>
    <row r="1911" spans="2:3" x14ac:dyDescent="0.25">
      <c r="B1911" t="s">
        <v>8219</v>
      </c>
      <c r="C1911">
        <v>39</v>
      </c>
    </row>
    <row r="1912" spans="2:3" x14ac:dyDescent="0.25">
      <c r="B1912" t="s">
        <v>8219</v>
      </c>
      <c r="C1912">
        <v>29</v>
      </c>
    </row>
    <row r="1913" spans="2:3" x14ac:dyDescent="0.25">
      <c r="B1913" t="s">
        <v>8219</v>
      </c>
      <c r="C1913">
        <v>72</v>
      </c>
    </row>
    <row r="1914" spans="2:3" x14ac:dyDescent="0.25">
      <c r="B1914" t="s">
        <v>8219</v>
      </c>
      <c r="C1914">
        <v>15</v>
      </c>
    </row>
    <row r="1915" spans="2:3" x14ac:dyDescent="0.25">
      <c r="B1915" t="s">
        <v>8219</v>
      </c>
      <c r="C1915">
        <v>33</v>
      </c>
    </row>
    <row r="1916" spans="2:3" x14ac:dyDescent="0.25">
      <c r="B1916" t="s">
        <v>8219</v>
      </c>
      <c r="C1916">
        <v>15</v>
      </c>
    </row>
    <row r="1917" spans="2:3" x14ac:dyDescent="0.25">
      <c r="B1917" t="s">
        <v>8219</v>
      </c>
      <c r="C1917">
        <v>19</v>
      </c>
    </row>
    <row r="1918" spans="2:3" x14ac:dyDescent="0.25">
      <c r="B1918" t="s">
        <v>8219</v>
      </c>
      <c r="C1918">
        <v>17</v>
      </c>
    </row>
    <row r="1919" spans="2:3" x14ac:dyDescent="0.25">
      <c r="B1919" t="s">
        <v>8219</v>
      </c>
      <c r="C1919">
        <v>44</v>
      </c>
    </row>
    <row r="1920" spans="2:3" x14ac:dyDescent="0.25">
      <c r="B1920" t="s">
        <v>8219</v>
      </c>
      <c r="C1920">
        <v>10</v>
      </c>
    </row>
    <row r="1921" spans="2:3" x14ac:dyDescent="0.25">
      <c r="B1921" t="s">
        <v>8219</v>
      </c>
      <c r="C1921">
        <v>46</v>
      </c>
    </row>
    <row r="1922" spans="2:3" x14ac:dyDescent="0.25">
      <c r="B1922" t="s">
        <v>8219</v>
      </c>
      <c r="C1922">
        <v>11</v>
      </c>
    </row>
    <row r="1923" spans="2:3" x14ac:dyDescent="0.25">
      <c r="B1923" t="s">
        <v>8219</v>
      </c>
      <c r="C1923">
        <v>13</v>
      </c>
    </row>
    <row r="1924" spans="2:3" x14ac:dyDescent="0.25">
      <c r="B1924" t="s">
        <v>8219</v>
      </c>
      <c r="C1924">
        <v>33</v>
      </c>
    </row>
    <row r="1925" spans="2:3" x14ac:dyDescent="0.25">
      <c r="B1925" t="s">
        <v>8219</v>
      </c>
      <c r="C1925">
        <v>28</v>
      </c>
    </row>
    <row r="1926" spans="2:3" x14ac:dyDescent="0.25">
      <c r="B1926" t="s">
        <v>8219</v>
      </c>
      <c r="C1926">
        <v>21</v>
      </c>
    </row>
    <row r="1927" spans="2:3" x14ac:dyDescent="0.25">
      <c r="B1927" t="s">
        <v>8219</v>
      </c>
      <c r="C1927">
        <v>13</v>
      </c>
    </row>
    <row r="1928" spans="2:3" x14ac:dyDescent="0.25">
      <c r="B1928" t="s">
        <v>8219</v>
      </c>
      <c r="C1928">
        <v>34</v>
      </c>
    </row>
    <row r="1929" spans="2:3" x14ac:dyDescent="0.25">
      <c r="B1929" t="s">
        <v>8219</v>
      </c>
      <c r="C1929">
        <v>80</v>
      </c>
    </row>
    <row r="1930" spans="2:3" x14ac:dyDescent="0.25">
      <c r="B1930" t="s">
        <v>8219</v>
      </c>
      <c r="C1930">
        <v>74</v>
      </c>
    </row>
    <row r="1931" spans="2:3" x14ac:dyDescent="0.25">
      <c r="B1931" t="s">
        <v>8219</v>
      </c>
      <c r="C1931">
        <v>7</v>
      </c>
    </row>
    <row r="1932" spans="2:3" x14ac:dyDescent="0.25">
      <c r="B1932" t="s">
        <v>8219</v>
      </c>
      <c r="C1932">
        <v>34</v>
      </c>
    </row>
    <row r="1933" spans="2:3" x14ac:dyDescent="0.25">
      <c r="B1933" t="s">
        <v>8219</v>
      </c>
      <c r="C1933">
        <v>86</v>
      </c>
    </row>
    <row r="1934" spans="2:3" x14ac:dyDescent="0.25">
      <c r="B1934" t="s">
        <v>8219</v>
      </c>
      <c r="C1934">
        <v>37</v>
      </c>
    </row>
    <row r="1935" spans="2:3" x14ac:dyDescent="0.25">
      <c r="B1935" t="s">
        <v>8219</v>
      </c>
      <c r="C1935">
        <v>18</v>
      </c>
    </row>
    <row r="1936" spans="2:3" x14ac:dyDescent="0.25">
      <c r="B1936" t="s">
        <v>8219</v>
      </c>
      <c r="C1936">
        <v>22</v>
      </c>
    </row>
    <row r="1937" spans="2:3" x14ac:dyDescent="0.25">
      <c r="B1937" t="s">
        <v>8219</v>
      </c>
      <c r="C1937">
        <v>26</v>
      </c>
    </row>
    <row r="1938" spans="2:3" x14ac:dyDescent="0.25">
      <c r="B1938" t="s">
        <v>8219</v>
      </c>
      <c r="C1938">
        <v>27</v>
      </c>
    </row>
    <row r="1939" spans="2:3" x14ac:dyDescent="0.25">
      <c r="B1939" t="s">
        <v>8219</v>
      </c>
      <c r="C1939">
        <v>8</v>
      </c>
    </row>
    <row r="1940" spans="2:3" x14ac:dyDescent="0.25">
      <c r="B1940" t="s">
        <v>8219</v>
      </c>
      <c r="C1940">
        <v>204</v>
      </c>
    </row>
    <row r="1941" spans="2:3" x14ac:dyDescent="0.25">
      <c r="B1941" t="s">
        <v>8219</v>
      </c>
      <c r="C1941">
        <v>46</v>
      </c>
    </row>
    <row r="1942" spans="2:3" x14ac:dyDescent="0.25">
      <c r="B1942" t="s">
        <v>8219</v>
      </c>
      <c r="C1942">
        <v>17</v>
      </c>
    </row>
    <row r="1943" spans="2:3" x14ac:dyDescent="0.25">
      <c r="B1943" t="s">
        <v>8219</v>
      </c>
      <c r="C1943">
        <v>28</v>
      </c>
    </row>
    <row r="1944" spans="2:3" x14ac:dyDescent="0.25">
      <c r="B1944" t="s">
        <v>8219</v>
      </c>
      <c r="C1944">
        <v>83</v>
      </c>
    </row>
    <row r="1945" spans="2:3" x14ac:dyDescent="0.25">
      <c r="B1945" t="s">
        <v>8219</v>
      </c>
      <c r="C1945">
        <v>13</v>
      </c>
    </row>
    <row r="1946" spans="2:3" x14ac:dyDescent="0.25">
      <c r="B1946" t="s">
        <v>8219</v>
      </c>
      <c r="C1946">
        <v>8</v>
      </c>
    </row>
    <row r="1947" spans="2:3" x14ac:dyDescent="0.25">
      <c r="B1947" t="s">
        <v>8219</v>
      </c>
      <c r="C1947">
        <v>32</v>
      </c>
    </row>
    <row r="1948" spans="2:3" x14ac:dyDescent="0.25">
      <c r="B1948" t="s">
        <v>8219</v>
      </c>
      <c r="C1948">
        <v>85</v>
      </c>
    </row>
    <row r="1949" spans="2:3" x14ac:dyDescent="0.25">
      <c r="B1949" t="s">
        <v>8219</v>
      </c>
      <c r="C1949">
        <v>29</v>
      </c>
    </row>
    <row r="1950" spans="2:3" x14ac:dyDescent="0.25">
      <c r="B1950" t="s">
        <v>8219</v>
      </c>
      <c r="C1950">
        <v>24</v>
      </c>
    </row>
    <row r="1951" spans="2:3" x14ac:dyDescent="0.25">
      <c r="B1951" t="s">
        <v>8219</v>
      </c>
      <c r="C1951">
        <v>8</v>
      </c>
    </row>
    <row r="1952" spans="2:3" x14ac:dyDescent="0.25">
      <c r="B1952" t="s">
        <v>8219</v>
      </c>
      <c r="C1952">
        <v>19</v>
      </c>
    </row>
    <row r="1953" spans="2:3" x14ac:dyDescent="0.25">
      <c r="B1953" t="s">
        <v>8219</v>
      </c>
      <c r="C1953">
        <v>336</v>
      </c>
    </row>
    <row r="1954" spans="2:3" x14ac:dyDescent="0.25">
      <c r="B1954" t="s">
        <v>8219</v>
      </c>
      <c r="C1954">
        <v>13</v>
      </c>
    </row>
    <row r="1955" spans="2:3" x14ac:dyDescent="0.25">
      <c r="B1955" t="s">
        <v>8219</v>
      </c>
      <c r="C1955">
        <v>42</v>
      </c>
    </row>
    <row r="1956" spans="2:3" x14ac:dyDescent="0.25">
      <c r="B1956" t="s">
        <v>8219</v>
      </c>
      <c r="C1956">
        <v>64</v>
      </c>
    </row>
    <row r="1957" spans="2:3" x14ac:dyDescent="0.25">
      <c r="B1957" t="s">
        <v>8219</v>
      </c>
      <c r="C1957">
        <v>25</v>
      </c>
    </row>
    <row r="1958" spans="2:3" x14ac:dyDescent="0.25">
      <c r="B1958" t="s">
        <v>8219</v>
      </c>
      <c r="C1958">
        <v>20</v>
      </c>
    </row>
    <row r="1959" spans="2:3" x14ac:dyDescent="0.25">
      <c r="B1959" t="s">
        <v>8219</v>
      </c>
      <c r="C1959">
        <v>104</v>
      </c>
    </row>
    <row r="1960" spans="2:3" x14ac:dyDescent="0.25">
      <c r="B1960" t="s">
        <v>8219</v>
      </c>
      <c r="C1960">
        <v>53</v>
      </c>
    </row>
    <row r="1961" spans="2:3" x14ac:dyDescent="0.25">
      <c r="B1961" t="s">
        <v>8219</v>
      </c>
      <c r="C1961">
        <v>14</v>
      </c>
    </row>
    <row r="1962" spans="2:3" x14ac:dyDescent="0.25">
      <c r="B1962" t="s">
        <v>8219</v>
      </c>
      <c r="C1962">
        <v>20</v>
      </c>
    </row>
    <row r="1963" spans="2:3" x14ac:dyDescent="0.25">
      <c r="B1963" t="s">
        <v>8219</v>
      </c>
      <c r="C1963">
        <v>558</v>
      </c>
    </row>
    <row r="1964" spans="2:3" x14ac:dyDescent="0.25">
      <c r="B1964" t="s">
        <v>8219</v>
      </c>
      <c r="C1964">
        <v>22</v>
      </c>
    </row>
    <row r="1965" spans="2:3" x14ac:dyDescent="0.25">
      <c r="B1965" t="s">
        <v>8219</v>
      </c>
      <c r="C1965">
        <v>24</v>
      </c>
    </row>
    <row r="1966" spans="2:3" x14ac:dyDescent="0.25">
      <c r="B1966" t="s">
        <v>8219</v>
      </c>
      <c r="C1966">
        <v>74</v>
      </c>
    </row>
    <row r="1967" spans="2:3" x14ac:dyDescent="0.25">
      <c r="B1967" t="s">
        <v>8219</v>
      </c>
      <c r="C1967">
        <v>54</v>
      </c>
    </row>
    <row r="1968" spans="2:3" x14ac:dyDescent="0.25">
      <c r="B1968" t="s">
        <v>8219</v>
      </c>
      <c r="C1968">
        <v>31</v>
      </c>
    </row>
    <row r="1969" spans="2:3" x14ac:dyDescent="0.25">
      <c r="B1969" t="s">
        <v>8219</v>
      </c>
      <c r="C1969">
        <v>25</v>
      </c>
    </row>
    <row r="1970" spans="2:3" x14ac:dyDescent="0.25">
      <c r="B1970" t="s">
        <v>8219</v>
      </c>
      <c r="C1970">
        <v>17</v>
      </c>
    </row>
    <row r="1971" spans="2:3" x14ac:dyDescent="0.25">
      <c r="B1971" t="s">
        <v>8219</v>
      </c>
      <c r="C1971">
        <v>12</v>
      </c>
    </row>
    <row r="1972" spans="2:3" x14ac:dyDescent="0.25">
      <c r="B1972" t="s">
        <v>8219</v>
      </c>
      <c r="C1972">
        <v>38</v>
      </c>
    </row>
    <row r="1973" spans="2:3" x14ac:dyDescent="0.25">
      <c r="B1973" t="s">
        <v>8219</v>
      </c>
      <c r="C1973">
        <v>41</v>
      </c>
    </row>
    <row r="1974" spans="2:3" x14ac:dyDescent="0.25">
      <c r="B1974" t="s">
        <v>8219</v>
      </c>
      <c r="C1974">
        <v>19</v>
      </c>
    </row>
    <row r="1975" spans="2:3" x14ac:dyDescent="0.25">
      <c r="B1975" t="s">
        <v>8219</v>
      </c>
      <c r="C1975">
        <v>41</v>
      </c>
    </row>
    <row r="1976" spans="2:3" x14ac:dyDescent="0.25">
      <c r="B1976" t="s">
        <v>8219</v>
      </c>
      <c r="C1976">
        <v>26</v>
      </c>
    </row>
    <row r="1977" spans="2:3" x14ac:dyDescent="0.25">
      <c r="B1977" t="s">
        <v>8219</v>
      </c>
      <c r="C1977">
        <v>25</v>
      </c>
    </row>
    <row r="1978" spans="2:3" x14ac:dyDescent="0.25">
      <c r="B1978" t="s">
        <v>8219</v>
      </c>
      <c r="C1978">
        <v>9</v>
      </c>
    </row>
    <row r="1979" spans="2:3" x14ac:dyDescent="0.25">
      <c r="B1979" t="s">
        <v>8219</v>
      </c>
      <c r="C1979">
        <v>78</v>
      </c>
    </row>
    <row r="1980" spans="2:3" x14ac:dyDescent="0.25">
      <c r="B1980" t="s">
        <v>8219</v>
      </c>
      <c r="C1980">
        <v>45</v>
      </c>
    </row>
    <row r="1981" spans="2:3" x14ac:dyDescent="0.25">
      <c r="B1981" t="s">
        <v>8219</v>
      </c>
      <c r="C1981">
        <v>102</v>
      </c>
    </row>
    <row r="1982" spans="2:3" x14ac:dyDescent="0.25">
      <c r="B1982" t="s">
        <v>8219</v>
      </c>
      <c r="C1982">
        <v>5</v>
      </c>
    </row>
    <row r="1983" spans="2:3" x14ac:dyDescent="0.25">
      <c r="B1983" t="s">
        <v>8219</v>
      </c>
      <c r="C1983">
        <v>27</v>
      </c>
    </row>
    <row r="1984" spans="2:3" x14ac:dyDescent="0.25">
      <c r="B1984" t="s">
        <v>8219</v>
      </c>
      <c r="C1984">
        <v>37</v>
      </c>
    </row>
    <row r="1985" spans="2:3" x14ac:dyDescent="0.25">
      <c r="B1985" t="s">
        <v>8219</v>
      </c>
      <c r="C1985">
        <v>14</v>
      </c>
    </row>
    <row r="1986" spans="2:3" x14ac:dyDescent="0.25">
      <c r="B1986" t="s">
        <v>8219</v>
      </c>
      <c r="C1986">
        <v>27</v>
      </c>
    </row>
    <row r="1987" spans="2:3" x14ac:dyDescent="0.25">
      <c r="B1987" t="s">
        <v>8219</v>
      </c>
      <c r="C1987">
        <v>45</v>
      </c>
    </row>
    <row r="1988" spans="2:3" x14ac:dyDescent="0.25">
      <c r="B1988" t="s">
        <v>8219</v>
      </c>
      <c r="C1988">
        <v>49</v>
      </c>
    </row>
    <row r="1989" spans="2:3" x14ac:dyDescent="0.25">
      <c r="B1989" t="s">
        <v>8219</v>
      </c>
      <c r="C1989">
        <v>24</v>
      </c>
    </row>
    <row r="1990" spans="2:3" x14ac:dyDescent="0.25">
      <c r="B1990" t="s">
        <v>8219</v>
      </c>
      <c r="C1990">
        <v>112</v>
      </c>
    </row>
    <row r="1991" spans="2:3" x14ac:dyDescent="0.25">
      <c r="B1991" t="s">
        <v>8219</v>
      </c>
      <c r="C1991">
        <v>23</v>
      </c>
    </row>
    <row r="1992" spans="2:3" x14ac:dyDescent="0.25">
      <c r="B1992" t="s">
        <v>8219</v>
      </c>
      <c r="C1992">
        <v>54</v>
      </c>
    </row>
    <row r="1993" spans="2:3" x14ac:dyDescent="0.25">
      <c r="B1993" t="s">
        <v>8219</v>
      </c>
      <c r="C1993">
        <v>28</v>
      </c>
    </row>
    <row r="1994" spans="2:3" x14ac:dyDescent="0.25">
      <c r="B1994" t="s">
        <v>8219</v>
      </c>
      <c r="C1994">
        <v>11</v>
      </c>
    </row>
    <row r="1995" spans="2:3" x14ac:dyDescent="0.25">
      <c r="B1995" t="s">
        <v>8219</v>
      </c>
      <c r="C1995">
        <v>62</v>
      </c>
    </row>
    <row r="1996" spans="2:3" x14ac:dyDescent="0.25">
      <c r="B1996" t="s">
        <v>8219</v>
      </c>
      <c r="C1996">
        <v>73</v>
      </c>
    </row>
    <row r="1997" spans="2:3" x14ac:dyDescent="0.25">
      <c r="B1997" t="s">
        <v>8219</v>
      </c>
      <c r="C1997">
        <v>18</v>
      </c>
    </row>
    <row r="1998" spans="2:3" x14ac:dyDescent="0.25">
      <c r="B1998" t="s">
        <v>8219</v>
      </c>
      <c r="C1998">
        <v>35</v>
      </c>
    </row>
    <row r="1999" spans="2:3" x14ac:dyDescent="0.25">
      <c r="B1999" t="s">
        <v>8219</v>
      </c>
      <c r="C1999">
        <v>43</v>
      </c>
    </row>
    <row r="2000" spans="2:3" x14ac:dyDescent="0.25">
      <c r="B2000" t="s">
        <v>8219</v>
      </c>
      <c r="C2000">
        <v>36</v>
      </c>
    </row>
    <row r="2001" spans="2:3" x14ac:dyDescent="0.25">
      <c r="B2001" t="s">
        <v>8219</v>
      </c>
      <c r="C2001">
        <v>62</v>
      </c>
    </row>
    <row r="2002" spans="2:3" x14ac:dyDescent="0.25">
      <c r="B2002" t="s">
        <v>8219</v>
      </c>
      <c r="C2002">
        <v>15</v>
      </c>
    </row>
    <row r="2003" spans="2:3" x14ac:dyDescent="0.25">
      <c r="B2003" t="s">
        <v>8219</v>
      </c>
      <c r="C2003">
        <v>33</v>
      </c>
    </row>
    <row r="2004" spans="2:3" x14ac:dyDescent="0.25">
      <c r="B2004" t="s">
        <v>8219</v>
      </c>
      <c r="C2004">
        <v>27</v>
      </c>
    </row>
    <row r="2005" spans="2:3" x14ac:dyDescent="0.25">
      <c r="B2005" t="s">
        <v>8219</v>
      </c>
      <c r="C2005">
        <v>17</v>
      </c>
    </row>
    <row r="2006" spans="2:3" x14ac:dyDescent="0.25">
      <c r="B2006" t="s">
        <v>8219</v>
      </c>
      <c r="C2006">
        <v>4</v>
      </c>
    </row>
    <row r="2007" spans="2:3" x14ac:dyDescent="0.25">
      <c r="B2007" t="s">
        <v>8219</v>
      </c>
      <c r="C2007">
        <v>53</v>
      </c>
    </row>
    <row r="2008" spans="2:3" x14ac:dyDescent="0.25">
      <c r="B2008" t="s">
        <v>8219</v>
      </c>
      <c r="C2008">
        <v>49</v>
      </c>
    </row>
    <row r="2009" spans="2:3" x14ac:dyDescent="0.25">
      <c r="B2009" t="s">
        <v>8219</v>
      </c>
      <c r="C2009">
        <v>57</v>
      </c>
    </row>
    <row r="2010" spans="2:3" x14ac:dyDescent="0.25">
      <c r="B2010" t="s">
        <v>8219</v>
      </c>
      <c r="C2010">
        <v>69</v>
      </c>
    </row>
    <row r="2011" spans="2:3" x14ac:dyDescent="0.25">
      <c r="B2011" t="s">
        <v>8219</v>
      </c>
      <c r="C2011">
        <v>15</v>
      </c>
    </row>
    <row r="2012" spans="2:3" x14ac:dyDescent="0.25">
      <c r="B2012" t="s">
        <v>8219</v>
      </c>
      <c r="C2012">
        <v>64</v>
      </c>
    </row>
    <row r="2013" spans="2:3" x14ac:dyDescent="0.25">
      <c r="B2013" t="s">
        <v>8219</v>
      </c>
      <c r="C2013">
        <v>20</v>
      </c>
    </row>
    <row r="2014" spans="2:3" x14ac:dyDescent="0.25">
      <c r="B2014" t="s">
        <v>8219</v>
      </c>
      <c r="C2014">
        <v>27</v>
      </c>
    </row>
    <row r="2015" spans="2:3" x14ac:dyDescent="0.25">
      <c r="B2015" t="s">
        <v>8219</v>
      </c>
      <c r="C2015">
        <v>21</v>
      </c>
    </row>
    <row r="2016" spans="2:3" x14ac:dyDescent="0.25">
      <c r="B2016" t="s">
        <v>8219</v>
      </c>
      <c r="C2016">
        <v>31</v>
      </c>
    </row>
    <row r="2017" spans="2:3" x14ac:dyDescent="0.25">
      <c r="B2017" t="s">
        <v>8219</v>
      </c>
      <c r="C2017">
        <v>51</v>
      </c>
    </row>
    <row r="2018" spans="2:3" x14ac:dyDescent="0.25">
      <c r="B2018" t="s">
        <v>8219</v>
      </c>
      <c r="C2018">
        <v>57</v>
      </c>
    </row>
    <row r="2019" spans="2:3" x14ac:dyDescent="0.25">
      <c r="B2019" t="s">
        <v>8219</v>
      </c>
      <c r="C2019">
        <v>20</v>
      </c>
    </row>
    <row r="2020" spans="2:3" x14ac:dyDescent="0.25">
      <c r="B2020" t="s">
        <v>8219</v>
      </c>
      <c r="C2020">
        <v>71</v>
      </c>
    </row>
    <row r="2021" spans="2:3" x14ac:dyDescent="0.25">
      <c r="B2021" t="s">
        <v>8219</v>
      </c>
      <c r="C2021">
        <v>72</v>
      </c>
    </row>
    <row r="2022" spans="2:3" x14ac:dyDescent="0.25">
      <c r="B2022" t="s">
        <v>8219</v>
      </c>
      <c r="C2022">
        <v>45</v>
      </c>
    </row>
    <row r="2023" spans="2:3" x14ac:dyDescent="0.25">
      <c r="B2023" t="s">
        <v>8219</v>
      </c>
      <c r="C2023">
        <v>51</v>
      </c>
    </row>
    <row r="2024" spans="2:3" x14ac:dyDescent="0.25">
      <c r="B2024" t="s">
        <v>8219</v>
      </c>
      <c r="C2024">
        <v>56</v>
      </c>
    </row>
    <row r="2025" spans="2:3" x14ac:dyDescent="0.25">
      <c r="B2025" t="s">
        <v>8219</v>
      </c>
      <c r="C2025">
        <v>17</v>
      </c>
    </row>
    <row r="2026" spans="2:3" x14ac:dyDescent="0.25">
      <c r="B2026" t="s">
        <v>8219</v>
      </c>
      <c r="C2026">
        <v>197</v>
      </c>
    </row>
    <row r="2027" spans="2:3" x14ac:dyDescent="0.25">
      <c r="B2027" t="s">
        <v>8219</v>
      </c>
      <c r="C2027">
        <v>70</v>
      </c>
    </row>
    <row r="2028" spans="2:3" x14ac:dyDescent="0.25">
      <c r="B2028" t="s">
        <v>8219</v>
      </c>
      <c r="C2028">
        <v>21</v>
      </c>
    </row>
    <row r="2029" spans="2:3" x14ac:dyDescent="0.25">
      <c r="B2029" t="s">
        <v>8219</v>
      </c>
      <c r="C2029">
        <v>34</v>
      </c>
    </row>
    <row r="2030" spans="2:3" x14ac:dyDescent="0.25">
      <c r="B2030" t="s">
        <v>8219</v>
      </c>
      <c r="C2030">
        <v>39</v>
      </c>
    </row>
    <row r="2031" spans="2:3" x14ac:dyDescent="0.25">
      <c r="B2031" t="s">
        <v>8219</v>
      </c>
      <c r="C2031">
        <v>78</v>
      </c>
    </row>
    <row r="2032" spans="2:3" x14ac:dyDescent="0.25">
      <c r="B2032" t="s">
        <v>8219</v>
      </c>
      <c r="C2032">
        <v>48</v>
      </c>
    </row>
    <row r="2033" spans="2:3" x14ac:dyDescent="0.25">
      <c r="B2033" t="s">
        <v>8219</v>
      </c>
      <c r="C2033">
        <v>29</v>
      </c>
    </row>
    <row r="2034" spans="2:3" x14ac:dyDescent="0.25">
      <c r="B2034" t="s">
        <v>8219</v>
      </c>
      <c r="C2034">
        <v>73</v>
      </c>
    </row>
    <row r="2035" spans="2:3" x14ac:dyDescent="0.25">
      <c r="B2035" t="s">
        <v>8219</v>
      </c>
      <c r="C2035">
        <v>8</v>
      </c>
    </row>
    <row r="2036" spans="2:3" x14ac:dyDescent="0.25">
      <c r="B2036" t="s">
        <v>8219</v>
      </c>
      <c r="C2036">
        <v>17</v>
      </c>
    </row>
    <row r="2037" spans="2:3" x14ac:dyDescent="0.25">
      <c r="B2037" t="s">
        <v>8219</v>
      </c>
      <c r="C2037">
        <v>9</v>
      </c>
    </row>
    <row r="2038" spans="2:3" x14ac:dyDescent="0.25">
      <c r="B2038" t="s">
        <v>8219</v>
      </c>
      <c r="C2038">
        <v>17</v>
      </c>
    </row>
    <row r="2039" spans="2:3" x14ac:dyDescent="0.25">
      <c r="B2039" t="s">
        <v>8219</v>
      </c>
      <c r="C2039">
        <v>33</v>
      </c>
    </row>
    <row r="2040" spans="2:3" x14ac:dyDescent="0.25">
      <c r="B2040" t="s">
        <v>8219</v>
      </c>
      <c r="C2040">
        <v>38</v>
      </c>
    </row>
    <row r="2041" spans="2:3" x14ac:dyDescent="0.25">
      <c r="B2041" t="s">
        <v>8219</v>
      </c>
      <c r="C2041">
        <v>79</v>
      </c>
    </row>
    <row r="2042" spans="2:3" x14ac:dyDescent="0.25">
      <c r="B2042" t="s">
        <v>8219</v>
      </c>
      <c r="C2042">
        <v>46</v>
      </c>
    </row>
    <row r="2043" spans="2:3" x14ac:dyDescent="0.25">
      <c r="B2043" t="s">
        <v>8219</v>
      </c>
      <c r="C2043">
        <v>20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13</v>
      </c>
    </row>
    <row r="2046" spans="2:3" x14ac:dyDescent="0.25">
      <c r="B2046" t="s">
        <v>8219</v>
      </c>
      <c r="C2046">
        <v>22</v>
      </c>
    </row>
    <row r="2047" spans="2:3" x14ac:dyDescent="0.25">
      <c r="B2047" t="s">
        <v>8219</v>
      </c>
      <c r="C2047">
        <v>36</v>
      </c>
    </row>
    <row r="2048" spans="2:3" x14ac:dyDescent="0.25">
      <c r="B2048" t="s">
        <v>8219</v>
      </c>
      <c r="C2048">
        <v>40</v>
      </c>
    </row>
    <row r="2049" spans="2:3" x14ac:dyDescent="0.25">
      <c r="B2049" t="s">
        <v>8219</v>
      </c>
      <c r="C2049">
        <v>9</v>
      </c>
    </row>
    <row r="2050" spans="2:3" x14ac:dyDescent="0.25">
      <c r="B2050" t="s">
        <v>8219</v>
      </c>
      <c r="C2050">
        <v>19</v>
      </c>
    </row>
    <row r="2051" spans="2:3" x14ac:dyDescent="0.25">
      <c r="B2051" t="s">
        <v>8219</v>
      </c>
      <c r="C2051">
        <v>14</v>
      </c>
    </row>
    <row r="2052" spans="2:3" x14ac:dyDescent="0.25">
      <c r="B2052" t="s">
        <v>8219</v>
      </c>
      <c r="C2052">
        <v>38</v>
      </c>
    </row>
    <row r="2053" spans="2:3" x14ac:dyDescent="0.25">
      <c r="B2053" t="s">
        <v>8219</v>
      </c>
      <c r="C2053">
        <v>58</v>
      </c>
    </row>
    <row r="2054" spans="2:3" x14ac:dyDescent="0.25">
      <c r="B2054" t="s">
        <v>8219</v>
      </c>
      <c r="C2054">
        <v>28</v>
      </c>
    </row>
    <row r="2055" spans="2:3" x14ac:dyDescent="0.25">
      <c r="B2055" t="s">
        <v>8219</v>
      </c>
      <c r="C2055">
        <v>17</v>
      </c>
    </row>
    <row r="2056" spans="2:3" x14ac:dyDescent="0.25">
      <c r="B2056" t="s">
        <v>8219</v>
      </c>
      <c r="C2056">
        <v>12</v>
      </c>
    </row>
    <row r="2057" spans="2:3" x14ac:dyDescent="0.25">
      <c r="B2057" t="s">
        <v>8219</v>
      </c>
      <c r="C2057">
        <v>40</v>
      </c>
    </row>
    <row r="2058" spans="2:3" x14ac:dyDescent="0.25">
      <c r="B2058" t="s">
        <v>8219</v>
      </c>
      <c r="C2058">
        <v>57</v>
      </c>
    </row>
    <row r="2059" spans="2:3" x14ac:dyDescent="0.25">
      <c r="B2059" t="s">
        <v>8219</v>
      </c>
      <c r="C2059">
        <v>114</v>
      </c>
    </row>
    <row r="2060" spans="2:3" x14ac:dyDescent="0.25">
      <c r="B2060" t="s">
        <v>8219</v>
      </c>
      <c r="C2060">
        <v>31</v>
      </c>
    </row>
    <row r="2061" spans="2:3" x14ac:dyDescent="0.25">
      <c r="B2061" t="s">
        <v>8219</v>
      </c>
      <c r="C2061">
        <v>3</v>
      </c>
    </row>
    <row r="2062" spans="2:3" x14ac:dyDescent="0.25">
      <c r="B2062" t="s">
        <v>8219</v>
      </c>
      <c r="C2062">
        <v>16</v>
      </c>
    </row>
    <row r="2063" spans="2:3" x14ac:dyDescent="0.25">
      <c r="B2063" t="s">
        <v>8219</v>
      </c>
      <c r="C2063">
        <v>199</v>
      </c>
    </row>
    <row r="2064" spans="2:3" x14ac:dyDescent="0.25">
      <c r="B2064" t="s">
        <v>8219</v>
      </c>
      <c r="C2064">
        <v>31</v>
      </c>
    </row>
    <row r="2065" spans="2:3" x14ac:dyDescent="0.25">
      <c r="B2065" t="s">
        <v>8219</v>
      </c>
      <c r="C2065">
        <v>30</v>
      </c>
    </row>
    <row r="2066" spans="2:3" x14ac:dyDescent="0.25">
      <c r="B2066" t="s">
        <v>8219</v>
      </c>
      <c r="C2066">
        <v>34</v>
      </c>
    </row>
    <row r="2067" spans="2:3" x14ac:dyDescent="0.25">
      <c r="B2067" t="s">
        <v>8219</v>
      </c>
      <c r="C2067">
        <v>18</v>
      </c>
    </row>
    <row r="2068" spans="2:3" x14ac:dyDescent="0.25">
      <c r="B2068" t="s">
        <v>8219</v>
      </c>
      <c r="C2068">
        <v>67</v>
      </c>
    </row>
    <row r="2069" spans="2:3" x14ac:dyDescent="0.25">
      <c r="B2069" t="s">
        <v>8219</v>
      </c>
      <c r="C2069">
        <v>66</v>
      </c>
    </row>
    <row r="2070" spans="2:3" x14ac:dyDescent="0.25">
      <c r="B2070" t="s">
        <v>8219</v>
      </c>
      <c r="C2070">
        <v>23</v>
      </c>
    </row>
    <row r="2071" spans="2:3" x14ac:dyDescent="0.25">
      <c r="B2071" t="s">
        <v>8219</v>
      </c>
      <c r="C2071">
        <v>126</v>
      </c>
    </row>
    <row r="2072" spans="2:3" x14ac:dyDescent="0.25">
      <c r="B2072" t="s">
        <v>8219</v>
      </c>
      <c r="C2072">
        <v>6</v>
      </c>
    </row>
    <row r="2073" spans="2:3" x14ac:dyDescent="0.25">
      <c r="B2073" t="s">
        <v>8219</v>
      </c>
      <c r="C2073">
        <v>25</v>
      </c>
    </row>
    <row r="2074" spans="2:3" x14ac:dyDescent="0.25">
      <c r="B2074" t="s">
        <v>8219</v>
      </c>
      <c r="C2074">
        <v>39</v>
      </c>
    </row>
    <row r="2075" spans="2:3" x14ac:dyDescent="0.25">
      <c r="B2075" t="s">
        <v>8219</v>
      </c>
      <c r="C2075">
        <v>62</v>
      </c>
    </row>
    <row r="2076" spans="2:3" x14ac:dyDescent="0.25">
      <c r="B2076" t="s">
        <v>8219</v>
      </c>
      <c r="C2076">
        <v>31</v>
      </c>
    </row>
    <row r="2077" spans="2:3" x14ac:dyDescent="0.25">
      <c r="B2077" t="s">
        <v>8219</v>
      </c>
      <c r="C2077">
        <v>274</v>
      </c>
    </row>
    <row r="2078" spans="2:3" x14ac:dyDescent="0.25">
      <c r="B2078" t="s">
        <v>8219</v>
      </c>
      <c r="C2078">
        <v>17</v>
      </c>
    </row>
    <row r="2079" spans="2:3" x14ac:dyDescent="0.25">
      <c r="B2079" t="s">
        <v>8219</v>
      </c>
      <c r="C2079">
        <v>14</v>
      </c>
    </row>
    <row r="2080" spans="2:3" x14ac:dyDescent="0.25">
      <c r="B2080" t="s">
        <v>8219</v>
      </c>
      <c r="C2080">
        <v>60</v>
      </c>
    </row>
    <row r="2081" spans="2:3" x14ac:dyDescent="0.25">
      <c r="B2081" t="s">
        <v>8219</v>
      </c>
      <c r="C2081">
        <v>33</v>
      </c>
    </row>
    <row r="2082" spans="2:3" x14ac:dyDescent="0.25">
      <c r="B2082" t="s">
        <v>8219</v>
      </c>
      <c r="C2082">
        <v>78</v>
      </c>
    </row>
    <row r="2083" spans="2:3" x14ac:dyDescent="0.25">
      <c r="B2083" t="s">
        <v>8219</v>
      </c>
      <c r="C2083">
        <v>30</v>
      </c>
    </row>
    <row r="2084" spans="2:3" x14ac:dyDescent="0.25">
      <c r="B2084" t="s">
        <v>8219</v>
      </c>
      <c r="C2084">
        <v>136</v>
      </c>
    </row>
    <row r="2085" spans="2:3" x14ac:dyDescent="0.25">
      <c r="B2085" t="s">
        <v>8219</v>
      </c>
      <c r="C2085">
        <v>40</v>
      </c>
    </row>
    <row r="2086" spans="2:3" x14ac:dyDescent="0.25">
      <c r="B2086" t="s">
        <v>8219</v>
      </c>
      <c r="C2086">
        <v>18</v>
      </c>
    </row>
    <row r="2087" spans="2:3" x14ac:dyDescent="0.25">
      <c r="B2087" t="s">
        <v>8219</v>
      </c>
      <c r="C2087">
        <v>39</v>
      </c>
    </row>
    <row r="2088" spans="2:3" x14ac:dyDescent="0.25">
      <c r="B2088" t="s">
        <v>8219</v>
      </c>
      <c r="C2088">
        <v>21</v>
      </c>
    </row>
    <row r="2089" spans="2:3" x14ac:dyDescent="0.25">
      <c r="B2089" t="s">
        <v>8219</v>
      </c>
      <c r="C2089">
        <v>30</v>
      </c>
    </row>
    <row r="2090" spans="2:3" x14ac:dyDescent="0.25">
      <c r="B2090" t="s">
        <v>8219</v>
      </c>
      <c r="C2090">
        <v>27</v>
      </c>
    </row>
    <row r="2091" spans="2:3" x14ac:dyDescent="0.25">
      <c r="B2091" t="s">
        <v>8219</v>
      </c>
      <c r="C2091">
        <v>35</v>
      </c>
    </row>
    <row r="2092" spans="2:3" x14ac:dyDescent="0.25">
      <c r="B2092" t="s">
        <v>8219</v>
      </c>
      <c r="C2092">
        <v>13</v>
      </c>
    </row>
    <row r="2093" spans="2:3" x14ac:dyDescent="0.25">
      <c r="B2093" t="s">
        <v>8219</v>
      </c>
      <c r="C2093">
        <v>23</v>
      </c>
    </row>
    <row r="2094" spans="2:3" x14ac:dyDescent="0.25">
      <c r="B2094" t="s">
        <v>8219</v>
      </c>
      <c r="C2094">
        <v>39</v>
      </c>
    </row>
    <row r="2095" spans="2:3" x14ac:dyDescent="0.25">
      <c r="B2095" t="s">
        <v>8219</v>
      </c>
      <c r="C2095">
        <v>35</v>
      </c>
    </row>
    <row r="2096" spans="2:3" x14ac:dyDescent="0.25">
      <c r="B2096" t="s">
        <v>8219</v>
      </c>
      <c r="C2096">
        <v>27</v>
      </c>
    </row>
    <row r="2097" spans="2:3" x14ac:dyDescent="0.25">
      <c r="B2097" t="s">
        <v>8219</v>
      </c>
      <c r="C2097">
        <v>21</v>
      </c>
    </row>
    <row r="2098" spans="2:3" x14ac:dyDescent="0.25">
      <c r="B2098" t="s">
        <v>8219</v>
      </c>
      <c r="C2098">
        <v>104</v>
      </c>
    </row>
    <row r="2099" spans="2:3" x14ac:dyDescent="0.25">
      <c r="B2099" t="s">
        <v>8219</v>
      </c>
      <c r="C2099">
        <v>19</v>
      </c>
    </row>
    <row r="2100" spans="2:3" x14ac:dyDescent="0.25">
      <c r="B2100" t="s">
        <v>8219</v>
      </c>
      <c r="C2100">
        <v>97</v>
      </c>
    </row>
    <row r="2101" spans="2:3" x14ac:dyDescent="0.25">
      <c r="B2101" t="s">
        <v>8219</v>
      </c>
      <c r="C2101">
        <v>27</v>
      </c>
    </row>
    <row r="2102" spans="2:3" x14ac:dyDescent="0.25">
      <c r="B2102" t="s">
        <v>8219</v>
      </c>
      <c r="C2102">
        <v>24</v>
      </c>
    </row>
    <row r="2103" spans="2:3" x14ac:dyDescent="0.25">
      <c r="B2103" t="s">
        <v>8219</v>
      </c>
      <c r="C2103">
        <v>13</v>
      </c>
    </row>
    <row r="2104" spans="2:3" x14ac:dyDescent="0.25">
      <c r="B2104" t="s">
        <v>8219</v>
      </c>
      <c r="C2104">
        <v>46</v>
      </c>
    </row>
    <row r="2105" spans="2:3" x14ac:dyDescent="0.25">
      <c r="B2105" t="s">
        <v>8219</v>
      </c>
      <c r="C2105">
        <v>4</v>
      </c>
    </row>
    <row r="2106" spans="2:3" x14ac:dyDescent="0.25">
      <c r="B2106" t="s">
        <v>8219</v>
      </c>
      <c r="C2106">
        <v>40</v>
      </c>
    </row>
    <row r="2107" spans="2:3" x14ac:dyDescent="0.25">
      <c r="B2107" t="s">
        <v>8219</v>
      </c>
      <c r="C2107">
        <v>44</v>
      </c>
    </row>
    <row r="2108" spans="2:3" x14ac:dyDescent="0.25">
      <c r="B2108" t="s">
        <v>8219</v>
      </c>
      <c r="C2108">
        <v>35</v>
      </c>
    </row>
    <row r="2109" spans="2:3" x14ac:dyDescent="0.25">
      <c r="B2109" t="s">
        <v>8219</v>
      </c>
      <c r="C2109">
        <v>63</v>
      </c>
    </row>
    <row r="2110" spans="2:3" x14ac:dyDescent="0.25">
      <c r="B2110" t="s">
        <v>8219</v>
      </c>
      <c r="C2110">
        <v>89</v>
      </c>
    </row>
    <row r="2111" spans="2:3" x14ac:dyDescent="0.25">
      <c r="B2111" t="s">
        <v>8219</v>
      </c>
      <c r="C2111">
        <v>15</v>
      </c>
    </row>
    <row r="2112" spans="2:3" x14ac:dyDescent="0.25">
      <c r="B2112" t="s">
        <v>8219</v>
      </c>
      <c r="C2112">
        <v>46</v>
      </c>
    </row>
    <row r="2113" spans="2:3" x14ac:dyDescent="0.25">
      <c r="B2113" t="s">
        <v>8219</v>
      </c>
      <c r="C2113">
        <v>33</v>
      </c>
    </row>
    <row r="2114" spans="2:3" x14ac:dyDescent="0.25">
      <c r="B2114" t="s">
        <v>8219</v>
      </c>
      <c r="C2114">
        <v>52</v>
      </c>
    </row>
    <row r="2115" spans="2:3" x14ac:dyDescent="0.25">
      <c r="B2115" t="s">
        <v>8219</v>
      </c>
      <c r="C2115">
        <v>7</v>
      </c>
    </row>
    <row r="2116" spans="2:3" x14ac:dyDescent="0.25">
      <c r="B2116" t="s">
        <v>8219</v>
      </c>
      <c r="C2116">
        <v>28</v>
      </c>
    </row>
    <row r="2117" spans="2:3" x14ac:dyDescent="0.25">
      <c r="B2117" t="s">
        <v>8219</v>
      </c>
      <c r="C2117">
        <v>11</v>
      </c>
    </row>
    <row r="2118" spans="2:3" x14ac:dyDescent="0.25">
      <c r="B2118" t="s">
        <v>8219</v>
      </c>
      <c r="C2118">
        <v>15</v>
      </c>
    </row>
    <row r="2119" spans="2:3" x14ac:dyDescent="0.25">
      <c r="B2119" t="s">
        <v>8219</v>
      </c>
      <c r="C2119">
        <v>30</v>
      </c>
    </row>
    <row r="2120" spans="2:3" x14ac:dyDescent="0.25">
      <c r="B2120" t="s">
        <v>8219</v>
      </c>
      <c r="C2120">
        <v>27</v>
      </c>
    </row>
    <row r="2121" spans="2:3" x14ac:dyDescent="0.25">
      <c r="B2121" t="s">
        <v>8219</v>
      </c>
      <c r="C2121">
        <v>28</v>
      </c>
    </row>
    <row r="2122" spans="2:3" x14ac:dyDescent="0.25">
      <c r="B2122" t="s">
        <v>8219</v>
      </c>
      <c r="C2122">
        <v>17</v>
      </c>
    </row>
    <row r="2123" spans="2:3" x14ac:dyDescent="0.25">
      <c r="B2123" t="s">
        <v>8219</v>
      </c>
      <c r="C2123">
        <v>50</v>
      </c>
    </row>
    <row r="2124" spans="2:3" x14ac:dyDescent="0.25">
      <c r="B2124" t="s">
        <v>8219</v>
      </c>
      <c r="C2124">
        <v>26</v>
      </c>
    </row>
    <row r="2125" spans="2:3" x14ac:dyDescent="0.25">
      <c r="B2125" t="s">
        <v>8219</v>
      </c>
      <c r="C2125">
        <v>88</v>
      </c>
    </row>
    <row r="2126" spans="2:3" x14ac:dyDescent="0.25">
      <c r="B2126" t="s">
        <v>8219</v>
      </c>
      <c r="C2126">
        <v>91</v>
      </c>
    </row>
    <row r="2127" spans="2:3" x14ac:dyDescent="0.25">
      <c r="B2127" t="s">
        <v>8219</v>
      </c>
      <c r="C2127">
        <v>3</v>
      </c>
    </row>
    <row r="2128" spans="2:3" x14ac:dyDescent="0.25">
      <c r="B2128" t="s">
        <v>8219</v>
      </c>
      <c r="C2128">
        <v>28</v>
      </c>
    </row>
    <row r="2129" spans="2:3" x14ac:dyDescent="0.25">
      <c r="B2129" t="s">
        <v>8219</v>
      </c>
      <c r="C2129">
        <v>77</v>
      </c>
    </row>
    <row r="2130" spans="2:3" x14ac:dyDescent="0.25">
      <c r="B2130" t="s">
        <v>8219</v>
      </c>
      <c r="C2130">
        <v>27</v>
      </c>
    </row>
    <row r="2131" spans="2:3" x14ac:dyDescent="0.25">
      <c r="B2131" t="s">
        <v>8219</v>
      </c>
      <c r="C2131">
        <v>107</v>
      </c>
    </row>
    <row r="2132" spans="2:3" x14ac:dyDescent="0.25">
      <c r="B2132" t="s">
        <v>8219</v>
      </c>
      <c r="C2132">
        <v>96</v>
      </c>
    </row>
    <row r="2133" spans="2:3" x14ac:dyDescent="0.25">
      <c r="B2133" t="s">
        <v>8219</v>
      </c>
      <c r="C2133">
        <v>56</v>
      </c>
    </row>
    <row r="2134" spans="2:3" x14ac:dyDescent="0.25">
      <c r="B2134" t="s">
        <v>8219</v>
      </c>
      <c r="C2134">
        <v>58</v>
      </c>
    </row>
    <row r="2135" spans="2:3" x14ac:dyDescent="0.25">
      <c r="B2135" t="s">
        <v>8219</v>
      </c>
      <c r="C2135">
        <v>15</v>
      </c>
    </row>
    <row r="2136" spans="2:3" x14ac:dyDescent="0.25">
      <c r="B2136" t="s">
        <v>8219</v>
      </c>
      <c r="C2136">
        <v>20</v>
      </c>
    </row>
    <row r="2137" spans="2:3" x14ac:dyDescent="0.25">
      <c r="B2137" t="s">
        <v>8219</v>
      </c>
      <c r="C2137">
        <v>38</v>
      </c>
    </row>
    <row r="2138" spans="2:3" x14ac:dyDescent="0.25">
      <c r="B2138" t="s">
        <v>8219</v>
      </c>
      <c r="C2138">
        <v>33</v>
      </c>
    </row>
    <row r="2139" spans="2:3" x14ac:dyDescent="0.25">
      <c r="B2139" t="s">
        <v>8219</v>
      </c>
      <c r="C2139">
        <v>57</v>
      </c>
    </row>
    <row r="2140" spans="2:3" x14ac:dyDescent="0.25">
      <c r="B2140" t="s">
        <v>8219</v>
      </c>
      <c r="C2140">
        <v>25</v>
      </c>
    </row>
    <row r="2141" spans="2:3" x14ac:dyDescent="0.25">
      <c r="B2141" t="s">
        <v>8219</v>
      </c>
      <c r="C2141">
        <v>14</v>
      </c>
    </row>
    <row r="2142" spans="2:3" x14ac:dyDescent="0.25">
      <c r="B2142" t="s">
        <v>8219</v>
      </c>
      <c r="C2142">
        <v>94</v>
      </c>
    </row>
    <row r="2143" spans="2:3" x14ac:dyDescent="0.25">
      <c r="B2143" t="s">
        <v>8219</v>
      </c>
      <c r="C2143">
        <v>59</v>
      </c>
    </row>
    <row r="2144" spans="2:3" x14ac:dyDescent="0.25">
      <c r="B2144" t="s">
        <v>8219</v>
      </c>
      <c r="C2144">
        <v>36</v>
      </c>
    </row>
    <row r="2145" spans="2:3" x14ac:dyDescent="0.25">
      <c r="B2145" t="s">
        <v>8219</v>
      </c>
      <c r="C2145">
        <v>115</v>
      </c>
    </row>
    <row r="2146" spans="2:3" x14ac:dyDescent="0.25">
      <c r="B2146" t="s">
        <v>8219</v>
      </c>
      <c r="C2146">
        <v>30</v>
      </c>
    </row>
    <row r="2147" spans="2:3" x14ac:dyDescent="0.25">
      <c r="B2147" t="s">
        <v>8219</v>
      </c>
      <c r="C2147">
        <v>52</v>
      </c>
    </row>
    <row r="2148" spans="2:3" x14ac:dyDescent="0.25">
      <c r="B2148" t="s">
        <v>8219</v>
      </c>
      <c r="C2148">
        <v>27</v>
      </c>
    </row>
    <row r="2149" spans="2:3" x14ac:dyDescent="0.25">
      <c r="B2149" t="s">
        <v>8219</v>
      </c>
      <c r="C2149">
        <v>24</v>
      </c>
    </row>
    <row r="2150" spans="2:3" x14ac:dyDescent="0.25">
      <c r="B2150" t="s">
        <v>8219</v>
      </c>
      <c r="C2150">
        <v>10</v>
      </c>
    </row>
    <row r="2151" spans="2:3" x14ac:dyDescent="0.25">
      <c r="B2151" t="s">
        <v>8219</v>
      </c>
      <c r="C2151">
        <v>30</v>
      </c>
    </row>
    <row r="2152" spans="2:3" x14ac:dyDescent="0.25">
      <c r="B2152" t="s">
        <v>8219</v>
      </c>
      <c r="C2152">
        <v>71</v>
      </c>
    </row>
    <row r="2153" spans="2:3" x14ac:dyDescent="0.25">
      <c r="B2153" t="s">
        <v>8219</v>
      </c>
      <c r="C2153">
        <v>10</v>
      </c>
    </row>
    <row r="2154" spans="2:3" x14ac:dyDescent="0.25">
      <c r="B2154" t="s">
        <v>8219</v>
      </c>
      <c r="C2154">
        <v>24</v>
      </c>
    </row>
    <row r="2155" spans="2:3" x14ac:dyDescent="0.25">
      <c r="B2155" t="s">
        <v>8219</v>
      </c>
      <c r="C2155">
        <v>38</v>
      </c>
    </row>
    <row r="2156" spans="2:3" x14ac:dyDescent="0.25">
      <c r="B2156" t="s">
        <v>8219</v>
      </c>
      <c r="C2156">
        <v>26</v>
      </c>
    </row>
    <row r="2157" spans="2:3" x14ac:dyDescent="0.25">
      <c r="B2157" t="s">
        <v>8219</v>
      </c>
      <c r="C2157">
        <v>19</v>
      </c>
    </row>
    <row r="2158" spans="2:3" x14ac:dyDescent="0.25">
      <c r="B2158" t="s">
        <v>8219</v>
      </c>
      <c r="C2158">
        <v>11</v>
      </c>
    </row>
    <row r="2159" spans="2:3" x14ac:dyDescent="0.25">
      <c r="B2159" t="s">
        <v>8219</v>
      </c>
      <c r="C2159">
        <v>27</v>
      </c>
    </row>
    <row r="2160" spans="2:3" x14ac:dyDescent="0.25">
      <c r="B2160" t="s">
        <v>8219</v>
      </c>
      <c r="C2160">
        <v>34</v>
      </c>
    </row>
    <row r="2161" spans="2:3" x14ac:dyDescent="0.25">
      <c r="B2161" t="s">
        <v>8219</v>
      </c>
      <c r="C2161">
        <v>20</v>
      </c>
    </row>
    <row r="2162" spans="2:3" x14ac:dyDescent="0.25">
      <c r="B2162" t="s">
        <v>8219</v>
      </c>
      <c r="C2162">
        <v>37</v>
      </c>
    </row>
    <row r="2163" spans="2:3" x14ac:dyDescent="0.25">
      <c r="B2163" t="s">
        <v>8219</v>
      </c>
      <c r="C2163">
        <v>20</v>
      </c>
    </row>
    <row r="2164" spans="2:3" x14ac:dyDescent="0.25">
      <c r="B2164" t="s">
        <v>8219</v>
      </c>
      <c r="C2164">
        <v>10</v>
      </c>
    </row>
    <row r="2165" spans="2:3" x14ac:dyDescent="0.25">
      <c r="B2165" t="s">
        <v>8219</v>
      </c>
      <c r="C2165">
        <v>26</v>
      </c>
    </row>
    <row r="2166" spans="2:3" x14ac:dyDescent="0.25">
      <c r="B2166" t="s">
        <v>8219</v>
      </c>
      <c r="C2166">
        <v>20</v>
      </c>
    </row>
    <row r="2167" spans="2:3" x14ac:dyDescent="0.25">
      <c r="B2167" t="s">
        <v>8219</v>
      </c>
      <c r="C2167">
        <v>46</v>
      </c>
    </row>
    <row r="2168" spans="2:3" x14ac:dyDescent="0.25">
      <c r="B2168" t="s">
        <v>8219</v>
      </c>
      <c r="C2168">
        <v>76</v>
      </c>
    </row>
    <row r="2169" spans="2:3" x14ac:dyDescent="0.25">
      <c r="B2169" t="s">
        <v>8219</v>
      </c>
      <c r="C2169">
        <v>41</v>
      </c>
    </row>
    <row r="2170" spans="2:3" x14ac:dyDescent="0.25">
      <c r="B2170" t="s">
        <v>8219</v>
      </c>
      <c r="C2170">
        <v>7</v>
      </c>
    </row>
    <row r="2171" spans="2:3" x14ac:dyDescent="0.25">
      <c r="B2171" t="s">
        <v>8219</v>
      </c>
      <c r="C2171">
        <v>49</v>
      </c>
    </row>
    <row r="2172" spans="2:3" x14ac:dyDescent="0.25">
      <c r="B2172" t="s">
        <v>8219</v>
      </c>
      <c r="C2172">
        <v>26</v>
      </c>
    </row>
    <row r="2173" spans="2:3" x14ac:dyDescent="0.25">
      <c r="B2173" t="s">
        <v>8219</v>
      </c>
      <c r="C2173">
        <v>65</v>
      </c>
    </row>
    <row r="2174" spans="2:3" x14ac:dyDescent="0.25">
      <c r="B2174" t="s">
        <v>8219</v>
      </c>
      <c r="C2174">
        <v>28</v>
      </c>
    </row>
    <row r="2175" spans="2:3" x14ac:dyDescent="0.25">
      <c r="B2175" t="s">
        <v>8219</v>
      </c>
      <c r="C2175">
        <v>8</v>
      </c>
    </row>
    <row r="2176" spans="2:3" x14ac:dyDescent="0.25">
      <c r="B2176" t="s">
        <v>8219</v>
      </c>
      <c r="C2176">
        <v>3</v>
      </c>
    </row>
    <row r="2177" spans="2:3" x14ac:dyDescent="0.25">
      <c r="B2177" t="s">
        <v>8219</v>
      </c>
      <c r="C2177">
        <v>9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20</v>
      </c>
    </row>
    <row r="2180" spans="2:3" x14ac:dyDescent="0.25">
      <c r="B2180" t="s">
        <v>8219</v>
      </c>
      <c r="C2180">
        <v>57</v>
      </c>
    </row>
    <row r="2181" spans="2:3" x14ac:dyDescent="0.25">
      <c r="B2181" t="s">
        <v>8219</v>
      </c>
      <c r="C2181">
        <v>8</v>
      </c>
    </row>
    <row r="2182" spans="2:3" x14ac:dyDescent="0.25">
      <c r="B2182" t="s">
        <v>8219</v>
      </c>
      <c r="C2182">
        <v>14</v>
      </c>
    </row>
    <row r="2183" spans="2:3" x14ac:dyDescent="0.25">
      <c r="B2183" t="s">
        <v>8219</v>
      </c>
      <c r="C2183">
        <v>17</v>
      </c>
    </row>
    <row r="2184" spans="2:3" x14ac:dyDescent="0.25">
      <c r="B2184" t="s">
        <v>8219</v>
      </c>
      <c r="C2184">
        <v>100</v>
      </c>
    </row>
    <row r="2185" spans="2:3" x14ac:dyDescent="0.25">
      <c r="B2185" t="s">
        <v>8219</v>
      </c>
      <c r="C2185">
        <v>32</v>
      </c>
    </row>
    <row r="2186" spans="2:3" x14ac:dyDescent="0.25">
      <c r="B2186" t="s">
        <v>8219</v>
      </c>
      <c r="C2186">
        <v>3</v>
      </c>
    </row>
  </sheetData>
  <conditionalFormatting sqref="B2:B2186">
    <cfRule type="cellIs" dxfId="10" priority="6" operator="equal">
      <formula>"canceled"</formula>
    </cfRule>
    <cfRule type="cellIs" dxfId="9" priority="7" operator="equal">
      <formula>"live"</formula>
    </cfRule>
    <cfRule type="cellIs" dxfId="8" priority="8" operator="equal">
      <formula>"failed"</formula>
    </cfRule>
    <cfRule type="containsText" dxfId="7" priority="9" operator="containsText" text="successful">
      <formula>NOT(ISERROR(SEARCH("successful",B2)))</formula>
    </cfRule>
    <cfRule type="expression" dxfId="6" priority="10">
      <formula>"F2=""successful"""</formula>
    </cfRule>
  </conditionalFormatting>
  <conditionalFormatting sqref="E2:E1531">
    <cfRule type="cellIs" dxfId="5" priority="1" operator="equal">
      <formula>"canceled"</formula>
    </cfRule>
    <cfRule type="cellIs" dxfId="4" priority="2" operator="equal">
      <formula>"live"</formula>
    </cfRule>
    <cfRule type="cellIs" dxfId="3" priority="3" operator="equal">
      <formula>"failed"</formula>
    </cfRule>
    <cfRule type="containsText" dxfId="2" priority="4" operator="containsText" text="successful">
      <formula>NOT(ISERROR(SEARCH("successful",E2)))</formula>
    </cfRule>
    <cfRule type="expression" dxfId="1" priority="5">
      <formula>"F2=""successful"""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L26"/>
  <sheetViews>
    <sheetView tabSelected="1" workbookViewId="0">
      <selection activeCell="A3" sqref="A3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0.5703125" bestFit="1" customWidth="1"/>
    <col min="8" max="8" width="14.140625" bestFit="1" customWidth="1"/>
    <col min="9" max="9" width="14.140625" customWidth="1"/>
    <col min="10" max="10" width="16.28515625" customWidth="1"/>
    <col min="11" max="11" width="5.5703125" bestFit="1" customWidth="1"/>
    <col min="12" max="12" width="11.28515625" bestFit="1" customWidth="1"/>
  </cols>
  <sheetData>
    <row r="2" spans="1:12" x14ac:dyDescent="0.25">
      <c r="A2" s="17" t="s">
        <v>8416</v>
      </c>
      <c r="B2" s="17"/>
      <c r="C2" s="17"/>
      <c r="D2" s="17"/>
      <c r="E2" s="17"/>
      <c r="F2" s="17"/>
      <c r="G2" s="17"/>
      <c r="I2" s="17" t="s">
        <v>8415</v>
      </c>
      <c r="J2" s="17"/>
      <c r="K2" s="17"/>
      <c r="L2" s="17"/>
    </row>
    <row r="3" spans="1:12" x14ac:dyDescent="0.25">
      <c r="A3" s="7" t="s">
        <v>8411</v>
      </c>
      <c r="B3" s="7" t="s">
        <v>8364</v>
      </c>
      <c r="I3" s="7" t="s">
        <v>8411</v>
      </c>
      <c r="J3" s="7" t="s">
        <v>8364</v>
      </c>
    </row>
    <row r="4" spans="1:12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8412</v>
      </c>
      <c r="I4" s="7" t="s">
        <v>8360</v>
      </c>
      <c r="J4" t="s">
        <v>8413</v>
      </c>
      <c r="K4" t="s">
        <v>8414</v>
      </c>
      <c r="L4" t="s">
        <v>8361</v>
      </c>
    </row>
    <row r="5" spans="1:12" x14ac:dyDescent="0.25">
      <c r="A5" s="8" t="s">
        <v>8224</v>
      </c>
      <c r="B5" s="10">
        <v>257</v>
      </c>
      <c r="C5" s="10">
        <v>1097</v>
      </c>
      <c r="D5" s="10">
        <v>33</v>
      </c>
      <c r="E5" s="10">
        <v>1651</v>
      </c>
      <c r="F5" s="10">
        <v>3038</v>
      </c>
      <c r="G5" s="5">
        <f>E5/F5</f>
        <v>0.54344963791968404</v>
      </c>
      <c r="I5" s="8" t="s">
        <v>8220</v>
      </c>
      <c r="J5" s="10">
        <v>345</v>
      </c>
      <c r="K5" s="10">
        <v>4</v>
      </c>
      <c r="L5" s="10">
        <v>349</v>
      </c>
    </row>
    <row r="6" spans="1:12" x14ac:dyDescent="0.25">
      <c r="A6" s="8" t="s">
        <v>8225</v>
      </c>
      <c r="B6" s="10">
        <v>25</v>
      </c>
      <c r="C6" s="10">
        <v>205</v>
      </c>
      <c r="D6" s="10">
        <v>8</v>
      </c>
      <c r="E6" s="10">
        <v>366</v>
      </c>
      <c r="F6" s="10">
        <v>604</v>
      </c>
      <c r="G6" s="5">
        <f t="shared" ref="G6:G26" si="0">E6/F6</f>
        <v>0.60596026490066224</v>
      </c>
      <c r="I6" s="8" t="s">
        <v>8221</v>
      </c>
      <c r="J6" s="10">
        <v>1464</v>
      </c>
      <c r="K6" s="10">
        <v>66</v>
      </c>
      <c r="L6" s="10">
        <v>1530</v>
      </c>
    </row>
    <row r="7" spans="1:12" x14ac:dyDescent="0.25">
      <c r="A7" s="8" t="s">
        <v>8229</v>
      </c>
      <c r="B7" s="10">
        <v>17</v>
      </c>
      <c r="C7" s="10">
        <v>64</v>
      </c>
      <c r="D7" s="10">
        <v>1</v>
      </c>
      <c r="E7" s="10">
        <v>64</v>
      </c>
      <c r="F7" s="10">
        <v>146</v>
      </c>
      <c r="G7" s="5">
        <f t="shared" si="0"/>
        <v>0.43835616438356162</v>
      </c>
      <c r="I7" s="8" t="s">
        <v>8222</v>
      </c>
      <c r="J7" s="10">
        <v>49</v>
      </c>
      <c r="K7" s="10">
        <v>1</v>
      </c>
      <c r="L7" s="10">
        <v>50</v>
      </c>
    </row>
    <row r="8" spans="1:12" x14ac:dyDescent="0.25">
      <c r="A8" s="8" t="s">
        <v>8226</v>
      </c>
      <c r="B8" s="10">
        <v>14</v>
      </c>
      <c r="C8" s="10">
        <v>41</v>
      </c>
      <c r="D8" s="10"/>
      <c r="E8" s="10">
        <v>19</v>
      </c>
      <c r="F8" s="10">
        <v>74</v>
      </c>
      <c r="G8" s="5">
        <f t="shared" si="0"/>
        <v>0.25675675675675674</v>
      </c>
      <c r="I8" s="8" t="s">
        <v>8219</v>
      </c>
      <c r="J8" s="10">
        <v>1699</v>
      </c>
      <c r="K8" s="10">
        <v>486</v>
      </c>
      <c r="L8" s="10">
        <v>2185</v>
      </c>
    </row>
    <row r="9" spans="1:12" x14ac:dyDescent="0.25">
      <c r="A9" s="8" t="s">
        <v>8236</v>
      </c>
      <c r="B9" s="10">
        <v>3</v>
      </c>
      <c r="C9" s="10">
        <v>27</v>
      </c>
      <c r="D9" s="10"/>
      <c r="E9" s="10">
        <v>23</v>
      </c>
      <c r="F9" s="10">
        <v>53</v>
      </c>
      <c r="G9" s="5">
        <f t="shared" si="0"/>
        <v>0.43396226415094341</v>
      </c>
      <c r="I9" s="8" t="s">
        <v>8361</v>
      </c>
      <c r="J9" s="10">
        <v>3557</v>
      </c>
      <c r="K9" s="10">
        <v>557</v>
      </c>
      <c r="L9" s="10">
        <v>4114</v>
      </c>
    </row>
    <row r="10" spans="1:12" x14ac:dyDescent="0.25">
      <c r="A10" s="8" t="s">
        <v>8237</v>
      </c>
      <c r="B10" s="10">
        <v>3</v>
      </c>
      <c r="C10" s="10">
        <v>19</v>
      </c>
      <c r="D10" s="10"/>
      <c r="E10" s="10">
        <v>7</v>
      </c>
      <c r="F10" s="10">
        <v>29</v>
      </c>
      <c r="G10" s="5">
        <f t="shared" si="0"/>
        <v>0.2413793103448276</v>
      </c>
    </row>
    <row r="11" spans="1:12" x14ac:dyDescent="0.25">
      <c r="A11" s="8" t="s">
        <v>8230</v>
      </c>
      <c r="B11" s="10">
        <v>5</v>
      </c>
      <c r="C11" s="10">
        <v>10</v>
      </c>
      <c r="D11" s="10">
        <v>2</v>
      </c>
      <c r="E11" s="10">
        <v>10</v>
      </c>
      <c r="F11" s="10">
        <v>27</v>
      </c>
      <c r="G11" s="5">
        <f t="shared" si="0"/>
        <v>0.37037037037037035</v>
      </c>
    </row>
    <row r="12" spans="1:12" x14ac:dyDescent="0.25">
      <c r="A12" s="8" t="s">
        <v>8233</v>
      </c>
      <c r="B12" s="10">
        <v>4</v>
      </c>
      <c r="C12" s="10">
        <v>14</v>
      </c>
      <c r="D12" s="10">
        <v>1</v>
      </c>
      <c r="E12" s="10">
        <v>2</v>
      </c>
      <c r="F12" s="10">
        <v>21</v>
      </c>
      <c r="G12" s="5">
        <f t="shared" si="0"/>
        <v>9.5238095238095233E-2</v>
      </c>
    </row>
    <row r="13" spans="1:12" x14ac:dyDescent="0.25">
      <c r="A13" s="8" t="s">
        <v>8227</v>
      </c>
      <c r="B13" s="10">
        <v>1</v>
      </c>
      <c r="C13" s="10">
        <v>9</v>
      </c>
      <c r="D13" s="10"/>
      <c r="E13" s="10">
        <v>11</v>
      </c>
      <c r="F13" s="10">
        <v>21</v>
      </c>
      <c r="G13" s="5">
        <f t="shared" si="0"/>
        <v>0.52380952380952384</v>
      </c>
    </row>
    <row r="14" spans="1:12" x14ac:dyDescent="0.25">
      <c r="A14" s="8" t="s">
        <v>8235</v>
      </c>
      <c r="B14" s="10">
        <v>5</v>
      </c>
      <c r="C14" s="10">
        <v>9</v>
      </c>
      <c r="D14" s="10"/>
      <c r="E14" s="10">
        <v>7</v>
      </c>
      <c r="F14" s="10">
        <v>21</v>
      </c>
      <c r="G14" s="5">
        <f t="shared" si="0"/>
        <v>0.33333333333333331</v>
      </c>
    </row>
    <row r="15" spans="1:12" x14ac:dyDescent="0.25">
      <c r="A15" s="8" t="s">
        <v>8241</v>
      </c>
      <c r="B15" s="10">
        <v>2</v>
      </c>
      <c r="C15" s="10">
        <v>4</v>
      </c>
      <c r="D15" s="10">
        <v>1</v>
      </c>
      <c r="E15" s="10">
        <v>8</v>
      </c>
      <c r="F15" s="10">
        <v>15</v>
      </c>
      <c r="G15" s="5">
        <f t="shared" si="0"/>
        <v>0.53333333333333333</v>
      </c>
    </row>
    <row r="16" spans="1:12" x14ac:dyDescent="0.25">
      <c r="A16" s="8" t="s">
        <v>8232</v>
      </c>
      <c r="B16" s="10">
        <v>4</v>
      </c>
      <c r="C16" s="10">
        <v>6</v>
      </c>
      <c r="D16" s="10"/>
      <c r="E16" s="10">
        <v>4</v>
      </c>
      <c r="F16" s="10">
        <v>14</v>
      </c>
      <c r="G16" s="5">
        <f t="shared" si="0"/>
        <v>0.2857142857142857</v>
      </c>
    </row>
    <row r="17" spans="1:7" x14ac:dyDescent="0.25">
      <c r="A17" s="8" t="s">
        <v>8238</v>
      </c>
      <c r="B17" s="10">
        <v>1</v>
      </c>
      <c r="C17" s="10">
        <v>8</v>
      </c>
      <c r="D17" s="10">
        <v>3</v>
      </c>
      <c r="E17" s="10"/>
      <c r="F17" s="10">
        <v>12</v>
      </c>
      <c r="G17" s="5">
        <f t="shared" si="0"/>
        <v>0</v>
      </c>
    </row>
    <row r="18" spans="1:7" x14ac:dyDescent="0.25">
      <c r="A18" s="8" t="s">
        <v>8228</v>
      </c>
      <c r="B18" s="10">
        <v>4</v>
      </c>
      <c r="C18" s="10">
        <v>5</v>
      </c>
      <c r="D18" s="10"/>
      <c r="E18" s="10">
        <v>3</v>
      </c>
      <c r="F18" s="10">
        <v>12</v>
      </c>
      <c r="G18" s="5">
        <f t="shared" si="0"/>
        <v>0.25</v>
      </c>
    </row>
    <row r="19" spans="1:7" x14ac:dyDescent="0.25">
      <c r="A19" s="8" t="s">
        <v>8234</v>
      </c>
      <c r="B19" s="10"/>
      <c r="C19" s="10">
        <v>5</v>
      </c>
      <c r="D19" s="10"/>
      <c r="E19" s="10">
        <v>2</v>
      </c>
      <c r="F19" s="10">
        <v>7</v>
      </c>
      <c r="G19" s="5">
        <f t="shared" si="0"/>
        <v>0.2857142857142857</v>
      </c>
    </row>
    <row r="20" spans="1:7" x14ac:dyDescent="0.25">
      <c r="A20" s="8" t="s">
        <v>8240</v>
      </c>
      <c r="B20" s="10">
        <v>3</v>
      </c>
      <c r="C20" s="10">
        <v>2</v>
      </c>
      <c r="D20" s="10"/>
      <c r="E20" s="10">
        <v>1</v>
      </c>
      <c r="F20" s="10">
        <v>6</v>
      </c>
      <c r="G20" s="5">
        <f t="shared" si="0"/>
        <v>0.16666666666666666</v>
      </c>
    </row>
    <row r="21" spans="1:7" x14ac:dyDescent="0.25">
      <c r="A21" s="8" t="s">
        <v>8239</v>
      </c>
      <c r="B21" s="10"/>
      <c r="C21" s="10">
        <v>2</v>
      </c>
      <c r="D21" s="10">
        <v>1</v>
      </c>
      <c r="E21" s="10">
        <v>3</v>
      </c>
      <c r="F21" s="10">
        <v>6</v>
      </c>
      <c r="G21" s="5">
        <f t="shared" si="0"/>
        <v>0.5</v>
      </c>
    </row>
    <row r="22" spans="1:7" x14ac:dyDescent="0.25">
      <c r="A22" s="8" t="s">
        <v>8231</v>
      </c>
      <c r="B22" s="10">
        <v>1</v>
      </c>
      <c r="C22" s="10">
        <v>2</v>
      </c>
      <c r="D22" s="10"/>
      <c r="E22" s="10"/>
      <c r="F22" s="10">
        <v>3</v>
      </c>
      <c r="G22" s="5">
        <f t="shared" si="0"/>
        <v>0</v>
      </c>
    </row>
    <row r="23" spans="1:7" x14ac:dyDescent="0.25">
      <c r="A23" s="8" t="s">
        <v>8242</v>
      </c>
      <c r="B23" s="10"/>
      <c r="C23" s="10">
        <v>1</v>
      </c>
      <c r="D23" s="10"/>
      <c r="E23" s="10">
        <v>1</v>
      </c>
      <c r="F23" s="10">
        <v>2</v>
      </c>
      <c r="G23" s="5">
        <f t="shared" si="0"/>
        <v>0.5</v>
      </c>
    </row>
    <row r="24" spans="1:7" x14ac:dyDescent="0.25">
      <c r="A24" s="8" t="s">
        <v>8243</v>
      </c>
      <c r="B24" s="10"/>
      <c r="C24" s="10"/>
      <c r="D24" s="10"/>
      <c r="E24" s="10">
        <v>2</v>
      </c>
      <c r="F24" s="10">
        <v>2</v>
      </c>
      <c r="G24" s="5">
        <f t="shared" si="0"/>
        <v>1</v>
      </c>
    </row>
    <row r="25" spans="1:7" x14ac:dyDescent="0.25">
      <c r="A25" s="8" t="s">
        <v>8244</v>
      </c>
      <c r="B25" s="10"/>
      <c r="C25" s="10"/>
      <c r="D25" s="10"/>
      <c r="E25" s="10">
        <v>1</v>
      </c>
      <c r="F25" s="10">
        <v>1</v>
      </c>
      <c r="G25" s="5">
        <f t="shared" si="0"/>
        <v>1</v>
      </c>
    </row>
    <row r="26" spans="1:7" x14ac:dyDescent="0.25">
      <c r="A26" s="8" t="s">
        <v>8361</v>
      </c>
      <c r="B26" s="10">
        <v>349</v>
      </c>
      <c r="C26" s="10">
        <v>1530</v>
      </c>
      <c r="D26" s="10">
        <v>50</v>
      </c>
      <c r="E26" s="10">
        <v>2185</v>
      </c>
      <c r="F26" s="10">
        <v>4114</v>
      </c>
      <c r="G26" s="5">
        <f t="shared" si="0"/>
        <v>0.53111327175498302</v>
      </c>
    </row>
  </sheetData>
  <mergeCells count="2">
    <mergeCell ref="I2:L2"/>
    <mergeCell ref="A2:G2"/>
  </mergeCells>
  <conditionalFormatting sqref="G5:G26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PVT_cat_subcat</vt:lpstr>
      <vt:lpstr>PVT_date_created</vt:lpstr>
      <vt:lpstr>OutcomeBasedOnGoal</vt:lpstr>
      <vt:lpstr>Backers</vt:lpstr>
      <vt:lpstr>Countries_and_staff_pick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Staff</cp:lastModifiedBy>
  <dcterms:created xsi:type="dcterms:W3CDTF">2017-04-20T15:17:24Z</dcterms:created>
  <dcterms:modified xsi:type="dcterms:W3CDTF">2020-10-27T23:26:10Z</dcterms:modified>
</cp:coreProperties>
</file>