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8_{5D58E087-522B-4CAA-B74E-F7EEC19944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IB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8" i="4" l="1"/>
  <c r="I214" i="4"/>
  <c r="I210" i="4"/>
  <c r="I206" i="4"/>
  <c r="I202" i="4"/>
  <c r="I198" i="4"/>
  <c r="I194" i="4"/>
  <c r="I190" i="4"/>
  <c r="I186" i="4"/>
  <c r="I182" i="4"/>
  <c r="I178" i="4"/>
  <c r="F235" i="4" s="1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6" i="4"/>
  <c r="J218" i="4"/>
  <c r="F221" i="4"/>
  <c r="E221" i="4"/>
  <c r="D221" i="4"/>
  <c r="J214" i="4"/>
  <c r="J210" i="4"/>
  <c r="J206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6" i="4"/>
  <c r="J10" i="4"/>
  <c r="J14" i="4"/>
  <c r="B221" i="4"/>
  <c r="F236" i="4" l="1"/>
  <c r="K10" i="4"/>
  <c r="D235" i="4"/>
  <c r="D236" i="4" s="1"/>
  <c r="K218" i="4"/>
  <c r="K219" i="4" s="1"/>
  <c r="K106" i="4"/>
  <c r="K26" i="4"/>
  <c r="K42" i="4"/>
  <c r="K58" i="4"/>
  <c r="K74" i="4"/>
  <c r="K90" i="4"/>
  <c r="K122" i="4"/>
  <c r="K138" i="4"/>
  <c r="K154" i="4"/>
  <c r="K170" i="4"/>
  <c r="K202" i="4"/>
  <c r="D228" i="4"/>
  <c r="D229" i="4" s="1"/>
  <c r="E235" i="4"/>
  <c r="E236" i="4" s="1"/>
  <c r="I219" i="4"/>
  <c r="C235" i="4"/>
  <c r="C236" i="4" s="1"/>
  <c r="K130" i="4"/>
  <c r="K146" i="4"/>
  <c r="K162" i="4"/>
  <c r="F228" i="4"/>
  <c r="K194" i="4"/>
  <c r="K210" i="4"/>
  <c r="C228" i="4"/>
  <c r="C229" i="4" s="1"/>
  <c r="E228" i="4"/>
  <c r="K22" i="4"/>
  <c r="K38" i="4"/>
  <c r="K54" i="4"/>
  <c r="K70" i="4"/>
  <c r="K102" i="4"/>
  <c r="K118" i="4"/>
  <c r="K134" i="4"/>
  <c r="K150" i="4"/>
  <c r="K166" i="4"/>
  <c r="K198" i="4"/>
  <c r="K214" i="4"/>
  <c r="K30" i="4"/>
  <c r="K46" i="4"/>
  <c r="K62" i="4"/>
  <c r="K78" i="4"/>
  <c r="K94" i="4"/>
  <c r="K110" i="4"/>
  <c r="K126" i="4"/>
  <c r="K142" i="4"/>
  <c r="K158" i="4"/>
  <c r="K174" i="4"/>
  <c r="K190" i="4"/>
  <c r="K206" i="4"/>
  <c r="K18" i="4"/>
  <c r="K34" i="4"/>
  <c r="K50" i="4"/>
  <c r="K66" i="4"/>
  <c r="K82" i="4"/>
  <c r="K98" i="4"/>
  <c r="K114" i="4"/>
  <c r="K178" i="4"/>
  <c r="K14" i="4"/>
  <c r="K86" i="4"/>
  <c r="K182" i="4"/>
  <c r="K186" i="4"/>
  <c r="E229" i="4" l="1"/>
  <c r="F229" i="4"/>
  <c r="L218" i="4" l="1"/>
  <c r="N218" i="4"/>
  <c r="O218" i="4"/>
  <c r="P218" i="4"/>
  <c r="Q218" i="4"/>
  <c r="R218" i="4"/>
  <c r="S218" i="4"/>
  <c r="T218" i="4"/>
  <c r="V218" i="4"/>
  <c r="W218" i="4"/>
  <c r="L219" i="4"/>
  <c r="N219" i="4"/>
  <c r="O219" i="4"/>
  <c r="P219" i="4"/>
  <c r="Q219" i="4"/>
  <c r="R219" i="4"/>
  <c r="S219" i="4"/>
  <c r="AA219" i="4" s="1"/>
  <c r="T219" i="4"/>
  <c r="V219" i="4"/>
  <c r="W219" i="4"/>
  <c r="Y219" i="4" l="1"/>
  <c r="Z219" i="4"/>
  <c r="Y218" i="4"/>
  <c r="AD218" i="4"/>
  <c r="AD219" i="4"/>
  <c r="Z218" i="4"/>
  <c r="AC218" i="4"/>
  <c r="AC219" i="4"/>
  <c r="AA218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W23" i="4"/>
  <c r="V23" i="4"/>
  <c r="W22" i="4"/>
  <c r="V22" i="4"/>
  <c r="W21" i="4"/>
  <c r="V21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P203" i="4"/>
  <c r="N4" i="4"/>
  <c r="O4" i="4"/>
  <c r="P4" i="4"/>
  <c r="Q4" i="4"/>
  <c r="R4" i="4"/>
  <c r="S4" i="4"/>
  <c r="T4" i="4"/>
  <c r="N5" i="4"/>
  <c r="O5" i="4"/>
  <c r="P5" i="4"/>
  <c r="Q5" i="4"/>
  <c r="R5" i="4"/>
  <c r="S5" i="4"/>
  <c r="T5" i="4"/>
  <c r="N6" i="4"/>
  <c r="O6" i="4"/>
  <c r="P6" i="4"/>
  <c r="Q6" i="4"/>
  <c r="R6" i="4"/>
  <c r="S6" i="4"/>
  <c r="T6" i="4"/>
  <c r="N7" i="4"/>
  <c r="O7" i="4"/>
  <c r="P7" i="4"/>
  <c r="Q7" i="4"/>
  <c r="R7" i="4"/>
  <c r="S7" i="4"/>
  <c r="T7" i="4"/>
  <c r="N8" i="4"/>
  <c r="O8" i="4"/>
  <c r="P8" i="4"/>
  <c r="Q8" i="4"/>
  <c r="R8" i="4"/>
  <c r="S8" i="4"/>
  <c r="T8" i="4"/>
  <c r="N9" i="4"/>
  <c r="O9" i="4"/>
  <c r="P9" i="4"/>
  <c r="Q9" i="4"/>
  <c r="R9" i="4"/>
  <c r="S9" i="4"/>
  <c r="T9" i="4"/>
  <c r="N10" i="4"/>
  <c r="O10" i="4"/>
  <c r="P10" i="4"/>
  <c r="Q10" i="4"/>
  <c r="R10" i="4"/>
  <c r="S10" i="4"/>
  <c r="T10" i="4"/>
  <c r="N11" i="4"/>
  <c r="O11" i="4"/>
  <c r="P11" i="4"/>
  <c r="Q11" i="4"/>
  <c r="R11" i="4"/>
  <c r="S11" i="4"/>
  <c r="T11" i="4"/>
  <c r="N12" i="4"/>
  <c r="O12" i="4"/>
  <c r="P12" i="4"/>
  <c r="Q12" i="4"/>
  <c r="R12" i="4"/>
  <c r="S12" i="4"/>
  <c r="T12" i="4"/>
  <c r="N13" i="4"/>
  <c r="O13" i="4"/>
  <c r="P13" i="4"/>
  <c r="Q13" i="4"/>
  <c r="R13" i="4"/>
  <c r="S13" i="4"/>
  <c r="T13" i="4"/>
  <c r="N14" i="4"/>
  <c r="O14" i="4"/>
  <c r="P14" i="4"/>
  <c r="Q14" i="4"/>
  <c r="R14" i="4"/>
  <c r="S14" i="4"/>
  <c r="T14" i="4"/>
  <c r="N15" i="4"/>
  <c r="O15" i="4"/>
  <c r="P15" i="4"/>
  <c r="Q15" i="4"/>
  <c r="R15" i="4"/>
  <c r="S15" i="4"/>
  <c r="T15" i="4"/>
  <c r="N16" i="4"/>
  <c r="O16" i="4"/>
  <c r="P16" i="4"/>
  <c r="Q16" i="4"/>
  <c r="R16" i="4"/>
  <c r="S16" i="4"/>
  <c r="T16" i="4"/>
  <c r="N17" i="4"/>
  <c r="O17" i="4"/>
  <c r="P17" i="4"/>
  <c r="Q17" i="4"/>
  <c r="R17" i="4"/>
  <c r="S17" i="4"/>
  <c r="T17" i="4"/>
  <c r="N18" i="4"/>
  <c r="O18" i="4"/>
  <c r="P18" i="4"/>
  <c r="Q18" i="4"/>
  <c r="R18" i="4"/>
  <c r="S18" i="4"/>
  <c r="T18" i="4"/>
  <c r="N19" i="4"/>
  <c r="O19" i="4"/>
  <c r="P19" i="4"/>
  <c r="Q19" i="4"/>
  <c r="R19" i="4"/>
  <c r="S19" i="4"/>
  <c r="T19" i="4"/>
  <c r="N20" i="4"/>
  <c r="O20" i="4"/>
  <c r="P20" i="4"/>
  <c r="Q20" i="4"/>
  <c r="R20" i="4"/>
  <c r="S20" i="4"/>
  <c r="T20" i="4"/>
  <c r="N21" i="4"/>
  <c r="O21" i="4"/>
  <c r="P21" i="4"/>
  <c r="Q21" i="4"/>
  <c r="R21" i="4"/>
  <c r="S21" i="4"/>
  <c r="T21" i="4"/>
  <c r="N22" i="4"/>
  <c r="O22" i="4"/>
  <c r="P22" i="4"/>
  <c r="Q22" i="4"/>
  <c r="R22" i="4"/>
  <c r="S22" i="4"/>
  <c r="T22" i="4"/>
  <c r="N23" i="4"/>
  <c r="O23" i="4"/>
  <c r="P23" i="4"/>
  <c r="Q23" i="4"/>
  <c r="R23" i="4"/>
  <c r="S23" i="4"/>
  <c r="T23" i="4"/>
  <c r="N24" i="4"/>
  <c r="O24" i="4"/>
  <c r="P24" i="4"/>
  <c r="Q24" i="4"/>
  <c r="R24" i="4"/>
  <c r="S24" i="4"/>
  <c r="AA24" i="4" s="1"/>
  <c r="T24" i="4"/>
  <c r="N25" i="4"/>
  <c r="O25" i="4"/>
  <c r="P25" i="4"/>
  <c r="Q25" i="4"/>
  <c r="R25" i="4"/>
  <c r="S25" i="4"/>
  <c r="T25" i="4"/>
  <c r="N26" i="4"/>
  <c r="O26" i="4"/>
  <c r="P26" i="4"/>
  <c r="Q26" i="4"/>
  <c r="R26" i="4"/>
  <c r="S26" i="4"/>
  <c r="T26" i="4"/>
  <c r="N27" i="4"/>
  <c r="O27" i="4"/>
  <c r="P27" i="4"/>
  <c r="Q27" i="4"/>
  <c r="R27" i="4"/>
  <c r="S27" i="4"/>
  <c r="T27" i="4"/>
  <c r="N28" i="4"/>
  <c r="O28" i="4"/>
  <c r="P28" i="4"/>
  <c r="Q28" i="4"/>
  <c r="R28" i="4"/>
  <c r="S28" i="4"/>
  <c r="T28" i="4"/>
  <c r="N29" i="4"/>
  <c r="O29" i="4"/>
  <c r="P29" i="4"/>
  <c r="Q29" i="4"/>
  <c r="R29" i="4"/>
  <c r="S29" i="4"/>
  <c r="T29" i="4"/>
  <c r="N30" i="4"/>
  <c r="O30" i="4"/>
  <c r="P30" i="4"/>
  <c r="Q30" i="4"/>
  <c r="R30" i="4"/>
  <c r="S30" i="4"/>
  <c r="T30" i="4"/>
  <c r="N31" i="4"/>
  <c r="O31" i="4"/>
  <c r="P31" i="4"/>
  <c r="Q31" i="4"/>
  <c r="R31" i="4"/>
  <c r="S31" i="4"/>
  <c r="T31" i="4"/>
  <c r="N32" i="4"/>
  <c r="O32" i="4"/>
  <c r="P32" i="4"/>
  <c r="Q32" i="4"/>
  <c r="R32" i="4"/>
  <c r="S32" i="4"/>
  <c r="T32" i="4"/>
  <c r="N33" i="4"/>
  <c r="O33" i="4"/>
  <c r="P33" i="4"/>
  <c r="Q33" i="4"/>
  <c r="R33" i="4"/>
  <c r="S33" i="4"/>
  <c r="T33" i="4"/>
  <c r="N34" i="4"/>
  <c r="O34" i="4"/>
  <c r="P34" i="4"/>
  <c r="Q34" i="4"/>
  <c r="R34" i="4"/>
  <c r="S34" i="4"/>
  <c r="T34" i="4"/>
  <c r="N35" i="4"/>
  <c r="O35" i="4"/>
  <c r="P35" i="4"/>
  <c r="Q35" i="4"/>
  <c r="R35" i="4"/>
  <c r="S35" i="4"/>
  <c r="T35" i="4"/>
  <c r="N36" i="4"/>
  <c r="O36" i="4"/>
  <c r="P36" i="4"/>
  <c r="Q36" i="4"/>
  <c r="R36" i="4"/>
  <c r="S36" i="4"/>
  <c r="T36" i="4"/>
  <c r="N37" i="4"/>
  <c r="O37" i="4"/>
  <c r="P37" i="4"/>
  <c r="Q37" i="4"/>
  <c r="R37" i="4"/>
  <c r="S37" i="4"/>
  <c r="T37" i="4"/>
  <c r="N38" i="4"/>
  <c r="O38" i="4"/>
  <c r="P38" i="4"/>
  <c r="Q38" i="4"/>
  <c r="R38" i="4"/>
  <c r="S38" i="4"/>
  <c r="T38" i="4"/>
  <c r="N39" i="4"/>
  <c r="O39" i="4"/>
  <c r="P39" i="4"/>
  <c r="Q39" i="4"/>
  <c r="R39" i="4"/>
  <c r="S39" i="4"/>
  <c r="T39" i="4"/>
  <c r="N40" i="4"/>
  <c r="O40" i="4"/>
  <c r="P40" i="4"/>
  <c r="Q40" i="4"/>
  <c r="R40" i="4"/>
  <c r="S40" i="4"/>
  <c r="T40" i="4"/>
  <c r="N41" i="4"/>
  <c r="O41" i="4"/>
  <c r="P41" i="4"/>
  <c r="Q41" i="4"/>
  <c r="R41" i="4"/>
  <c r="S41" i="4"/>
  <c r="T41" i="4"/>
  <c r="N42" i="4"/>
  <c r="O42" i="4"/>
  <c r="P42" i="4"/>
  <c r="Q42" i="4"/>
  <c r="R42" i="4"/>
  <c r="S42" i="4"/>
  <c r="T42" i="4"/>
  <c r="N43" i="4"/>
  <c r="O43" i="4"/>
  <c r="P43" i="4"/>
  <c r="Q43" i="4"/>
  <c r="R43" i="4"/>
  <c r="S43" i="4"/>
  <c r="T43" i="4"/>
  <c r="N44" i="4"/>
  <c r="O44" i="4"/>
  <c r="P44" i="4"/>
  <c r="Q44" i="4"/>
  <c r="R44" i="4"/>
  <c r="S44" i="4"/>
  <c r="T44" i="4"/>
  <c r="N45" i="4"/>
  <c r="O45" i="4"/>
  <c r="P45" i="4"/>
  <c r="Q45" i="4"/>
  <c r="R45" i="4"/>
  <c r="S45" i="4"/>
  <c r="T45" i="4"/>
  <c r="N46" i="4"/>
  <c r="O46" i="4"/>
  <c r="P46" i="4"/>
  <c r="Q46" i="4"/>
  <c r="R46" i="4"/>
  <c r="S46" i="4"/>
  <c r="T46" i="4"/>
  <c r="N47" i="4"/>
  <c r="O47" i="4"/>
  <c r="P47" i="4"/>
  <c r="Q47" i="4"/>
  <c r="R47" i="4"/>
  <c r="S47" i="4"/>
  <c r="T47" i="4"/>
  <c r="N48" i="4"/>
  <c r="O48" i="4"/>
  <c r="P48" i="4"/>
  <c r="Q48" i="4"/>
  <c r="R48" i="4"/>
  <c r="S48" i="4"/>
  <c r="T48" i="4"/>
  <c r="N49" i="4"/>
  <c r="O49" i="4"/>
  <c r="P49" i="4"/>
  <c r="Q49" i="4"/>
  <c r="R49" i="4"/>
  <c r="S49" i="4"/>
  <c r="T49" i="4"/>
  <c r="N50" i="4"/>
  <c r="O50" i="4"/>
  <c r="P50" i="4"/>
  <c r="Q50" i="4"/>
  <c r="R50" i="4"/>
  <c r="S50" i="4"/>
  <c r="T50" i="4"/>
  <c r="N51" i="4"/>
  <c r="O51" i="4"/>
  <c r="P51" i="4"/>
  <c r="Q51" i="4"/>
  <c r="R51" i="4"/>
  <c r="S51" i="4"/>
  <c r="T51" i="4"/>
  <c r="N52" i="4"/>
  <c r="O52" i="4"/>
  <c r="P52" i="4"/>
  <c r="Q52" i="4"/>
  <c r="R52" i="4"/>
  <c r="S52" i="4"/>
  <c r="T52" i="4"/>
  <c r="N53" i="4"/>
  <c r="O53" i="4"/>
  <c r="P53" i="4"/>
  <c r="Q53" i="4"/>
  <c r="R53" i="4"/>
  <c r="S53" i="4"/>
  <c r="T53" i="4"/>
  <c r="N54" i="4"/>
  <c r="O54" i="4"/>
  <c r="P54" i="4"/>
  <c r="Q54" i="4"/>
  <c r="R54" i="4"/>
  <c r="S54" i="4"/>
  <c r="T54" i="4"/>
  <c r="N55" i="4"/>
  <c r="O55" i="4"/>
  <c r="P55" i="4"/>
  <c r="Q55" i="4"/>
  <c r="R55" i="4"/>
  <c r="S55" i="4"/>
  <c r="T55" i="4"/>
  <c r="N56" i="4"/>
  <c r="O56" i="4"/>
  <c r="P56" i="4"/>
  <c r="Q56" i="4"/>
  <c r="R56" i="4"/>
  <c r="S56" i="4"/>
  <c r="T56" i="4"/>
  <c r="N57" i="4"/>
  <c r="O57" i="4"/>
  <c r="P57" i="4"/>
  <c r="Q57" i="4"/>
  <c r="R57" i="4"/>
  <c r="S57" i="4"/>
  <c r="T57" i="4"/>
  <c r="N58" i="4"/>
  <c r="O58" i="4"/>
  <c r="P58" i="4"/>
  <c r="Q58" i="4"/>
  <c r="R58" i="4"/>
  <c r="S58" i="4"/>
  <c r="T58" i="4"/>
  <c r="N59" i="4"/>
  <c r="O59" i="4"/>
  <c r="P59" i="4"/>
  <c r="Q59" i="4"/>
  <c r="R59" i="4"/>
  <c r="S59" i="4"/>
  <c r="T59" i="4"/>
  <c r="N60" i="4"/>
  <c r="O60" i="4"/>
  <c r="P60" i="4"/>
  <c r="Q60" i="4"/>
  <c r="R60" i="4"/>
  <c r="S60" i="4"/>
  <c r="T60" i="4"/>
  <c r="N61" i="4"/>
  <c r="O61" i="4"/>
  <c r="P61" i="4"/>
  <c r="Q61" i="4"/>
  <c r="R61" i="4"/>
  <c r="S61" i="4"/>
  <c r="T61" i="4"/>
  <c r="N62" i="4"/>
  <c r="O62" i="4"/>
  <c r="P62" i="4"/>
  <c r="Q62" i="4"/>
  <c r="R62" i="4"/>
  <c r="S62" i="4"/>
  <c r="T62" i="4"/>
  <c r="N63" i="4"/>
  <c r="O63" i="4"/>
  <c r="P63" i="4"/>
  <c r="Q63" i="4"/>
  <c r="R63" i="4"/>
  <c r="S63" i="4"/>
  <c r="T63" i="4"/>
  <c r="N64" i="4"/>
  <c r="O64" i="4"/>
  <c r="P64" i="4"/>
  <c r="Q64" i="4"/>
  <c r="R64" i="4"/>
  <c r="S64" i="4"/>
  <c r="T64" i="4"/>
  <c r="N65" i="4"/>
  <c r="O65" i="4"/>
  <c r="P65" i="4"/>
  <c r="Q65" i="4"/>
  <c r="R65" i="4"/>
  <c r="S65" i="4"/>
  <c r="T65" i="4"/>
  <c r="N66" i="4"/>
  <c r="O66" i="4"/>
  <c r="P66" i="4"/>
  <c r="Q66" i="4"/>
  <c r="R66" i="4"/>
  <c r="S66" i="4"/>
  <c r="T66" i="4"/>
  <c r="N67" i="4"/>
  <c r="O67" i="4"/>
  <c r="P67" i="4"/>
  <c r="Q67" i="4"/>
  <c r="R67" i="4"/>
  <c r="S67" i="4"/>
  <c r="T67" i="4"/>
  <c r="N68" i="4"/>
  <c r="O68" i="4"/>
  <c r="P68" i="4"/>
  <c r="Q68" i="4"/>
  <c r="R68" i="4"/>
  <c r="S68" i="4"/>
  <c r="T68" i="4"/>
  <c r="N69" i="4"/>
  <c r="O69" i="4"/>
  <c r="P69" i="4"/>
  <c r="Q69" i="4"/>
  <c r="R69" i="4"/>
  <c r="S69" i="4"/>
  <c r="T69" i="4"/>
  <c r="N70" i="4"/>
  <c r="O70" i="4"/>
  <c r="P70" i="4"/>
  <c r="Q70" i="4"/>
  <c r="R70" i="4"/>
  <c r="S70" i="4"/>
  <c r="T70" i="4"/>
  <c r="N71" i="4"/>
  <c r="O71" i="4"/>
  <c r="P71" i="4"/>
  <c r="Q71" i="4"/>
  <c r="R71" i="4"/>
  <c r="S71" i="4"/>
  <c r="T71" i="4"/>
  <c r="N72" i="4"/>
  <c r="O72" i="4"/>
  <c r="P72" i="4"/>
  <c r="Q72" i="4"/>
  <c r="R72" i="4"/>
  <c r="S72" i="4"/>
  <c r="T72" i="4"/>
  <c r="N73" i="4"/>
  <c r="O73" i="4"/>
  <c r="P73" i="4"/>
  <c r="Q73" i="4"/>
  <c r="R73" i="4"/>
  <c r="S73" i="4"/>
  <c r="T73" i="4"/>
  <c r="N74" i="4"/>
  <c r="O74" i="4"/>
  <c r="P74" i="4"/>
  <c r="Q74" i="4"/>
  <c r="R74" i="4"/>
  <c r="S74" i="4"/>
  <c r="T74" i="4"/>
  <c r="N75" i="4"/>
  <c r="O75" i="4"/>
  <c r="P75" i="4"/>
  <c r="Q75" i="4"/>
  <c r="R75" i="4"/>
  <c r="S75" i="4"/>
  <c r="T75" i="4"/>
  <c r="N76" i="4"/>
  <c r="O76" i="4"/>
  <c r="P76" i="4"/>
  <c r="Q76" i="4"/>
  <c r="R76" i="4"/>
  <c r="S76" i="4"/>
  <c r="T76" i="4"/>
  <c r="N77" i="4"/>
  <c r="O77" i="4"/>
  <c r="P77" i="4"/>
  <c r="Q77" i="4"/>
  <c r="R77" i="4"/>
  <c r="S77" i="4"/>
  <c r="T77" i="4"/>
  <c r="N78" i="4"/>
  <c r="O78" i="4"/>
  <c r="P78" i="4"/>
  <c r="Q78" i="4"/>
  <c r="R78" i="4"/>
  <c r="S78" i="4"/>
  <c r="T78" i="4"/>
  <c r="N79" i="4"/>
  <c r="O79" i="4"/>
  <c r="P79" i="4"/>
  <c r="Q79" i="4"/>
  <c r="R79" i="4"/>
  <c r="S79" i="4"/>
  <c r="T79" i="4"/>
  <c r="N80" i="4"/>
  <c r="O80" i="4"/>
  <c r="P80" i="4"/>
  <c r="Q80" i="4"/>
  <c r="R80" i="4"/>
  <c r="S80" i="4"/>
  <c r="T80" i="4"/>
  <c r="N81" i="4"/>
  <c r="O81" i="4"/>
  <c r="P81" i="4"/>
  <c r="Q81" i="4"/>
  <c r="R81" i="4"/>
  <c r="S81" i="4"/>
  <c r="T81" i="4"/>
  <c r="N82" i="4"/>
  <c r="O82" i="4"/>
  <c r="P82" i="4"/>
  <c r="Q82" i="4"/>
  <c r="R82" i="4"/>
  <c r="S82" i="4"/>
  <c r="T82" i="4"/>
  <c r="N83" i="4"/>
  <c r="O83" i="4"/>
  <c r="P83" i="4"/>
  <c r="Q83" i="4"/>
  <c r="R83" i="4"/>
  <c r="S83" i="4"/>
  <c r="T83" i="4"/>
  <c r="N84" i="4"/>
  <c r="O84" i="4"/>
  <c r="P84" i="4"/>
  <c r="Q84" i="4"/>
  <c r="R84" i="4"/>
  <c r="S84" i="4"/>
  <c r="T84" i="4"/>
  <c r="N85" i="4"/>
  <c r="O85" i="4"/>
  <c r="P85" i="4"/>
  <c r="Q85" i="4"/>
  <c r="R85" i="4"/>
  <c r="S85" i="4"/>
  <c r="T85" i="4"/>
  <c r="N86" i="4"/>
  <c r="O86" i="4"/>
  <c r="P86" i="4"/>
  <c r="Q86" i="4"/>
  <c r="R86" i="4"/>
  <c r="S86" i="4"/>
  <c r="T86" i="4"/>
  <c r="N87" i="4"/>
  <c r="O87" i="4"/>
  <c r="P87" i="4"/>
  <c r="Q87" i="4"/>
  <c r="R87" i="4"/>
  <c r="S87" i="4"/>
  <c r="T87" i="4"/>
  <c r="N88" i="4"/>
  <c r="O88" i="4"/>
  <c r="P88" i="4"/>
  <c r="Q88" i="4"/>
  <c r="R88" i="4"/>
  <c r="S88" i="4"/>
  <c r="T88" i="4"/>
  <c r="N89" i="4"/>
  <c r="O89" i="4"/>
  <c r="P89" i="4"/>
  <c r="Q89" i="4"/>
  <c r="R89" i="4"/>
  <c r="S89" i="4"/>
  <c r="T89" i="4"/>
  <c r="N90" i="4"/>
  <c r="O90" i="4"/>
  <c r="P90" i="4"/>
  <c r="Q90" i="4"/>
  <c r="R90" i="4"/>
  <c r="S90" i="4"/>
  <c r="T90" i="4"/>
  <c r="N91" i="4"/>
  <c r="O91" i="4"/>
  <c r="P91" i="4"/>
  <c r="Q91" i="4"/>
  <c r="R91" i="4"/>
  <c r="S91" i="4"/>
  <c r="T91" i="4"/>
  <c r="N92" i="4"/>
  <c r="O92" i="4"/>
  <c r="P92" i="4"/>
  <c r="Q92" i="4"/>
  <c r="R92" i="4"/>
  <c r="S92" i="4"/>
  <c r="T92" i="4"/>
  <c r="N93" i="4"/>
  <c r="O93" i="4"/>
  <c r="P93" i="4"/>
  <c r="Q93" i="4"/>
  <c r="R93" i="4"/>
  <c r="S93" i="4"/>
  <c r="T93" i="4"/>
  <c r="N94" i="4"/>
  <c r="O94" i="4"/>
  <c r="P94" i="4"/>
  <c r="Q94" i="4"/>
  <c r="R94" i="4"/>
  <c r="S94" i="4"/>
  <c r="T94" i="4"/>
  <c r="N95" i="4"/>
  <c r="O95" i="4"/>
  <c r="P95" i="4"/>
  <c r="Q95" i="4"/>
  <c r="R95" i="4"/>
  <c r="S95" i="4"/>
  <c r="T95" i="4"/>
  <c r="N96" i="4"/>
  <c r="O96" i="4"/>
  <c r="P96" i="4"/>
  <c r="Q96" i="4"/>
  <c r="R96" i="4"/>
  <c r="S96" i="4"/>
  <c r="T96" i="4"/>
  <c r="N97" i="4"/>
  <c r="O97" i="4"/>
  <c r="P97" i="4"/>
  <c r="Q97" i="4"/>
  <c r="R97" i="4"/>
  <c r="S97" i="4"/>
  <c r="T97" i="4"/>
  <c r="N98" i="4"/>
  <c r="O98" i="4"/>
  <c r="P98" i="4"/>
  <c r="Q98" i="4"/>
  <c r="R98" i="4"/>
  <c r="S98" i="4"/>
  <c r="T98" i="4"/>
  <c r="N99" i="4"/>
  <c r="O99" i="4"/>
  <c r="P99" i="4"/>
  <c r="Q99" i="4"/>
  <c r="R99" i="4"/>
  <c r="S99" i="4"/>
  <c r="T99" i="4"/>
  <c r="N100" i="4"/>
  <c r="O100" i="4"/>
  <c r="P100" i="4"/>
  <c r="Q100" i="4"/>
  <c r="R100" i="4"/>
  <c r="S100" i="4"/>
  <c r="T100" i="4"/>
  <c r="N101" i="4"/>
  <c r="O101" i="4"/>
  <c r="P101" i="4"/>
  <c r="Q101" i="4"/>
  <c r="R101" i="4"/>
  <c r="S101" i="4"/>
  <c r="T101" i="4"/>
  <c r="N102" i="4"/>
  <c r="O102" i="4"/>
  <c r="P102" i="4"/>
  <c r="Q102" i="4"/>
  <c r="R102" i="4"/>
  <c r="S102" i="4"/>
  <c r="T102" i="4"/>
  <c r="N103" i="4"/>
  <c r="O103" i="4"/>
  <c r="P103" i="4"/>
  <c r="Q103" i="4"/>
  <c r="R103" i="4"/>
  <c r="S103" i="4"/>
  <c r="T103" i="4"/>
  <c r="N104" i="4"/>
  <c r="O104" i="4"/>
  <c r="P104" i="4"/>
  <c r="Q104" i="4"/>
  <c r="R104" i="4"/>
  <c r="S104" i="4"/>
  <c r="T104" i="4"/>
  <c r="N105" i="4"/>
  <c r="O105" i="4"/>
  <c r="P105" i="4"/>
  <c r="Q105" i="4"/>
  <c r="R105" i="4"/>
  <c r="S105" i="4"/>
  <c r="T105" i="4"/>
  <c r="N106" i="4"/>
  <c r="O106" i="4"/>
  <c r="P106" i="4"/>
  <c r="Q106" i="4"/>
  <c r="R106" i="4"/>
  <c r="S106" i="4"/>
  <c r="T106" i="4"/>
  <c r="N107" i="4"/>
  <c r="O107" i="4"/>
  <c r="P107" i="4"/>
  <c r="Q107" i="4"/>
  <c r="R107" i="4"/>
  <c r="S107" i="4"/>
  <c r="T107" i="4"/>
  <c r="N108" i="4"/>
  <c r="O108" i="4"/>
  <c r="P108" i="4"/>
  <c r="Q108" i="4"/>
  <c r="R108" i="4"/>
  <c r="S108" i="4"/>
  <c r="T108" i="4"/>
  <c r="N109" i="4"/>
  <c r="O109" i="4"/>
  <c r="P109" i="4"/>
  <c r="Q109" i="4"/>
  <c r="R109" i="4"/>
  <c r="S109" i="4"/>
  <c r="T109" i="4"/>
  <c r="N110" i="4"/>
  <c r="O110" i="4"/>
  <c r="P110" i="4"/>
  <c r="Q110" i="4"/>
  <c r="R110" i="4"/>
  <c r="S110" i="4"/>
  <c r="T110" i="4"/>
  <c r="N111" i="4"/>
  <c r="O111" i="4"/>
  <c r="P111" i="4"/>
  <c r="Q111" i="4"/>
  <c r="R111" i="4"/>
  <c r="S111" i="4"/>
  <c r="T111" i="4"/>
  <c r="N112" i="4"/>
  <c r="O112" i="4"/>
  <c r="P112" i="4"/>
  <c r="Q112" i="4"/>
  <c r="R112" i="4"/>
  <c r="S112" i="4"/>
  <c r="T112" i="4"/>
  <c r="N113" i="4"/>
  <c r="O113" i="4"/>
  <c r="P113" i="4"/>
  <c r="Q113" i="4"/>
  <c r="R113" i="4"/>
  <c r="S113" i="4"/>
  <c r="T113" i="4"/>
  <c r="N114" i="4"/>
  <c r="O114" i="4"/>
  <c r="P114" i="4"/>
  <c r="Q114" i="4"/>
  <c r="R114" i="4"/>
  <c r="S114" i="4"/>
  <c r="T114" i="4"/>
  <c r="N115" i="4"/>
  <c r="O115" i="4"/>
  <c r="P115" i="4"/>
  <c r="Q115" i="4"/>
  <c r="R115" i="4"/>
  <c r="S115" i="4"/>
  <c r="T115" i="4"/>
  <c r="N116" i="4"/>
  <c r="O116" i="4"/>
  <c r="P116" i="4"/>
  <c r="Q116" i="4"/>
  <c r="R116" i="4"/>
  <c r="S116" i="4"/>
  <c r="T116" i="4"/>
  <c r="N117" i="4"/>
  <c r="O117" i="4"/>
  <c r="P117" i="4"/>
  <c r="Q117" i="4"/>
  <c r="R117" i="4"/>
  <c r="S117" i="4"/>
  <c r="T117" i="4"/>
  <c r="N118" i="4"/>
  <c r="O118" i="4"/>
  <c r="P118" i="4"/>
  <c r="Q118" i="4"/>
  <c r="R118" i="4"/>
  <c r="S118" i="4"/>
  <c r="T118" i="4"/>
  <c r="N119" i="4"/>
  <c r="O119" i="4"/>
  <c r="P119" i="4"/>
  <c r="Q119" i="4"/>
  <c r="R119" i="4"/>
  <c r="S119" i="4"/>
  <c r="T119" i="4"/>
  <c r="N120" i="4"/>
  <c r="O120" i="4"/>
  <c r="P120" i="4"/>
  <c r="Q120" i="4"/>
  <c r="R120" i="4"/>
  <c r="S120" i="4"/>
  <c r="T120" i="4"/>
  <c r="N121" i="4"/>
  <c r="O121" i="4"/>
  <c r="P121" i="4"/>
  <c r="Q121" i="4"/>
  <c r="R121" i="4"/>
  <c r="S121" i="4"/>
  <c r="T121" i="4"/>
  <c r="N122" i="4"/>
  <c r="O122" i="4"/>
  <c r="P122" i="4"/>
  <c r="Q122" i="4"/>
  <c r="R122" i="4"/>
  <c r="S122" i="4"/>
  <c r="T122" i="4"/>
  <c r="N123" i="4"/>
  <c r="O123" i="4"/>
  <c r="P123" i="4"/>
  <c r="Q123" i="4"/>
  <c r="R123" i="4"/>
  <c r="S123" i="4"/>
  <c r="T123" i="4"/>
  <c r="N124" i="4"/>
  <c r="O124" i="4"/>
  <c r="P124" i="4"/>
  <c r="Q124" i="4"/>
  <c r="R124" i="4"/>
  <c r="S124" i="4"/>
  <c r="T124" i="4"/>
  <c r="N125" i="4"/>
  <c r="O125" i="4"/>
  <c r="P125" i="4"/>
  <c r="Q125" i="4"/>
  <c r="R125" i="4"/>
  <c r="S125" i="4"/>
  <c r="T125" i="4"/>
  <c r="N126" i="4"/>
  <c r="O126" i="4"/>
  <c r="P126" i="4"/>
  <c r="Q126" i="4"/>
  <c r="R126" i="4"/>
  <c r="S126" i="4"/>
  <c r="T126" i="4"/>
  <c r="N127" i="4"/>
  <c r="O127" i="4"/>
  <c r="P127" i="4"/>
  <c r="Q127" i="4"/>
  <c r="R127" i="4"/>
  <c r="S127" i="4"/>
  <c r="T127" i="4"/>
  <c r="N128" i="4"/>
  <c r="O128" i="4"/>
  <c r="P128" i="4"/>
  <c r="Q128" i="4"/>
  <c r="R128" i="4"/>
  <c r="S128" i="4"/>
  <c r="T128" i="4"/>
  <c r="N129" i="4"/>
  <c r="O129" i="4"/>
  <c r="P129" i="4"/>
  <c r="Q129" i="4"/>
  <c r="R129" i="4"/>
  <c r="S129" i="4"/>
  <c r="T129" i="4"/>
  <c r="N130" i="4"/>
  <c r="O130" i="4"/>
  <c r="P130" i="4"/>
  <c r="Q130" i="4"/>
  <c r="R130" i="4"/>
  <c r="S130" i="4"/>
  <c r="T130" i="4"/>
  <c r="N131" i="4"/>
  <c r="O131" i="4"/>
  <c r="P131" i="4"/>
  <c r="Q131" i="4"/>
  <c r="R131" i="4"/>
  <c r="S131" i="4"/>
  <c r="T131" i="4"/>
  <c r="N132" i="4"/>
  <c r="O132" i="4"/>
  <c r="P132" i="4"/>
  <c r="Q132" i="4"/>
  <c r="R132" i="4"/>
  <c r="S132" i="4"/>
  <c r="T132" i="4"/>
  <c r="N133" i="4"/>
  <c r="O133" i="4"/>
  <c r="P133" i="4"/>
  <c r="Q133" i="4"/>
  <c r="R133" i="4"/>
  <c r="S133" i="4"/>
  <c r="T133" i="4"/>
  <c r="N134" i="4"/>
  <c r="O134" i="4"/>
  <c r="P134" i="4"/>
  <c r="Q134" i="4"/>
  <c r="R134" i="4"/>
  <c r="S134" i="4"/>
  <c r="T134" i="4"/>
  <c r="N135" i="4"/>
  <c r="O135" i="4"/>
  <c r="P135" i="4"/>
  <c r="Q135" i="4"/>
  <c r="R135" i="4"/>
  <c r="S135" i="4"/>
  <c r="T135" i="4"/>
  <c r="N136" i="4"/>
  <c r="O136" i="4"/>
  <c r="P136" i="4"/>
  <c r="Q136" i="4"/>
  <c r="R136" i="4"/>
  <c r="S136" i="4"/>
  <c r="T136" i="4"/>
  <c r="N137" i="4"/>
  <c r="O137" i="4"/>
  <c r="P137" i="4"/>
  <c r="Q137" i="4"/>
  <c r="R137" i="4"/>
  <c r="S137" i="4"/>
  <c r="T137" i="4"/>
  <c r="N138" i="4"/>
  <c r="O138" i="4"/>
  <c r="P138" i="4"/>
  <c r="Q138" i="4"/>
  <c r="R138" i="4"/>
  <c r="S138" i="4"/>
  <c r="T138" i="4"/>
  <c r="N139" i="4"/>
  <c r="O139" i="4"/>
  <c r="P139" i="4"/>
  <c r="Q139" i="4"/>
  <c r="R139" i="4"/>
  <c r="S139" i="4"/>
  <c r="T139" i="4"/>
  <c r="N140" i="4"/>
  <c r="O140" i="4"/>
  <c r="P140" i="4"/>
  <c r="Q140" i="4"/>
  <c r="R140" i="4"/>
  <c r="S140" i="4"/>
  <c r="T140" i="4"/>
  <c r="N141" i="4"/>
  <c r="O141" i="4"/>
  <c r="P141" i="4"/>
  <c r="Q141" i="4"/>
  <c r="R141" i="4"/>
  <c r="S141" i="4"/>
  <c r="T141" i="4"/>
  <c r="N142" i="4"/>
  <c r="O142" i="4"/>
  <c r="P142" i="4"/>
  <c r="Q142" i="4"/>
  <c r="R142" i="4"/>
  <c r="S142" i="4"/>
  <c r="T142" i="4"/>
  <c r="N143" i="4"/>
  <c r="O143" i="4"/>
  <c r="P143" i="4"/>
  <c r="Q143" i="4"/>
  <c r="R143" i="4"/>
  <c r="S143" i="4"/>
  <c r="T143" i="4"/>
  <c r="N144" i="4"/>
  <c r="O144" i="4"/>
  <c r="P144" i="4"/>
  <c r="Q144" i="4"/>
  <c r="R144" i="4"/>
  <c r="S144" i="4"/>
  <c r="T144" i="4"/>
  <c r="N145" i="4"/>
  <c r="O145" i="4"/>
  <c r="P145" i="4"/>
  <c r="Q145" i="4"/>
  <c r="R145" i="4"/>
  <c r="S145" i="4"/>
  <c r="T145" i="4"/>
  <c r="N146" i="4"/>
  <c r="O146" i="4"/>
  <c r="P146" i="4"/>
  <c r="Q146" i="4"/>
  <c r="R146" i="4"/>
  <c r="S146" i="4"/>
  <c r="T146" i="4"/>
  <c r="N147" i="4"/>
  <c r="O147" i="4"/>
  <c r="P147" i="4"/>
  <c r="Q147" i="4"/>
  <c r="R147" i="4"/>
  <c r="S147" i="4"/>
  <c r="T147" i="4"/>
  <c r="N148" i="4"/>
  <c r="O148" i="4"/>
  <c r="P148" i="4"/>
  <c r="Q148" i="4"/>
  <c r="R148" i="4"/>
  <c r="S148" i="4"/>
  <c r="T148" i="4"/>
  <c r="N149" i="4"/>
  <c r="O149" i="4"/>
  <c r="P149" i="4"/>
  <c r="Q149" i="4"/>
  <c r="R149" i="4"/>
  <c r="S149" i="4"/>
  <c r="T149" i="4"/>
  <c r="N150" i="4"/>
  <c r="O150" i="4"/>
  <c r="P150" i="4"/>
  <c r="Q150" i="4"/>
  <c r="R150" i="4"/>
  <c r="S150" i="4"/>
  <c r="T150" i="4"/>
  <c r="N151" i="4"/>
  <c r="O151" i="4"/>
  <c r="P151" i="4"/>
  <c r="Q151" i="4"/>
  <c r="R151" i="4"/>
  <c r="S151" i="4"/>
  <c r="T151" i="4"/>
  <c r="N152" i="4"/>
  <c r="O152" i="4"/>
  <c r="P152" i="4"/>
  <c r="Q152" i="4"/>
  <c r="R152" i="4"/>
  <c r="S152" i="4"/>
  <c r="T152" i="4"/>
  <c r="N153" i="4"/>
  <c r="O153" i="4"/>
  <c r="P153" i="4"/>
  <c r="Q153" i="4"/>
  <c r="R153" i="4"/>
  <c r="S153" i="4"/>
  <c r="T153" i="4"/>
  <c r="N154" i="4"/>
  <c r="O154" i="4"/>
  <c r="P154" i="4"/>
  <c r="Q154" i="4"/>
  <c r="R154" i="4"/>
  <c r="S154" i="4"/>
  <c r="T154" i="4"/>
  <c r="N155" i="4"/>
  <c r="O155" i="4"/>
  <c r="P155" i="4"/>
  <c r="Q155" i="4"/>
  <c r="R155" i="4"/>
  <c r="S155" i="4"/>
  <c r="T155" i="4"/>
  <c r="N156" i="4"/>
  <c r="O156" i="4"/>
  <c r="P156" i="4"/>
  <c r="Q156" i="4"/>
  <c r="R156" i="4"/>
  <c r="S156" i="4"/>
  <c r="T156" i="4"/>
  <c r="N157" i="4"/>
  <c r="O157" i="4"/>
  <c r="P157" i="4"/>
  <c r="Q157" i="4"/>
  <c r="R157" i="4"/>
  <c r="S157" i="4"/>
  <c r="T157" i="4"/>
  <c r="N158" i="4"/>
  <c r="O158" i="4"/>
  <c r="P158" i="4"/>
  <c r="Q158" i="4"/>
  <c r="R158" i="4"/>
  <c r="S158" i="4"/>
  <c r="T158" i="4"/>
  <c r="N159" i="4"/>
  <c r="O159" i="4"/>
  <c r="P159" i="4"/>
  <c r="Q159" i="4"/>
  <c r="R159" i="4"/>
  <c r="S159" i="4"/>
  <c r="T159" i="4"/>
  <c r="N160" i="4"/>
  <c r="O160" i="4"/>
  <c r="P160" i="4"/>
  <c r="Q160" i="4"/>
  <c r="R160" i="4"/>
  <c r="S160" i="4"/>
  <c r="T160" i="4"/>
  <c r="N161" i="4"/>
  <c r="O161" i="4"/>
  <c r="P161" i="4"/>
  <c r="Q161" i="4"/>
  <c r="R161" i="4"/>
  <c r="S161" i="4"/>
  <c r="T161" i="4"/>
  <c r="N162" i="4"/>
  <c r="O162" i="4"/>
  <c r="P162" i="4"/>
  <c r="Q162" i="4"/>
  <c r="R162" i="4"/>
  <c r="S162" i="4"/>
  <c r="T162" i="4"/>
  <c r="N163" i="4"/>
  <c r="O163" i="4"/>
  <c r="P163" i="4"/>
  <c r="Q163" i="4"/>
  <c r="R163" i="4"/>
  <c r="S163" i="4"/>
  <c r="T163" i="4"/>
  <c r="N164" i="4"/>
  <c r="O164" i="4"/>
  <c r="P164" i="4"/>
  <c r="Q164" i="4"/>
  <c r="R164" i="4"/>
  <c r="S164" i="4"/>
  <c r="T164" i="4"/>
  <c r="N165" i="4"/>
  <c r="O165" i="4"/>
  <c r="P165" i="4"/>
  <c r="Q165" i="4"/>
  <c r="R165" i="4"/>
  <c r="S165" i="4"/>
  <c r="T165" i="4"/>
  <c r="N166" i="4"/>
  <c r="O166" i="4"/>
  <c r="P166" i="4"/>
  <c r="Q166" i="4"/>
  <c r="R166" i="4"/>
  <c r="S166" i="4"/>
  <c r="T166" i="4"/>
  <c r="N167" i="4"/>
  <c r="O167" i="4"/>
  <c r="P167" i="4"/>
  <c r="Q167" i="4"/>
  <c r="R167" i="4"/>
  <c r="S167" i="4"/>
  <c r="T167" i="4"/>
  <c r="N168" i="4"/>
  <c r="O168" i="4"/>
  <c r="P168" i="4"/>
  <c r="Q168" i="4"/>
  <c r="R168" i="4"/>
  <c r="S168" i="4"/>
  <c r="T168" i="4"/>
  <c r="N169" i="4"/>
  <c r="O169" i="4"/>
  <c r="P169" i="4"/>
  <c r="Q169" i="4"/>
  <c r="R169" i="4"/>
  <c r="S169" i="4"/>
  <c r="T169" i="4"/>
  <c r="N170" i="4"/>
  <c r="O170" i="4"/>
  <c r="P170" i="4"/>
  <c r="Q170" i="4"/>
  <c r="R170" i="4"/>
  <c r="S170" i="4"/>
  <c r="T170" i="4"/>
  <c r="N171" i="4"/>
  <c r="O171" i="4"/>
  <c r="P171" i="4"/>
  <c r="Q171" i="4"/>
  <c r="R171" i="4"/>
  <c r="S171" i="4"/>
  <c r="T171" i="4"/>
  <c r="N172" i="4"/>
  <c r="O172" i="4"/>
  <c r="P172" i="4"/>
  <c r="Q172" i="4"/>
  <c r="R172" i="4"/>
  <c r="S172" i="4"/>
  <c r="T172" i="4"/>
  <c r="N173" i="4"/>
  <c r="O173" i="4"/>
  <c r="P173" i="4"/>
  <c r="Q173" i="4"/>
  <c r="R173" i="4"/>
  <c r="S173" i="4"/>
  <c r="T173" i="4"/>
  <c r="N174" i="4"/>
  <c r="O174" i="4"/>
  <c r="P174" i="4"/>
  <c r="Q174" i="4"/>
  <c r="R174" i="4"/>
  <c r="S174" i="4"/>
  <c r="T174" i="4"/>
  <c r="N175" i="4"/>
  <c r="O175" i="4"/>
  <c r="P175" i="4"/>
  <c r="Q175" i="4"/>
  <c r="R175" i="4"/>
  <c r="S175" i="4"/>
  <c r="T175" i="4"/>
  <c r="N176" i="4"/>
  <c r="O176" i="4"/>
  <c r="P176" i="4"/>
  <c r="Q176" i="4"/>
  <c r="R176" i="4"/>
  <c r="S176" i="4"/>
  <c r="T176" i="4"/>
  <c r="N177" i="4"/>
  <c r="O177" i="4"/>
  <c r="P177" i="4"/>
  <c r="Q177" i="4"/>
  <c r="R177" i="4"/>
  <c r="S177" i="4"/>
  <c r="T177" i="4"/>
  <c r="N178" i="4"/>
  <c r="O178" i="4"/>
  <c r="P178" i="4"/>
  <c r="Q178" i="4"/>
  <c r="R178" i="4"/>
  <c r="S178" i="4"/>
  <c r="T178" i="4"/>
  <c r="N179" i="4"/>
  <c r="O179" i="4"/>
  <c r="P179" i="4"/>
  <c r="Q179" i="4"/>
  <c r="R179" i="4"/>
  <c r="S179" i="4"/>
  <c r="T179" i="4"/>
  <c r="N180" i="4"/>
  <c r="O180" i="4"/>
  <c r="P180" i="4"/>
  <c r="Q180" i="4"/>
  <c r="R180" i="4"/>
  <c r="S180" i="4"/>
  <c r="T180" i="4"/>
  <c r="N181" i="4"/>
  <c r="O181" i="4"/>
  <c r="P181" i="4"/>
  <c r="Q181" i="4"/>
  <c r="R181" i="4"/>
  <c r="S181" i="4"/>
  <c r="T181" i="4"/>
  <c r="N182" i="4"/>
  <c r="O182" i="4"/>
  <c r="P182" i="4"/>
  <c r="Q182" i="4"/>
  <c r="R182" i="4"/>
  <c r="S182" i="4"/>
  <c r="T182" i="4"/>
  <c r="N183" i="4"/>
  <c r="O183" i="4"/>
  <c r="P183" i="4"/>
  <c r="Q183" i="4"/>
  <c r="R183" i="4"/>
  <c r="S183" i="4"/>
  <c r="T183" i="4"/>
  <c r="N184" i="4"/>
  <c r="O184" i="4"/>
  <c r="P184" i="4"/>
  <c r="Q184" i="4"/>
  <c r="R184" i="4"/>
  <c r="S184" i="4"/>
  <c r="T184" i="4"/>
  <c r="N185" i="4"/>
  <c r="O185" i="4"/>
  <c r="P185" i="4"/>
  <c r="Q185" i="4"/>
  <c r="R185" i="4"/>
  <c r="S185" i="4"/>
  <c r="T185" i="4"/>
  <c r="N186" i="4"/>
  <c r="O186" i="4"/>
  <c r="P186" i="4"/>
  <c r="Q186" i="4"/>
  <c r="R186" i="4"/>
  <c r="S186" i="4"/>
  <c r="T186" i="4"/>
  <c r="N187" i="4"/>
  <c r="O187" i="4"/>
  <c r="P187" i="4"/>
  <c r="Q187" i="4"/>
  <c r="R187" i="4"/>
  <c r="S187" i="4"/>
  <c r="T187" i="4"/>
  <c r="N188" i="4"/>
  <c r="O188" i="4"/>
  <c r="P188" i="4"/>
  <c r="Q188" i="4"/>
  <c r="R188" i="4"/>
  <c r="S188" i="4"/>
  <c r="T188" i="4"/>
  <c r="N189" i="4"/>
  <c r="O189" i="4"/>
  <c r="P189" i="4"/>
  <c r="Q189" i="4"/>
  <c r="R189" i="4"/>
  <c r="S189" i="4"/>
  <c r="T189" i="4"/>
  <c r="N190" i="4"/>
  <c r="O190" i="4"/>
  <c r="P190" i="4"/>
  <c r="Q190" i="4"/>
  <c r="R190" i="4"/>
  <c r="S190" i="4"/>
  <c r="T190" i="4"/>
  <c r="N191" i="4"/>
  <c r="O191" i="4"/>
  <c r="P191" i="4"/>
  <c r="Q191" i="4"/>
  <c r="R191" i="4"/>
  <c r="S191" i="4"/>
  <c r="T191" i="4"/>
  <c r="N192" i="4"/>
  <c r="O192" i="4"/>
  <c r="P192" i="4"/>
  <c r="Q192" i="4"/>
  <c r="R192" i="4"/>
  <c r="S192" i="4"/>
  <c r="T192" i="4"/>
  <c r="N193" i="4"/>
  <c r="O193" i="4"/>
  <c r="P193" i="4"/>
  <c r="Q193" i="4"/>
  <c r="R193" i="4"/>
  <c r="S193" i="4"/>
  <c r="T193" i="4"/>
  <c r="N194" i="4"/>
  <c r="O194" i="4"/>
  <c r="P194" i="4"/>
  <c r="Q194" i="4"/>
  <c r="R194" i="4"/>
  <c r="S194" i="4"/>
  <c r="T194" i="4"/>
  <c r="N195" i="4"/>
  <c r="O195" i="4"/>
  <c r="P195" i="4"/>
  <c r="Q195" i="4"/>
  <c r="R195" i="4"/>
  <c r="S195" i="4"/>
  <c r="T195" i="4"/>
  <c r="N196" i="4"/>
  <c r="O196" i="4"/>
  <c r="P196" i="4"/>
  <c r="Q196" i="4"/>
  <c r="R196" i="4"/>
  <c r="S196" i="4"/>
  <c r="T196" i="4"/>
  <c r="N197" i="4"/>
  <c r="O197" i="4"/>
  <c r="P197" i="4"/>
  <c r="Q197" i="4"/>
  <c r="R197" i="4"/>
  <c r="S197" i="4"/>
  <c r="T197" i="4"/>
  <c r="N198" i="4"/>
  <c r="O198" i="4"/>
  <c r="P198" i="4"/>
  <c r="Q198" i="4"/>
  <c r="R198" i="4"/>
  <c r="S198" i="4"/>
  <c r="T198" i="4"/>
  <c r="N199" i="4"/>
  <c r="O199" i="4"/>
  <c r="P199" i="4"/>
  <c r="Q199" i="4"/>
  <c r="R199" i="4"/>
  <c r="S199" i="4"/>
  <c r="T199" i="4"/>
  <c r="N200" i="4"/>
  <c r="O200" i="4"/>
  <c r="P200" i="4"/>
  <c r="Q200" i="4"/>
  <c r="R200" i="4"/>
  <c r="S200" i="4"/>
  <c r="T200" i="4"/>
  <c r="N201" i="4"/>
  <c r="O201" i="4"/>
  <c r="P201" i="4"/>
  <c r="Q201" i="4"/>
  <c r="R201" i="4"/>
  <c r="S201" i="4"/>
  <c r="T201" i="4"/>
  <c r="N202" i="4"/>
  <c r="O202" i="4"/>
  <c r="P202" i="4"/>
  <c r="Q202" i="4"/>
  <c r="R202" i="4"/>
  <c r="S202" i="4"/>
  <c r="T202" i="4"/>
  <c r="N203" i="4"/>
  <c r="O203" i="4"/>
  <c r="Q203" i="4"/>
  <c r="R203" i="4"/>
  <c r="S203" i="4"/>
  <c r="T203" i="4"/>
  <c r="N204" i="4"/>
  <c r="O204" i="4"/>
  <c r="P204" i="4"/>
  <c r="Q204" i="4"/>
  <c r="R204" i="4"/>
  <c r="S204" i="4"/>
  <c r="T204" i="4"/>
  <c r="N205" i="4"/>
  <c r="O205" i="4"/>
  <c r="P205" i="4"/>
  <c r="Q205" i="4"/>
  <c r="R205" i="4"/>
  <c r="S205" i="4"/>
  <c r="T205" i="4"/>
  <c r="N206" i="4"/>
  <c r="O206" i="4"/>
  <c r="P206" i="4"/>
  <c r="Q206" i="4"/>
  <c r="R206" i="4"/>
  <c r="S206" i="4"/>
  <c r="T206" i="4"/>
  <c r="N207" i="4"/>
  <c r="O207" i="4"/>
  <c r="P207" i="4"/>
  <c r="Q207" i="4"/>
  <c r="R207" i="4"/>
  <c r="S207" i="4"/>
  <c r="T207" i="4"/>
  <c r="N208" i="4"/>
  <c r="O208" i="4"/>
  <c r="P208" i="4"/>
  <c r="Q208" i="4"/>
  <c r="R208" i="4"/>
  <c r="S208" i="4"/>
  <c r="T208" i="4"/>
  <c r="N209" i="4"/>
  <c r="O209" i="4"/>
  <c r="P209" i="4"/>
  <c r="Q209" i="4"/>
  <c r="R209" i="4"/>
  <c r="S209" i="4"/>
  <c r="T209" i="4"/>
  <c r="N210" i="4"/>
  <c r="O210" i="4"/>
  <c r="P210" i="4"/>
  <c r="Q210" i="4"/>
  <c r="R210" i="4"/>
  <c r="S210" i="4"/>
  <c r="T210" i="4"/>
  <c r="N211" i="4"/>
  <c r="O211" i="4"/>
  <c r="P211" i="4"/>
  <c r="Q211" i="4"/>
  <c r="R211" i="4"/>
  <c r="S211" i="4"/>
  <c r="T211" i="4"/>
  <c r="N212" i="4"/>
  <c r="O212" i="4"/>
  <c r="P212" i="4"/>
  <c r="Q212" i="4"/>
  <c r="R212" i="4"/>
  <c r="S212" i="4"/>
  <c r="T212" i="4"/>
  <c r="N213" i="4"/>
  <c r="O213" i="4"/>
  <c r="P213" i="4"/>
  <c r="Q213" i="4"/>
  <c r="R213" i="4"/>
  <c r="S213" i="4"/>
  <c r="T213" i="4"/>
  <c r="N214" i="4"/>
  <c r="O214" i="4"/>
  <c r="P214" i="4"/>
  <c r="Q214" i="4"/>
  <c r="R214" i="4"/>
  <c r="S214" i="4"/>
  <c r="T214" i="4"/>
  <c r="N215" i="4"/>
  <c r="O215" i="4"/>
  <c r="P215" i="4"/>
  <c r="Q215" i="4"/>
  <c r="R215" i="4"/>
  <c r="S215" i="4"/>
  <c r="T215" i="4"/>
  <c r="N216" i="4"/>
  <c r="O216" i="4"/>
  <c r="P216" i="4"/>
  <c r="Q216" i="4"/>
  <c r="R216" i="4"/>
  <c r="S216" i="4"/>
  <c r="T216" i="4"/>
  <c r="N217" i="4"/>
  <c r="O217" i="4"/>
  <c r="P217" i="4"/>
  <c r="Q217" i="4"/>
  <c r="R217" i="4"/>
  <c r="S217" i="4"/>
  <c r="T217" i="4"/>
  <c r="O3" i="4"/>
  <c r="P3" i="4"/>
  <c r="Q3" i="4"/>
  <c r="R3" i="4"/>
  <c r="S3" i="4"/>
  <c r="T3" i="4"/>
  <c r="N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AD37" i="4" l="1"/>
  <c r="AD49" i="4"/>
  <c r="AD50" i="4"/>
  <c r="Z46" i="4"/>
  <c r="AD42" i="4"/>
  <c r="Z38" i="4"/>
  <c r="AD34" i="4"/>
  <c r="Z30" i="4"/>
  <c r="AD26" i="4"/>
  <c r="Z22" i="4"/>
  <c r="AD18" i="4"/>
  <c r="Z16" i="4"/>
  <c r="Z14" i="4"/>
  <c r="AD10" i="4"/>
  <c r="Z8" i="4"/>
  <c r="Z6" i="4"/>
  <c r="AD41" i="4"/>
  <c r="AD25" i="4"/>
  <c r="AD17" i="4"/>
  <c r="AD9" i="4"/>
  <c r="AD51" i="4"/>
  <c r="AD47" i="4"/>
  <c r="AD43" i="4"/>
  <c r="AD39" i="4"/>
  <c r="AD35" i="4"/>
  <c r="AD31" i="4"/>
  <c r="AD27" i="4"/>
  <c r="AD19" i="4"/>
  <c r="AD11" i="4"/>
  <c r="AA9" i="4"/>
  <c r="AD3" i="4"/>
  <c r="AD52" i="4"/>
  <c r="AD48" i="4"/>
  <c r="Y46" i="4"/>
  <c r="AD45" i="4"/>
  <c r="AD44" i="4"/>
  <c r="AD40" i="4"/>
  <c r="Y38" i="4"/>
  <c r="AD36" i="4"/>
  <c r="AD32" i="4"/>
  <c r="Y30" i="4"/>
  <c r="AD29" i="4"/>
  <c r="AD28" i="4"/>
  <c r="AD24" i="4"/>
  <c r="Y22" i="4"/>
  <c r="AD21" i="4"/>
  <c r="AD20" i="4"/>
  <c r="AA18" i="4"/>
  <c r="AD16" i="4"/>
  <c r="Y14" i="4"/>
  <c r="AD13" i="4"/>
  <c r="AD12" i="4"/>
  <c r="AA10" i="4"/>
  <c r="AD8" i="4"/>
  <c r="AD5" i="4"/>
  <c r="AD4" i="4"/>
  <c r="Z47" i="4"/>
  <c r="Z45" i="4"/>
  <c r="Z39" i="4"/>
  <c r="Z37" i="4"/>
  <c r="AD33" i="4"/>
  <c r="Z31" i="4"/>
  <c r="Z29" i="4"/>
  <c r="Z21" i="4"/>
  <c r="Y19" i="4"/>
  <c r="Z13" i="4"/>
  <c r="Y11" i="4"/>
  <c r="Z5" i="4"/>
  <c r="AA45" i="4"/>
  <c r="AA37" i="4"/>
  <c r="AA29" i="4"/>
  <c r="Z23" i="4"/>
  <c r="AA21" i="4"/>
  <c r="Z15" i="4"/>
  <c r="AA13" i="4"/>
  <c r="Z7" i="4"/>
  <c r="AA5" i="4"/>
  <c r="Z24" i="4"/>
  <c r="AA48" i="4"/>
  <c r="AA40" i="4"/>
  <c r="AA8" i="4"/>
  <c r="AA49" i="4"/>
  <c r="AA41" i="4"/>
  <c r="AA33" i="4"/>
  <c r="AA25" i="4"/>
  <c r="AA17" i="4"/>
  <c r="AA50" i="4"/>
  <c r="AA42" i="4"/>
  <c r="AA34" i="4"/>
  <c r="AA26" i="4"/>
  <c r="Y51" i="4"/>
  <c r="Y43" i="4"/>
  <c r="Y35" i="4"/>
  <c r="Y27" i="4"/>
  <c r="Z9" i="4"/>
  <c r="Z17" i="4"/>
  <c r="Z32" i="4"/>
  <c r="Z40" i="4"/>
  <c r="Z48" i="4"/>
  <c r="AD6" i="4"/>
  <c r="AD14" i="4"/>
  <c r="AD22" i="4"/>
  <c r="AD30" i="4"/>
  <c r="AD38" i="4"/>
  <c r="AD46" i="4"/>
  <c r="Y3" i="4"/>
  <c r="Z10" i="4"/>
  <c r="Z18" i="4"/>
  <c r="Z25" i="4"/>
  <c r="Z33" i="4"/>
  <c r="Z41" i="4"/>
  <c r="Z49" i="4"/>
  <c r="AD7" i="4"/>
  <c r="AD15" i="4"/>
  <c r="AD23" i="4"/>
  <c r="Z3" i="4"/>
  <c r="Z11" i="4"/>
  <c r="Z19" i="4"/>
  <c r="Z26" i="4"/>
  <c r="Z34" i="4"/>
  <c r="Z42" i="4"/>
  <c r="Z50" i="4"/>
  <c r="Y6" i="4"/>
  <c r="Z4" i="4"/>
  <c r="Z12" i="4"/>
  <c r="Z20" i="4"/>
  <c r="Z27" i="4"/>
  <c r="Z35" i="4"/>
  <c r="Z43" i="4"/>
  <c r="Z51" i="4"/>
  <c r="Z28" i="4"/>
  <c r="Z36" i="4"/>
  <c r="Z44" i="4"/>
  <c r="Z52" i="4"/>
  <c r="Y41" i="4"/>
  <c r="AC47" i="4"/>
  <c r="AC39" i="4"/>
  <c r="AC31" i="4"/>
  <c r="AC23" i="4"/>
  <c r="AC15" i="4"/>
  <c r="AC7" i="4"/>
  <c r="AA51" i="4"/>
  <c r="AC21" i="4"/>
  <c r="AC52" i="4"/>
  <c r="AC44" i="4"/>
  <c r="AC36" i="4"/>
  <c r="AC28" i="4"/>
  <c r="AC20" i="4"/>
  <c r="AC12" i="4"/>
  <c r="AC4" i="4"/>
  <c r="Y13" i="4"/>
  <c r="Y29" i="4"/>
  <c r="AC9" i="4"/>
  <c r="AC41" i="4"/>
  <c r="AA3" i="4"/>
  <c r="Y9" i="4"/>
  <c r="AA19" i="4"/>
  <c r="Y25" i="4"/>
  <c r="AA35" i="4"/>
  <c r="AC17" i="4"/>
  <c r="AC49" i="4"/>
  <c r="Y49" i="4"/>
  <c r="AC5" i="4"/>
  <c r="AC37" i="4"/>
  <c r="AC32" i="4"/>
  <c r="AC24" i="4"/>
  <c r="AC16" i="4"/>
  <c r="AC8" i="4"/>
  <c r="Y5" i="4"/>
  <c r="Y21" i="4"/>
  <c r="Y37" i="4"/>
  <c r="AC25" i="4"/>
  <c r="AA16" i="4"/>
  <c r="AA32" i="4"/>
  <c r="AA43" i="4"/>
  <c r="AC13" i="4"/>
  <c r="AC45" i="4"/>
  <c r="AC29" i="4"/>
  <c r="AA11" i="4"/>
  <c r="Y17" i="4"/>
  <c r="AA27" i="4"/>
  <c r="Y33" i="4"/>
  <c r="AC33" i="4"/>
  <c r="Y4" i="4"/>
  <c r="AA6" i="4"/>
  <c r="Y12" i="4"/>
  <c r="AA14" i="4"/>
  <c r="Y20" i="4"/>
  <c r="AA22" i="4"/>
  <c r="Y28" i="4"/>
  <c r="AA30" i="4"/>
  <c r="Y36" i="4"/>
  <c r="AA38" i="4"/>
  <c r="Y44" i="4"/>
  <c r="AA46" i="4"/>
  <c r="Y52" i="4"/>
  <c r="Y7" i="4"/>
  <c r="Y15" i="4"/>
  <c r="Y23" i="4"/>
  <c r="Y31" i="4"/>
  <c r="Y39" i="4"/>
  <c r="Y47" i="4"/>
  <c r="AC6" i="4"/>
  <c r="AC10" i="4"/>
  <c r="AC14" i="4"/>
  <c r="AC18" i="4"/>
  <c r="AC22" i="4"/>
  <c r="AC26" i="4"/>
  <c r="AC30" i="4"/>
  <c r="AC34" i="4"/>
  <c r="AC38" i="4"/>
  <c r="AC42" i="4"/>
  <c r="AC46" i="4"/>
  <c r="AC50" i="4"/>
  <c r="AA4" i="4"/>
  <c r="Y10" i="4"/>
  <c r="AA12" i="4"/>
  <c r="Y18" i="4"/>
  <c r="AA20" i="4"/>
  <c r="Y26" i="4"/>
  <c r="AA28" i="4"/>
  <c r="Y34" i="4"/>
  <c r="AA36" i="4"/>
  <c r="Y42" i="4"/>
  <c r="AA44" i="4"/>
  <c r="Y50" i="4"/>
  <c r="AA52" i="4"/>
  <c r="AA7" i="4"/>
  <c r="AA15" i="4"/>
  <c r="AA23" i="4"/>
  <c r="AA31" i="4"/>
  <c r="AA39" i="4"/>
  <c r="Y45" i="4"/>
  <c r="AA47" i="4"/>
  <c r="AC3" i="4"/>
  <c r="AC11" i="4"/>
  <c r="AC19" i="4"/>
  <c r="AC27" i="4"/>
  <c r="AC35" i="4"/>
  <c r="AC43" i="4"/>
  <c r="AC51" i="4"/>
  <c r="Y8" i="4"/>
  <c r="Y16" i="4"/>
  <c r="Y24" i="4"/>
  <c r="Y32" i="4"/>
  <c r="Y40" i="4"/>
  <c r="Y48" i="4"/>
  <c r="AC40" i="4"/>
  <c r="AC48" i="4"/>
  <c r="M214" i="4"/>
  <c r="M206" i="4"/>
  <c r="M210" i="4"/>
  <c r="L217" i="4" l="1"/>
  <c r="M202" i="4" l="1"/>
  <c r="M207" i="4" s="1"/>
  <c r="M126" i="4"/>
  <c r="M58" i="4"/>
  <c r="M62" i="4"/>
  <c r="M66" i="4"/>
  <c r="M70" i="4"/>
  <c r="M74" i="4"/>
  <c r="M78" i="4"/>
  <c r="M82" i="4"/>
  <c r="M86" i="4"/>
  <c r="M90" i="4"/>
  <c r="M106" i="4"/>
  <c r="M107" i="4" s="1"/>
  <c r="M110" i="4"/>
  <c r="M114" i="4"/>
  <c r="M118" i="4"/>
  <c r="M122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194" i="4"/>
  <c r="M198" i="4"/>
  <c r="M211" i="4"/>
  <c r="V217" i="4"/>
  <c r="W217" i="4"/>
  <c r="M199" i="4" l="1"/>
  <c r="M87" i="4"/>
  <c r="M179" i="4"/>
  <c r="M151" i="4"/>
  <c r="M111" i="4"/>
  <c r="M67" i="4"/>
  <c r="M71" i="4"/>
  <c r="M147" i="4"/>
  <c r="M187" i="4"/>
  <c r="M155" i="4"/>
  <c r="M119" i="4"/>
  <c r="M75" i="4"/>
  <c r="M63" i="4"/>
  <c r="M131" i="4"/>
  <c r="M83" i="4"/>
  <c r="M139" i="4"/>
  <c r="M159" i="4"/>
  <c r="M123" i="4"/>
  <c r="M79" i="4"/>
  <c r="M127" i="4"/>
  <c r="M203" i="4"/>
  <c r="M171" i="4"/>
  <c r="M183" i="4"/>
  <c r="M115" i="4"/>
  <c r="M175" i="4"/>
  <c r="M143" i="4"/>
  <c r="M91" i="4"/>
  <c r="M191" i="4"/>
  <c r="Z217" i="4"/>
  <c r="M163" i="4"/>
  <c r="M195" i="4"/>
  <c r="M135" i="4"/>
  <c r="M167" i="4"/>
  <c r="M215" i="4"/>
  <c r="AA217" i="4"/>
  <c r="AD217" i="4"/>
  <c r="Y217" i="4"/>
  <c r="AC217" i="4"/>
  <c r="W216" i="4" l="1"/>
  <c r="V216" i="4"/>
  <c r="AC216" i="4"/>
  <c r="L216" i="4"/>
  <c r="AD216" i="4" l="1"/>
  <c r="Y216" i="4"/>
  <c r="Z216" i="4"/>
  <c r="AA216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L215" i="4"/>
  <c r="L214" i="4" l="1"/>
  <c r="AD215" i="4" l="1"/>
  <c r="AC215" i="4"/>
  <c r="AA215" i="4"/>
  <c r="Z215" i="4"/>
  <c r="Y215" i="4"/>
  <c r="AD214" i="4" l="1"/>
  <c r="AC214" i="4"/>
  <c r="Z214" i="4"/>
  <c r="Y214" i="4"/>
  <c r="AA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AD111" i="4"/>
  <c r="L111" i="4"/>
  <c r="AD110" i="4"/>
  <c r="L110" i="4"/>
  <c r="AD109" i="4"/>
  <c r="L109" i="4"/>
  <c r="AD108" i="4"/>
  <c r="L108" i="4"/>
  <c r="AD107" i="4"/>
  <c r="L107" i="4"/>
  <c r="AD106" i="4"/>
  <c r="L106" i="4"/>
  <c r="AD105" i="4"/>
  <c r="L105" i="4"/>
  <c r="AD104" i="4"/>
  <c r="L104" i="4"/>
  <c r="AD103" i="4"/>
  <c r="L103" i="4"/>
  <c r="AD102" i="4"/>
  <c r="L102" i="4"/>
  <c r="AD101" i="4"/>
  <c r="L101" i="4"/>
  <c r="AD100" i="4"/>
  <c r="L100" i="4"/>
  <c r="AD99" i="4"/>
  <c r="L99" i="4"/>
  <c r="AD98" i="4"/>
  <c r="L98" i="4"/>
  <c r="AD97" i="4"/>
  <c r="L97" i="4"/>
  <c r="AD96" i="4"/>
  <c r="L96" i="4"/>
  <c r="AD95" i="4"/>
  <c r="L95" i="4"/>
  <c r="AD94" i="4"/>
  <c r="L94" i="4"/>
  <c r="AD93" i="4"/>
  <c r="L93" i="4"/>
  <c r="AD92" i="4"/>
  <c r="L92" i="4"/>
  <c r="AD91" i="4"/>
  <c r="L91" i="4"/>
  <c r="AD90" i="4"/>
  <c r="L90" i="4"/>
  <c r="AD89" i="4"/>
  <c r="L89" i="4"/>
  <c r="AD88" i="4"/>
  <c r="L88" i="4"/>
  <c r="AD87" i="4"/>
  <c r="L87" i="4"/>
  <c r="AD86" i="4"/>
  <c r="L86" i="4"/>
  <c r="AD85" i="4"/>
  <c r="L85" i="4"/>
  <c r="AD84" i="4"/>
  <c r="L84" i="4"/>
  <c r="AD83" i="4"/>
  <c r="L83" i="4"/>
  <c r="AD82" i="4"/>
  <c r="L82" i="4"/>
  <c r="AD81" i="4"/>
  <c r="L81" i="4"/>
  <c r="AD80" i="4"/>
  <c r="L80" i="4"/>
  <c r="AD79" i="4"/>
  <c r="L79" i="4"/>
  <c r="AD78" i="4"/>
  <c r="L78" i="4"/>
  <c r="AD77" i="4"/>
  <c r="L77" i="4"/>
  <c r="AD76" i="4"/>
  <c r="L76" i="4"/>
  <c r="AD75" i="4"/>
  <c r="L75" i="4"/>
  <c r="AD74" i="4"/>
  <c r="L74" i="4"/>
  <c r="AD73" i="4"/>
  <c r="L73" i="4"/>
  <c r="AD72" i="4"/>
  <c r="L72" i="4"/>
  <c r="AD71" i="4"/>
  <c r="L71" i="4"/>
  <c r="AD70" i="4"/>
  <c r="L70" i="4"/>
  <c r="AD69" i="4"/>
  <c r="L69" i="4"/>
  <c r="AD68" i="4"/>
  <c r="L68" i="4"/>
  <c r="AD67" i="4"/>
  <c r="L67" i="4"/>
  <c r="AD66" i="4"/>
  <c r="L66" i="4"/>
  <c r="AD65" i="4"/>
  <c r="L65" i="4"/>
  <c r="AD64" i="4"/>
  <c r="L64" i="4"/>
  <c r="L63" i="4"/>
  <c r="AD62" i="4"/>
  <c r="L62" i="4"/>
  <c r="AD61" i="4"/>
  <c r="L61" i="4"/>
  <c r="AD60" i="4"/>
  <c r="L60" i="4"/>
  <c r="AD59" i="4"/>
  <c r="L59" i="4"/>
  <c r="AD58" i="4"/>
  <c r="L58" i="4"/>
  <c r="AD57" i="4"/>
  <c r="L57" i="4"/>
  <c r="AD56" i="4"/>
  <c r="L56" i="4"/>
  <c r="AD55" i="4"/>
  <c r="L55" i="4"/>
  <c r="AD54" i="4"/>
  <c r="L54" i="4"/>
  <c r="AD53" i="4"/>
  <c r="L53" i="4"/>
  <c r="AD112" i="4" l="1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63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C207" i="4"/>
  <c r="AC208" i="4"/>
  <c r="AC209" i="4"/>
  <c r="AD207" i="4"/>
  <c r="AD208" i="4"/>
  <c r="AD209" i="4"/>
  <c r="AD210" i="4"/>
  <c r="AD211" i="4"/>
  <c r="AD212" i="4"/>
  <c r="AD213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210" i="4"/>
  <c r="AC211" i="4"/>
  <c r="AC212" i="4"/>
  <c r="AC213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A77" i="4"/>
  <c r="AA85" i="4"/>
  <c r="AA103" i="4"/>
  <c r="AA137" i="4"/>
  <c r="AA139" i="4"/>
  <c r="AA145" i="4"/>
  <c r="AA147" i="4"/>
  <c r="AA153" i="4"/>
  <c r="AA155" i="4"/>
  <c r="AA161" i="4"/>
  <c r="AA169" i="4"/>
  <c r="AA171" i="4"/>
  <c r="AA95" i="4"/>
  <c r="AA176" i="4"/>
  <c r="Z54" i="4"/>
  <c r="Z56" i="4"/>
  <c r="Z58" i="4"/>
  <c r="Z60" i="4"/>
  <c r="Z62" i="4"/>
  <c r="Z63" i="4"/>
  <c r="Z120" i="4"/>
  <c r="Z132" i="4"/>
  <c r="Z136" i="4"/>
  <c r="Z138" i="4"/>
  <c r="Z175" i="4"/>
  <c r="AA134" i="4"/>
  <c r="Z73" i="4"/>
  <c r="Z79" i="4"/>
  <c r="Z81" i="4"/>
  <c r="Z177" i="4"/>
  <c r="Z179" i="4"/>
  <c r="Z182" i="4"/>
  <c r="Z184" i="4"/>
  <c r="Y78" i="4"/>
  <c r="Y79" i="4"/>
  <c r="Y86" i="4"/>
  <c r="Y106" i="4"/>
  <c r="AA111" i="4"/>
  <c r="AA119" i="4"/>
  <c r="Y122" i="4"/>
  <c r="Y164" i="4"/>
  <c r="AA173" i="4"/>
  <c r="Y209" i="4"/>
  <c r="Z209" i="4"/>
  <c r="Y189" i="4"/>
  <c r="Z189" i="4"/>
  <c r="Y205" i="4"/>
  <c r="Z205" i="4"/>
  <c r="AA158" i="4"/>
  <c r="AA163" i="4"/>
  <c r="AA65" i="4"/>
  <c r="Y55" i="4"/>
  <c r="Y65" i="4"/>
  <c r="Y137" i="4"/>
  <c r="AA201" i="4"/>
  <c r="AA87" i="4"/>
  <c r="AA127" i="4"/>
  <c r="Z104" i="4"/>
  <c r="Z156" i="4"/>
  <c r="Z196" i="4"/>
  <c r="Z200" i="4"/>
  <c r="Z212" i="4"/>
  <c r="Z66" i="4"/>
  <c r="Z67" i="4"/>
  <c r="Z70" i="4"/>
  <c r="Z72" i="4"/>
  <c r="Z144" i="4"/>
  <c r="Z162" i="4"/>
  <c r="Z94" i="4"/>
  <c r="Z110" i="4"/>
  <c r="Z126" i="4"/>
  <c r="Z146" i="4"/>
  <c r="Z164" i="4"/>
  <c r="Z168" i="4"/>
  <c r="Z170" i="4"/>
  <c r="Z172" i="4"/>
  <c r="Z188" i="4"/>
  <c r="Z192" i="4"/>
  <c r="Z204" i="4"/>
  <c r="Z208" i="4"/>
  <c r="AA209" i="4"/>
  <c r="Y128" i="4"/>
  <c r="Y131" i="4"/>
  <c r="Y132" i="4"/>
  <c r="Y133" i="4"/>
  <c r="Y134" i="4"/>
  <c r="Y56" i="4"/>
  <c r="Y64" i="4"/>
  <c r="Y105" i="4"/>
  <c r="Y121" i="4"/>
  <c r="Y140" i="4"/>
  <c r="Y197" i="4"/>
  <c r="Z197" i="4"/>
  <c r="Y156" i="4"/>
  <c r="Y165" i="4"/>
  <c r="Y166" i="4"/>
  <c r="Y181" i="4"/>
  <c r="Z181" i="4"/>
  <c r="Y57" i="4"/>
  <c r="Z57" i="4"/>
  <c r="Y59" i="4"/>
  <c r="Z59" i="4"/>
  <c r="Y60" i="4"/>
  <c r="Y68" i="4"/>
  <c r="Z68" i="4"/>
  <c r="Z78" i="4"/>
  <c r="Y87" i="4"/>
  <c r="Z87" i="4"/>
  <c r="Y104" i="4"/>
  <c r="Y120" i="4"/>
  <c r="Y142" i="4"/>
  <c r="Y157" i="4"/>
  <c r="Y158" i="4"/>
  <c r="Y176" i="4"/>
  <c r="Z176" i="4"/>
  <c r="Y185" i="4"/>
  <c r="Z185" i="4"/>
  <c r="Z190" i="4"/>
  <c r="Y193" i="4"/>
  <c r="Z193" i="4"/>
  <c r="Y201" i="4"/>
  <c r="Z201" i="4"/>
  <c r="Y211" i="4"/>
  <c r="Y213" i="4"/>
  <c r="Z213" i="4"/>
  <c r="Y61" i="4"/>
  <c r="Z61" i="4"/>
  <c r="Y63" i="4"/>
  <c r="Y72" i="4"/>
  <c r="Z86" i="4"/>
  <c r="Z89" i="4"/>
  <c r="Y96" i="4"/>
  <c r="Z96" i="4"/>
  <c r="Y97" i="4"/>
  <c r="Y98" i="4"/>
  <c r="Y112" i="4"/>
  <c r="Z112" i="4"/>
  <c r="Y113" i="4"/>
  <c r="Y114" i="4"/>
  <c r="AA105" i="4"/>
  <c r="AA157" i="4"/>
  <c r="AA166" i="4"/>
  <c r="AA56" i="4"/>
  <c r="AA79" i="4"/>
  <c r="AA121" i="4"/>
  <c r="AA212" i="4"/>
  <c r="Y69" i="4"/>
  <c r="Y70" i="4"/>
  <c r="Y174" i="4"/>
  <c r="Y175" i="4"/>
  <c r="AA181" i="4"/>
  <c r="Y145" i="4"/>
  <c r="AA53" i="4"/>
  <c r="AA67" i="4"/>
  <c r="AA74" i="4"/>
  <c r="AA75" i="4"/>
  <c r="AA76" i="4"/>
  <c r="AA101" i="4"/>
  <c r="AA144" i="4"/>
  <c r="AA55" i="4"/>
  <c r="AA62" i="4"/>
  <c r="AA63" i="4"/>
  <c r="Y66" i="4"/>
  <c r="AA69" i="4"/>
  <c r="AA70" i="4"/>
  <c r="AA72" i="4"/>
  <c r="AA78" i="4"/>
  <c r="Y83" i="4"/>
  <c r="AA96" i="4"/>
  <c r="AA102" i="4"/>
  <c r="AA106" i="4"/>
  <c r="AA108" i="4"/>
  <c r="AA126" i="4"/>
  <c r="AA128" i="4"/>
  <c r="AA132" i="4"/>
  <c r="AA152" i="4"/>
  <c r="AA168" i="4"/>
  <c r="AA174" i="4"/>
  <c r="Y53" i="4"/>
  <c r="Y54" i="4"/>
  <c r="AA61" i="4"/>
  <c r="AA64" i="4"/>
  <c r="AA68" i="4"/>
  <c r="Y75" i="4"/>
  <c r="AA90" i="4"/>
  <c r="AA91" i="4"/>
  <c r="AA94" i="4"/>
  <c r="AA100" i="4"/>
  <c r="AA109" i="4"/>
  <c r="AA117" i="4"/>
  <c r="AA133" i="4"/>
  <c r="AA140" i="4"/>
  <c r="AA162" i="4"/>
  <c r="AA164" i="4"/>
  <c r="AA185" i="4"/>
  <c r="AA193" i="4"/>
  <c r="AA197" i="4"/>
  <c r="AA54" i="4"/>
  <c r="AA116" i="4"/>
  <c r="AA160" i="4"/>
  <c r="AA58" i="4"/>
  <c r="AA60" i="4"/>
  <c r="AA66" i="4"/>
  <c r="AA82" i="4"/>
  <c r="AA83" i="4"/>
  <c r="AA84" i="4"/>
  <c r="AA110" i="4"/>
  <c r="AA112" i="4"/>
  <c r="AA118" i="4"/>
  <c r="AA122" i="4"/>
  <c r="AA124" i="4"/>
  <c r="AA136" i="4"/>
  <c r="AA154" i="4"/>
  <c r="AA165" i="4"/>
  <c r="AA179" i="4"/>
  <c r="AA189" i="4"/>
  <c r="AA205" i="4"/>
  <c r="AA213" i="4"/>
  <c r="Y58" i="4"/>
  <c r="AA59" i="4"/>
  <c r="Y76" i="4"/>
  <c r="AA80" i="4"/>
  <c r="Y84" i="4"/>
  <c r="Y85" i="4"/>
  <c r="Y93" i="4"/>
  <c r="Y109" i="4"/>
  <c r="Y124" i="4"/>
  <c r="Y125" i="4"/>
  <c r="Y149" i="4"/>
  <c r="Z151" i="4"/>
  <c r="AA151" i="4"/>
  <c r="Z154" i="4"/>
  <c r="Z160" i="4"/>
  <c r="Y160" i="4"/>
  <c r="Y162" i="4"/>
  <c r="Y62" i="4"/>
  <c r="Y71" i="4"/>
  <c r="Z84" i="4"/>
  <c r="AA86" i="4"/>
  <c r="Y90" i="4"/>
  <c r="Z92" i="4"/>
  <c r="Y94" i="4"/>
  <c r="Y99" i="4"/>
  <c r="Y102" i="4"/>
  <c r="Z113" i="4"/>
  <c r="Z114" i="4"/>
  <c r="Y115" i="4"/>
  <c r="Z115" i="4"/>
  <c r="AA115" i="4"/>
  <c r="Y118" i="4"/>
  <c r="Y129" i="4"/>
  <c r="Z129" i="4"/>
  <c r="Z130" i="4"/>
  <c r="Z131" i="4"/>
  <c r="AA131" i="4"/>
  <c r="Y141" i="4"/>
  <c r="Z143" i="4"/>
  <c r="AA143" i="4"/>
  <c r="Z55" i="4"/>
  <c r="Z64" i="4"/>
  <c r="Z65" i="4"/>
  <c r="Z71" i="4"/>
  <c r="Y73" i="4"/>
  <c r="Z74" i="4"/>
  <c r="Z77" i="4"/>
  <c r="Y80" i="4"/>
  <c r="Y81" i="4"/>
  <c r="Z82" i="4"/>
  <c r="Z85" i="4"/>
  <c r="Y88" i="4"/>
  <c r="Y89" i="4"/>
  <c r="Z90" i="4"/>
  <c r="AA92" i="4"/>
  <c r="Z93" i="4"/>
  <c r="AA93" i="4"/>
  <c r="Y100" i="4"/>
  <c r="Y101" i="4"/>
  <c r="Z102" i="4"/>
  <c r="AA104" i="4"/>
  <c r="Y116" i="4"/>
  <c r="Y117" i="4"/>
  <c r="Z118" i="4"/>
  <c r="AA120" i="4"/>
  <c r="Y148" i="4"/>
  <c r="AA148" i="4"/>
  <c r="Z148" i="4"/>
  <c r="Y150" i="4"/>
  <c r="Z150" i="4"/>
  <c r="AA150" i="4"/>
  <c r="Y155" i="4"/>
  <c r="Y161" i="4"/>
  <c r="Y163" i="4"/>
  <c r="Y195" i="4"/>
  <c r="Z195" i="4"/>
  <c r="AA195" i="4"/>
  <c r="Y67" i="4"/>
  <c r="Y77" i="4"/>
  <c r="AA88" i="4"/>
  <c r="Y92" i="4"/>
  <c r="Y108" i="4"/>
  <c r="Z149" i="4"/>
  <c r="AA149" i="4"/>
  <c r="Y151" i="4"/>
  <c r="Y154" i="4"/>
  <c r="Z174" i="4"/>
  <c r="Y74" i="4"/>
  <c r="Z76" i="4"/>
  <c r="Y82" i="4"/>
  <c r="Y91" i="4"/>
  <c r="Z97" i="4"/>
  <c r="Z98" i="4"/>
  <c r="Z99" i="4"/>
  <c r="AA99" i="4"/>
  <c r="Y103" i="4"/>
  <c r="Y119" i="4"/>
  <c r="Y130" i="4"/>
  <c r="Z141" i="4"/>
  <c r="AA141" i="4"/>
  <c r="Y143" i="4"/>
  <c r="Y153" i="4"/>
  <c r="Z53" i="4"/>
  <c r="AA57" i="4"/>
  <c r="Z69" i="4"/>
  <c r="AA71" i="4"/>
  <c r="AA73" i="4"/>
  <c r="Z75" i="4"/>
  <c r="Z80" i="4"/>
  <c r="AA81" i="4"/>
  <c r="Z83" i="4"/>
  <c r="Z88" i="4"/>
  <c r="AA89" i="4"/>
  <c r="Z91" i="4"/>
  <c r="Y95" i="4"/>
  <c r="AA97" i="4"/>
  <c r="AA98" i="4"/>
  <c r="Z105" i="4"/>
  <c r="Z106" i="4"/>
  <c r="Y107" i="4"/>
  <c r="Z107" i="4"/>
  <c r="AA107" i="4"/>
  <c r="Y110" i="4"/>
  <c r="Y111" i="4"/>
  <c r="AA113" i="4"/>
  <c r="AA114" i="4"/>
  <c r="Z121" i="4"/>
  <c r="Z122" i="4"/>
  <c r="Y123" i="4"/>
  <c r="Z123" i="4"/>
  <c r="AA123" i="4"/>
  <c r="Y126" i="4"/>
  <c r="Y127" i="4"/>
  <c r="Z128" i="4"/>
  <c r="AA129" i="4"/>
  <c r="AA130" i="4"/>
  <c r="Z140" i="4"/>
  <c r="Z142" i="4"/>
  <c r="AA142" i="4"/>
  <c r="Z152" i="4"/>
  <c r="Y152" i="4"/>
  <c r="Z95" i="4"/>
  <c r="Z100" i="4"/>
  <c r="Z103" i="4"/>
  <c r="Z108" i="4"/>
  <c r="Z111" i="4"/>
  <c r="Z116" i="4"/>
  <c r="Z119" i="4"/>
  <c r="Z124" i="4"/>
  <c r="AA125" i="4"/>
  <c r="Z127" i="4"/>
  <c r="Z133" i="4"/>
  <c r="Z134" i="4"/>
  <c r="Y135" i="4"/>
  <c r="Z135" i="4"/>
  <c r="AA135" i="4"/>
  <c r="Y144" i="4"/>
  <c r="Y146" i="4"/>
  <c r="Y147" i="4"/>
  <c r="AA156" i="4"/>
  <c r="Z165" i="4"/>
  <c r="Z166" i="4"/>
  <c r="Y167" i="4"/>
  <c r="Z167" i="4"/>
  <c r="AA167" i="4"/>
  <c r="Z206" i="4"/>
  <c r="Y206" i="4"/>
  <c r="Z101" i="4"/>
  <c r="Z109" i="4"/>
  <c r="Z117" i="4"/>
  <c r="Z125" i="4"/>
  <c r="Y136" i="4"/>
  <c r="Y138" i="4"/>
  <c r="Y139" i="4"/>
  <c r="Z157" i="4"/>
  <c r="Z158" i="4"/>
  <c r="Y159" i="4"/>
  <c r="Z159" i="4"/>
  <c r="AA159" i="4"/>
  <c r="Y168" i="4"/>
  <c r="Y169" i="4"/>
  <c r="Y170" i="4"/>
  <c r="Y171" i="4"/>
  <c r="Y177" i="4"/>
  <c r="Y182" i="4"/>
  <c r="Y203" i="4"/>
  <c r="Z203" i="4"/>
  <c r="AA203" i="4"/>
  <c r="AA146" i="4"/>
  <c r="Z155" i="4"/>
  <c r="Z163" i="4"/>
  <c r="AA170" i="4"/>
  <c r="Z171" i="4"/>
  <c r="Y178" i="4"/>
  <c r="Z178" i="4"/>
  <c r="AA178" i="4"/>
  <c r="Y187" i="4"/>
  <c r="Z187" i="4"/>
  <c r="AA187" i="4"/>
  <c r="Y198" i="4"/>
  <c r="AA138" i="4"/>
  <c r="Z139" i="4"/>
  <c r="Z147" i="4"/>
  <c r="Z137" i="4"/>
  <c r="Z145" i="4"/>
  <c r="Z153" i="4"/>
  <c r="Z161" i="4"/>
  <c r="Z169" i="4"/>
  <c r="Y172" i="4"/>
  <c r="Y173" i="4"/>
  <c r="Z173" i="4"/>
  <c r="Y190" i="4"/>
  <c r="Z198" i="4"/>
  <c r="Z211" i="4"/>
  <c r="AA211" i="4"/>
  <c r="AA172" i="4"/>
  <c r="Y179" i="4"/>
  <c r="Y180" i="4"/>
  <c r="AA180" i="4"/>
  <c r="Z180" i="4"/>
  <c r="Y183" i="4"/>
  <c r="Z183" i="4"/>
  <c r="AA183" i="4"/>
  <c r="Y186" i="4"/>
  <c r="Y191" i="4"/>
  <c r="Z191" i="4"/>
  <c r="AA191" i="4"/>
  <c r="Y194" i="4"/>
  <c r="Y199" i="4"/>
  <c r="Z199" i="4"/>
  <c r="AA199" i="4"/>
  <c r="Y202" i="4"/>
  <c r="Y207" i="4"/>
  <c r="Z207" i="4"/>
  <c r="AA207" i="4"/>
  <c r="Y210" i="4"/>
  <c r="Z186" i="4"/>
  <c r="Z194" i="4"/>
  <c r="Z202" i="4"/>
  <c r="Z210" i="4"/>
  <c r="AA175" i="4"/>
  <c r="AA177" i="4"/>
  <c r="Y184" i="4"/>
  <c r="Y188" i="4"/>
  <c r="Y192" i="4"/>
  <c r="Y196" i="4"/>
  <c r="Y200" i="4"/>
  <c r="Y204" i="4"/>
  <c r="Y208" i="4"/>
  <c r="Y212" i="4"/>
  <c r="AA182" i="4"/>
  <c r="AA184" i="4"/>
  <c r="AA186" i="4"/>
  <c r="AA188" i="4"/>
  <c r="AA190" i="4"/>
  <c r="AA192" i="4"/>
  <c r="AA194" i="4"/>
  <c r="AA196" i="4"/>
  <c r="AA198" i="4"/>
  <c r="AA200" i="4"/>
  <c r="AA202" i="4"/>
  <c r="AA204" i="4"/>
  <c r="AA206" i="4"/>
  <c r="AA208" i="4"/>
  <c r="AA210" i="4"/>
</calcChain>
</file>

<file path=xl/sharedStrings.xml><?xml version="1.0" encoding="utf-8"?>
<sst xmlns="http://schemas.openxmlformats.org/spreadsheetml/2006/main" count="257" uniqueCount="242">
  <si>
    <t>Índices</t>
  </si>
  <si>
    <t xml:space="preserve">PTF </t>
  </si>
  <si>
    <t xml:space="preserve">K util </t>
  </si>
  <si>
    <t xml:space="preserve">L util </t>
  </si>
  <si>
    <t xml:space="preserve">K pot </t>
  </si>
  <si>
    <t xml:space="preserve">L pot </t>
  </si>
  <si>
    <t>K/L</t>
  </si>
  <si>
    <t>Y/L</t>
  </si>
  <si>
    <t>Y/K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</si>
  <si>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</si>
  <si>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</si>
  <si>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</si>
  <si>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</si>
  <si>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</si>
  <si>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</si>
  <si>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</si>
  <si>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</si>
  <si>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</si>
  <si>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</si>
  <si>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</si>
  <si>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</si>
  <si>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</si>
  <si>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</si>
  <si>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</si>
  <si>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</si>
  <si>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</si>
  <si>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</si>
  <si>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</si>
  <si>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</si>
  <si>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</si>
  <si>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</si>
  <si>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</si>
  <si>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</si>
  <si>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</si>
  <si>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</si>
  <si>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</si>
  <si>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</si>
  <si>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</si>
  <si>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</si>
  <si>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</si>
  <si>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</si>
  <si>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</si>
  <si>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</si>
  <si>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</si>
  <si>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</si>
  <si>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</si>
  <si>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</si>
  <si>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</si>
  <si>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</si>
  <si>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</si>
  <si>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</si>
  <si>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</si>
  <si>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</si>
  <si>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</si>
  <si>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</si>
  <si>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</si>
  <si>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</si>
  <si>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</si>
  <si>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</si>
  <si>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</si>
  <si>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</si>
  <si>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</si>
  <si>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</si>
  <si>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</si>
  <si>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</si>
  <si>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</si>
  <si>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</si>
  <si>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</si>
  <si>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</si>
  <si>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</si>
  <si>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</si>
  <si>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</si>
  <si>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</si>
  <si>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</si>
  <si>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</si>
  <si>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</si>
  <si>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</si>
  <si>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</si>
  <si>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</si>
  <si>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</si>
  <si>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</si>
  <si>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</si>
  <si>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</si>
  <si>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</si>
  <si>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</si>
  <si>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</si>
  <si>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</si>
  <si>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</si>
  <si>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</si>
  <si>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</si>
  <si>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</si>
  <si>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</si>
  <si>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</si>
  <si>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</si>
  <si>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</si>
  <si>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</si>
  <si>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</si>
  <si>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</si>
  <si>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</si>
  <si>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</si>
  <si>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</si>
  <si>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</si>
  <si>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</si>
  <si>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</si>
  <si>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</si>
  <si>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</si>
  <si>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</si>
  <si>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</si>
  <si>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PIB efet</t>
  </si>
  <si>
    <t>PIB pot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</si>
  <si>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</si>
  <si>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</si>
  <si>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</si>
  <si>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</si>
  <si>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</si>
  <si>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</si>
  <si>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</si>
  <si>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</si>
  <si>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</si>
  <si>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</si>
  <si>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</si>
  <si>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</si>
  <si>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</si>
  <si>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</si>
  <si>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</si>
  <si>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</si>
  <si>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</si>
  <si>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</si>
  <si>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</si>
  <si>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</si>
  <si>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</si>
  <si>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</si>
  <si>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</si>
  <si>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</si>
  <si>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</si>
  <si>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</si>
  <si>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</si>
  <si>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</si>
  <si>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</si>
  <si>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</si>
  <si>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</si>
  <si>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</si>
  <si>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</si>
  <si>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</si>
  <si>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</si>
  <si>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</si>
  <si>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</si>
  <si>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</si>
  <si>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</si>
  <si>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</si>
  <si>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</si>
  <si>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</si>
  <si>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</si>
  <si>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</si>
  <si>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</si>
  <si>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</si>
  <si>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</si>
  <si>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</si>
  <si>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</si>
  <si>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</si>
  <si>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</si>
  <si>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</si>
  <si>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</si>
  <si>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</si>
  <si>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</si>
  <si>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</si>
  <si>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</si>
  <si>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</si>
  <si>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</si>
  <si>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</si>
  <si>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</si>
  <si>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</si>
  <si>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2022Q4</t>
  </si>
  <si>
    <t>2023Q1</t>
  </si>
  <si>
    <t>K UTIL/K POT</t>
  </si>
  <si>
    <t>LUTIL/ LPOT</t>
  </si>
  <si>
    <t>2023Q2</t>
  </si>
  <si>
    <t>Hiato</t>
  </si>
  <si>
    <t>2023Q3</t>
  </si>
  <si>
    <t>2023Q4</t>
  </si>
  <si>
    <t>2024Q1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</si>
  <si>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</si>
  <si>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</si>
  <si>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</si>
  <si>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</si>
  <si>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</si>
  <si>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</si>
  <si>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</si>
  <si>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</si>
  <si>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</si>
  <si>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</si>
  <si>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</si>
  <si>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</si>
  <si>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</si>
  <si>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</si>
  <si>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</si>
  <si>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</si>
  <si>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</si>
  <si>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</si>
  <si>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</si>
  <si>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</si>
  <si>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</si>
  <si>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</si>
  <si>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</si>
  <si>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</si>
  <si>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</si>
  <si>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</si>
  <si>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</si>
  <si>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</si>
  <si>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</si>
  <si>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</si>
  <si>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</si>
  <si>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</si>
  <si>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</si>
  <si>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</si>
  <si>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</si>
  <si>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</si>
  <si>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</si>
  <si>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</si>
  <si>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</si>
  <si>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</si>
  <si>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</si>
  <si>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</si>
  <si>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</si>
  <si>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</si>
  <si>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</si>
  <si>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</si>
  <si>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</si>
  <si>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</si>
  <si>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</si>
  <si>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</si>
  <si>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Índices 1970=100</t>
  </si>
  <si>
    <t>2014-2023</t>
  </si>
  <si>
    <t>PIB Potencial</t>
  </si>
  <si>
    <t>PIB Efetivo</t>
  </si>
  <si>
    <t>1970-2023</t>
  </si>
  <si>
    <t>1970-2007</t>
  </si>
  <si>
    <t>1970- 2013</t>
  </si>
  <si>
    <t>Médias</t>
  </si>
  <si>
    <t>Anuais</t>
  </si>
  <si>
    <t>Variação</t>
  </si>
  <si>
    <t xml:space="preserve">anual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</si>
</sst>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2" applyNumberFormat="1" applyFont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1" applyNumberFormat="1" applyFont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6" fontId="0" fillId="0" borderId="0" xfId="0" applyNumberFormat="1"/>
    <xf numFmtId="0" fontId="3" fillId="0" borderId="0" xfId="0" applyFont="1" applyAlignment="1">
      <alignment horizontal="center" vertical="center" wrapText="1"/>
    </xf>
    <xf numFmtId="166" fontId="0" fillId="5" borderId="0" xfId="0" applyNumberFormat="1" applyFill="1"/>
    <xf numFmtId="166" fontId="0" fillId="0" borderId="0" xfId="0" applyNumberFormat="1" applyAlignment="1">
      <alignment horizontal="center" vertical="center" wrapText="1"/>
    </xf>
    <xf numFmtId="2" fontId="0" fillId="5" borderId="0" xfId="0" applyNumberFormat="1" applyFill="1"/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</a:t>
            </a:r>
            <a:r>
              <a:rPr lang="pt-BR"/>
              <a:t>PRODUTIVIDADE</a:t>
            </a:r>
            <a:r>
              <a:rPr lang="pt-BR" baseline="0"/>
              <a:t> TOTAL DOS FATORES - PTF</a:t>
            </a:r>
          </a:p>
          <a:p>
            <a:pPr>
              <a:defRPr/>
            </a:pPr>
            <a:r>
              <a:rPr lang="pt-BR" baseline="0"/>
              <a:t>Taxa acumulada de 4 trimestres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PIB!$A$75:$A$215</c:f>
              <c:strCache>
                <c:ptCount val="141"/>
                <c:pt idx="0">
                  <c:v>1988Q1</c:v>
                </c:pt>
                <c:pt idx="1">
                  <c:v>1988Q2</c:v>
                </c:pt>
                <c:pt idx="2">
                  <c:v>1988Q3</c:v>
                </c:pt>
                <c:pt idx="3">
                  <c:v>1988Q4</c:v>
                </c:pt>
                <c:pt idx="4">
                  <c:v>1989Q1</c:v>
                </c:pt>
                <c:pt idx="5">
                  <c:v>1989Q2</c:v>
                </c:pt>
                <c:pt idx="6">
                  <c:v>1989Q3</c:v>
                </c:pt>
                <c:pt idx="7">
                  <c:v>1989Q4</c:v>
                </c:pt>
                <c:pt idx="8">
                  <c:v>1990Q1</c:v>
                </c:pt>
                <c:pt idx="9">
                  <c:v>1990Q2</c:v>
                </c:pt>
                <c:pt idx="10">
                  <c:v>1990Q3</c:v>
                </c:pt>
                <c:pt idx="11">
                  <c:v>1990Q4</c:v>
                </c:pt>
                <c:pt idx="12">
                  <c:v>1991Q1</c:v>
                </c:pt>
                <c:pt idx="13">
                  <c:v>1991Q2</c:v>
                </c:pt>
                <c:pt idx="14">
                  <c:v>1991Q3</c:v>
                </c:pt>
                <c:pt idx="15">
                  <c:v>1991Q4</c:v>
                </c:pt>
                <c:pt idx="16">
                  <c:v>1992Q1</c:v>
                </c:pt>
                <c:pt idx="17">
                  <c:v>1992Q2</c:v>
                </c:pt>
                <c:pt idx="18">
                  <c:v>1992Q3</c:v>
                </c:pt>
                <c:pt idx="19">
                  <c:v>1992Q4</c:v>
                </c:pt>
                <c:pt idx="20">
                  <c:v>1993Q1</c:v>
                </c:pt>
                <c:pt idx="21">
                  <c:v>1993Q2</c:v>
                </c:pt>
                <c:pt idx="22">
                  <c:v>1993Q3</c:v>
                </c:pt>
                <c:pt idx="23">
                  <c:v>1993Q4</c:v>
                </c:pt>
                <c:pt idx="24">
                  <c:v>1994Q1</c:v>
                </c:pt>
                <c:pt idx="25">
                  <c:v>1994Q2</c:v>
                </c:pt>
                <c:pt idx="26">
                  <c:v>1994Q3</c:v>
                </c:pt>
                <c:pt idx="27">
                  <c:v>1994Q4</c:v>
                </c:pt>
                <c:pt idx="28">
                  <c:v>1995Q1</c:v>
                </c:pt>
                <c:pt idx="29">
                  <c:v>1995Q2</c:v>
                </c:pt>
                <c:pt idx="30">
                  <c:v>1995Q3</c:v>
                </c:pt>
                <c:pt idx="31">
                  <c:v>1995Q4</c:v>
                </c:pt>
                <c:pt idx="32">
                  <c:v>1996Q1</c:v>
                </c:pt>
                <c:pt idx="33">
                  <c:v>1996Q2</c:v>
                </c:pt>
                <c:pt idx="34">
                  <c:v>1996Q3</c:v>
                </c:pt>
                <c:pt idx="35">
                  <c:v>1996Q4</c:v>
                </c:pt>
                <c:pt idx="36">
                  <c:v>1997Q1</c:v>
                </c:pt>
                <c:pt idx="37">
                  <c:v>1997Q2</c:v>
                </c:pt>
                <c:pt idx="38">
                  <c:v>1997Q3</c:v>
                </c:pt>
                <c:pt idx="39">
                  <c:v>1997Q4</c:v>
                </c:pt>
                <c:pt idx="40">
                  <c:v>1998Q1</c:v>
                </c:pt>
                <c:pt idx="41">
                  <c:v>1998Q2</c:v>
                </c:pt>
                <c:pt idx="42">
                  <c:v>1998Q3</c:v>
                </c:pt>
                <c:pt idx="43">
                  <c:v>1998Q4</c:v>
                </c:pt>
                <c:pt idx="44">
                  <c:v>1999Q1</c:v>
                </c:pt>
                <c:pt idx="45">
                  <c:v>1999Q2</c:v>
                </c:pt>
                <c:pt idx="46">
                  <c:v>1999Q3</c:v>
                </c:pt>
                <c:pt idx="47">
                  <c:v>1999Q4</c:v>
                </c:pt>
                <c:pt idx="48">
                  <c:v>2000Q1</c:v>
                </c:pt>
                <c:pt idx="49">
                  <c:v>2000Q2</c:v>
                </c:pt>
                <c:pt idx="50">
                  <c:v>2000Q3</c:v>
                </c:pt>
                <c:pt idx="51">
                  <c:v>2000Q4</c:v>
                </c:pt>
                <c:pt idx="52">
                  <c:v>2001Q1</c:v>
                </c:pt>
                <c:pt idx="53">
                  <c:v>2001Q2</c:v>
                </c:pt>
                <c:pt idx="54">
                  <c:v>2001Q3</c:v>
                </c:pt>
                <c:pt idx="55">
                  <c:v>2001Q4</c:v>
                </c:pt>
                <c:pt idx="56">
                  <c:v>2002Q1</c:v>
                </c:pt>
                <c:pt idx="57">
                  <c:v>2002Q2</c:v>
                </c:pt>
                <c:pt idx="58">
                  <c:v>2002Q3</c:v>
                </c:pt>
                <c:pt idx="59">
                  <c:v>2002Q4</c:v>
                </c:pt>
                <c:pt idx="60">
                  <c:v>2003Q1</c:v>
                </c:pt>
                <c:pt idx="61">
                  <c:v>2003Q2</c:v>
                </c:pt>
                <c:pt idx="62">
                  <c:v>2003Q3</c:v>
                </c:pt>
                <c:pt idx="63">
                  <c:v>2003Q4</c:v>
                </c:pt>
                <c:pt idx="64">
                  <c:v>2004Q1</c:v>
                </c:pt>
                <c:pt idx="65">
                  <c:v>2004Q2</c:v>
                </c:pt>
                <c:pt idx="66">
                  <c:v>2004Q3</c:v>
                </c:pt>
                <c:pt idx="67">
                  <c:v>2004Q4</c:v>
                </c:pt>
                <c:pt idx="68">
                  <c:v>2005Q1</c:v>
                </c:pt>
                <c:pt idx="69">
                  <c:v>2005Q2</c:v>
                </c:pt>
                <c:pt idx="70">
                  <c:v>2005Q3</c:v>
                </c:pt>
                <c:pt idx="71">
                  <c:v>2005Q4</c:v>
                </c:pt>
                <c:pt idx="72">
                  <c:v>2006Q1</c:v>
                </c:pt>
                <c:pt idx="73">
                  <c:v>2006Q2</c:v>
                </c:pt>
                <c:pt idx="74">
                  <c:v>2006Q3</c:v>
                </c:pt>
                <c:pt idx="75">
                  <c:v>2006Q4</c:v>
                </c:pt>
                <c:pt idx="76">
                  <c:v>2007Q1</c:v>
                </c:pt>
                <c:pt idx="77">
                  <c:v>2007Q2</c:v>
                </c:pt>
                <c:pt idx="78">
                  <c:v>2007Q3</c:v>
                </c:pt>
                <c:pt idx="79">
                  <c:v>2007Q4</c:v>
                </c:pt>
                <c:pt idx="80">
                  <c:v>2008Q1</c:v>
                </c:pt>
                <c:pt idx="81">
                  <c:v>2008Q2</c:v>
                </c:pt>
                <c:pt idx="82">
                  <c:v>2008Q3</c:v>
                </c:pt>
                <c:pt idx="83">
                  <c:v>2008Q4</c:v>
                </c:pt>
                <c:pt idx="84">
                  <c:v>2009Q1</c:v>
                </c:pt>
                <c:pt idx="85">
                  <c:v>2009Q2</c:v>
                </c:pt>
                <c:pt idx="86">
                  <c:v>2009Q3</c:v>
                </c:pt>
                <c:pt idx="87">
                  <c:v>2009Q4</c:v>
                </c:pt>
                <c:pt idx="88">
                  <c:v>2010Q1</c:v>
                </c:pt>
                <c:pt idx="89">
                  <c:v>2010Q2</c:v>
                </c:pt>
                <c:pt idx="90">
                  <c:v>2010Q3</c:v>
                </c:pt>
                <c:pt idx="91">
                  <c:v>2010Q4</c:v>
                </c:pt>
                <c:pt idx="92">
                  <c:v>2011Q1</c:v>
                </c:pt>
                <c:pt idx="93">
                  <c:v>2011Q2</c:v>
                </c:pt>
                <c:pt idx="94">
                  <c:v>2011Q3</c:v>
                </c:pt>
                <c:pt idx="95">
                  <c:v>2011Q4</c:v>
                </c:pt>
                <c:pt idx="96">
                  <c:v>2012Q1</c:v>
                </c:pt>
                <c:pt idx="97">
                  <c:v>2012Q2</c:v>
                </c:pt>
                <c:pt idx="98">
                  <c:v>2012Q3</c:v>
                </c:pt>
                <c:pt idx="99">
                  <c:v>2012Q4</c:v>
                </c:pt>
                <c:pt idx="100">
                  <c:v>2013Q1</c:v>
                </c:pt>
                <c:pt idx="101">
                  <c:v>2013Q2</c:v>
                </c:pt>
                <c:pt idx="102">
                  <c:v>2013Q3</c:v>
                </c:pt>
                <c:pt idx="103">
                  <c:v>2013Q4</c:v>
                </c:pt>
                <c:pt idx="104">
                  <c:v>2014Q1</c:v>
                </c:pt>
                <c:pt idx="105">
                  <c:v>2014Q2</c:v>
                </c:pt>
                <c:pt idx="106">
                  <c:v>2014Q3</c:v>
                </c:pt>
                <c:pt idx="107">
                  <c:v>2014Q4</c:v>
                </c:pt>
                <c:pt idx="108">
                  <c:v>2015Q1</c:v>
                </c:pt>
                <c:pt idx="109">
                  <c:v>2015Q2</c:v>
                </c:pt>
                <c:pt idx="110">
                  <c:v>2015Q3</c:v>
                </c:pt>
                <c:pt idx="111">
                  <c:v>2015Q4</c:v>
                </c:pt>
                <c:pt idx="112">
                  <c:v>2016Q1</c:v>
                </c:pt>
                <c:pt idx="113">
                  <c:v>2016Q2</c:v>
                </c:pt>
                <c:pt idx="114">
                  <c:v>2016Q3</c:v>
                </c:pt>
                <c:pt idx="115">
                  <c:v>2016Q4</c:v>
                </c:pt>
                <c:pt idx="116">
                  <c:v>2017Q1</c:v>
                </c:pt>
                <c:pt idx="117">
                  <c:v>2017Q2</c:v>
                </c:pt>
                <c:pt idx="118">
                  <c:v>2017Q3</c:v>
                </c:pt>
                <c:pt idx="119">
                  <c:v>2017Q4</c:v>
                </c:pt>
                <c:pt idx="120">
                  <c:v>2018Q1</c:v>
                </c:pt>
                <c:pt idx="121">
                  <c:v>2018Q2</c:v>
                </c:pt>
                <c:pt idx="122">
                  <c:v>2018Q3</c:v>
                </c:pt>
                <c:pt idx="123">
                  <c:v>2018Q4</c:v>
                </c:pt>
                <c:pt idx="124">
                  <c:v>2019Q1</c:v>
                </c:pt>
                <c:pt idx="125">
                  <c:v>2019Q2</c:v>
                </c:pt>
                <c:pt idx="126">
                  <c:v>2019Q3</c:v>
                </c:pt>
                <c:pt idx="127">
                  <c:v>2019Q4</c:v>
                </c:pt>
                <c:pt idx="128">
                  <c:v>2020Q1</c:v>
                </c:pt>
                <c:pt idx="129">
                  <c:v>2020Q2</c:v>
                </c:pt>
                <c:pt idx="130">
                  <c:v>2020Q3</c:v>
                </c:pt>
                <c:pt idx="131">
                  <c:v>2020Q4</c:v>
                </c:pt>
                <c:pt idx="132">
                  <c:v>2021Q1</c:v>
                </c:pt>
                <c:pt idx="133">
                  <c:v>2021Q2</c:v>
                </c:pt>
                <c:pt idx="134">
                  <c:v>2021Q3</c:v>
                </c:pt>
                <c:pt idx="135">
                  <c:v>2021Q4</c:v>
                </c:pt>
                <c:pt idx="136">
                  <c:v>2022Q1</c:v>
                </c:pt>
                <c:pt idx="137">
                  <c:v>2022Q2</c:v>
                </c:pt>
                <c:pt idx="138">
                  <c:v>2022Q3</c:v>
                </c:pt>
                <c:pt idx="139">
                  <c:v>2022Q4</c:v>
                </c:pt>
                <c:pt idx="140">
                  <c:v>2023Q1</c:v>
                </c:pt>
              </c:strCache>
            </c:strRef>
          </c:cat>
          <c:val>
            <c:numRef>
              <c:f>PIB!#REF!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PIB!#REF!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4AA-492B-9A67-59AEE45F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4559"/>
        <c:axId val="23241647"/>
      </c:lineChart>
      <c:catAx>
        <c:axId val="23244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41647"/>
        <c:crosses val="autoZero"/>
        <c:auto val="1"/>
        <c:lblAlgn val="ctr"/>
        <c:lblOffset val="100"/>
        <c:noMultiLvlLbl val="0"/>
      </c:catAx>
      <c:valAx>
        <c:axId val="232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4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64</xdr:row>
      <xdr:rowOff>80962</xdr:rowOff>
    </xdr:from>
    <xdr:to>
      <xdr:col>25</xdr:col>
      <xdr:colOff>161925</xdr:colOff>
      <xdr:row>80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8BC68C4-7A82-4D6E-ABC6-F42C8E7FE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0.0356</cdr:x>
      <cdr:y>0.49008</cdr:y>
    </cdr:from>
    <cdr:to>
      <cdr:x>0.97368</cdr:x>
      <cdr:y>0.49008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7018B3F2-E114-574A-F28A-7FB5993A8EF4}"/>
            </a:ext>
          </a:extLst>
        </cdr:cNvPr>
        <cdr:cNvCxnSpPr/>
      </cdr:nvCxnSpPr>
      <cdr:spPr>
        <a:xfrm xmlns:a="http://schemas.openxmlformats.org/drawingml/2006/main">
          <a:off x="219075" y="1528763"/>
          <a:ext cx="577215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12C-D42C-45A1-9D05-457D5760E228}">
  <dimension ref="A1:AD264"/>
  <sheetViews>
    <sheetView tabSelected="1" zoomScaleNormal="100" workbookViewId="0">
      <pane xSplit="1" ySplit="2" topLeftCell="B209" activePane="bottomRight" state="frozen"/>
      <selection activeCell="F100" sqref="F100"/>
      <selection pane="topRight" activeCell="F100" sqref="F100"/>
      <selection pane="bottomLeft" activeCell="F100" sqref="F100"/>
      <selection pane="bottomRight" activeCell="G221" sqref="G221"/>
    </sheetView>
  </sheetViews>
  <sheetFormatPr defaultRowHeight="14.5" x14ac:dyDescent="0.35"/>
  <cols>
    <col min="2" max="2" width="12.1796875" customWidth="1"/>
    <col min="3" max="6" width="12" bestFit="1" customWidth="1"/>
    <col min="7" max="7" width="11.54296875" bestFit="1" customWidth="1"/>
    <col min="8" max="8" width="12" bestFit="1" customWidth="1"/>
    <col min="9" max="11" width="12" customWidth="1"/>
    <col min="12" max="12" width="11.26953125" bestFit="1" customWidth="1"/>
    <col min="13" max="13" width="11" customWidth="1"/>
    <col min="22" max="22" width="13.1796875" customWidth="1"/>
    <col min="23" max="23" width="12.1796875" customWidth="1"/>
    <col min="29" max="29" width="13.26953125" customWidth="1"/>
    <col min="30" max="30" width="12.54296875" customWidth="1"/>
  </cols>
  <sheetData>
    <row r="1" spans="1:30" x14ac:dyDescent="0.35">
      <c r="B1" s="25" t="s">
        <v>0</v>
      </c>
      <c r="C1" s="25"/>
      <c r="D1" s="25"/>
      <c r="E1" s="25"/>
      <c r="F1" s="25"/>
      <c r="G1" s="25"/>
      <c r="H1" s="25"/>
      <c r="I1" s="15" t="s">
        <v>238</v>
      </c>
      <c r="J1" s="15" t="s">
        <v>239</v>
      </c>
      <c r="K1" s="15" t="s">
        <v>240</v>
      </c>
      <c r="N1" s="26" t="s">
        <v>231</v>
      </c>
      <c r="O1" s="26"/>
      <c r="P1" s="26"/>
      <c r="Q1" s="26"/>
      <c r="R1" s="26"/>
      <c r="S1" s="26"/>
      <c r="T1" s="26"/>
      <c r="U1" s="4"/>
      <c r="V1" s="4"/>
      <c r="W1" s="4"/>
    </row>
    <row r="2" spans="1:30" x14ac:dyDescent="0.35">
      <c r="B2" s="1" t="s">
        <v>1</v>
      </c>
      <c r="C2" s="1" t="s">
        <v>2</v>
      </c>
      <c r="D2" s="1" t="s">
        <v>4</v>
      </c>
      <c r="E2" s="1" t="s">
        <v>3</v>
      </c>
      <c r="F2" s="1" t="s">
        <v>5</v>
      </c>
      <c r="G2" s="2" t="s">
        <v>108</v>
      </c>
      <c r="H2" s="1" t="s">
        <v>109</v>
      </c>
      <c r="I2" s="1" t="s">
        <v>108</v>
      </c>
      <c r="J2" s="1" t="s">
        <v>109</v>
      </c>
      <c r="K2" s="1" t="s">
        <v>241</v>
      </c>
      <c r="L2" s="1" t="s">
        <v>177</v>
      </c>
      <c r="M2" s="1"/>
      <c r="N2" s="1" t="s">
        <v>1</v>
      </c>
      <c r="O2" s="1" t="s">
        <v>2</v>
      </c>
      <c r="P2" s="1" t="s">
        <v>4</v>
      </c>
      <c r="Q2" s="1" t="s">
        <v>3</v>
      </c>
      <c r="R2" s="1" t="s">
        <v>5</v>
      </c>
      <c r="S2" s="2" t="s">
        <v>108</v>
      </c>
      <c r="T2" s="1" t="s">
        <v>109</v>
      </c>
      <c r="U2" s="1"/>
      <c r="V2" s="6" t="s">
        <v>174</v>
      </c>
      <c r="W2" s="6" t="s">
        <v>175</v>
      </c>
      <c r="Y2" s="1" t="s">
        <v>6</v>
      </c>
      <c r="Z2" s="1" t="s">
        <v>7</v>
      </c>
      <c r="AA2" s="1" t="s">
        <v>8</v>
      </c>
      <c r="AB2" s="1"/>
      <c r="AC2" s="5" t="s">
        <v>174</v>
      </c>
      <c r="AD2" s="5" t="s">
        <v>175</v>
      </c>
    </row>
    <row r="3" spans="1:30" x14ac:dyDescent="0.35">
      <c r="A3" t="s">
        <v>181</v>
      </c>
      <c r="B3" s="1">
        <v>1.26710015425721E-2</v>
      </c>
      <c r="C3" s="1">
        <v>255.41540443563602</v>
      </c>
      <c r="D3" s="1">
        <v>254.49058650128501</v>
      </c>
      <c r="E3" s="1">
        <v>22189.398065620113</v>
      </c>
      <c r="F3" s="1">
        <v>21631.415229219303</v>
      </c>
      <c r="G3" s="13">
        <v>31.140667364052501</v>
      </c>
      <c r="H3" s="1">
        <v>29.729614107605435</v>
      </c>
      <c r="I3" s="1"/>
      <c r="J3" s="1"/>
      <c r="K3" s="1"/>
      <c r="L3" s="3">
        <f t="shared" ref="L3:L52" si="0">(G3-H3)/H3</f>
        <v>4.7462885032405762E-2</v>
      </c>
      <c r="M3" s="1"/>
      <c r="N3">
        <f t="shared" ref="N3:T3" si="1">B3/AVERAGE(B$3:B$6)*100</f>
        <v>100.96876661982546</v>
      </c>
      <c r="O3">
        <f t="shared" si="1"/>
        <v>89.969824352378211</v>
      </c>
      <c r="P3">
        <f t="shared" si="1"/>
        <v>89.969473476616585</v>
      </c>
      <c r="Q3">
        <f t="shared" si="1"/>
        <v>97.224310530612087</v>
      </c>
      <c r="R3">
        <f t="shared" si="1"/>
        <v>97.459098244630496</v>
      </c>
      <c r="S3">
        <f t="shared" si="1"/>
        <v>96.808920760959111</v>
      </c>
      <c r="T3">
        <f t="shared" si="1"/>
        <v>94.615291157579676</v>
      </c>
      <c r="U3" s="1"/>
      <c r="V3" s="3">
        <f>(C3/D3)-1</f>
        <v>3.6339966325094064E-3</v>
      </c>
      <c r="W3" s="3">
        <f>(E3/F3)-1</f>
        <v>2.5795022215980401E-2</v>
      </c>
      <c r="Y3">
        <f t="shared" ref="Y3:Y52" si="2">O3/Q3</f>
        <v>0.92538403061290186</v>
      </c>
      <c r="Z3">
        <f t="shared" ref="Z3:Z52" si="3">S3/Q3</f>
        <v>0.99572751128410231</v>
      </c>
      <c r="AA3">
        <f t="shared" ref="AA3:AA52" si="4">S3/O3</f>
        <v>1.0760154469324594</v>
      </c>
      <c r="AB3" s="1"/>
      <c r="AC3" s="3">
        <f t="shared" ref="AC3:AC52" si="5">(O3/P3)-1</f>
        <v>3.8999423701557845E-6</v>
      </c>
      <c r="AD3" s="3">
        <f t="shared" ref="AD3:AD52" si="6">(Q3/R3)-1</f>
        <v>-2.4090897437720749E-3</v>
      </c>
    </row>
    <row r="4" spans="1:30" x14ac:dyDescent="0.35">
      <c r="A4" t="s">
        <v>182</v>
      </c>
      <c r="B4" s="1">
        <v>1.2589711076900399E-2</v>
      </c>
      <c r="C4" s="1">
        <v>274.74872215578642</v>
      </c>
      <c r="D4" s="1">
        <v>273.75390139996267</v>
      </c>
      <c r="E4" s="1">
        <v>22617.679663762166</v>
      </c>
      <c r="F4" s="1">
        <v>22007.480657948872</v>
      </c>
      <c r="G4" s="13">
        <v>32.0372425362279</v>
      </c>
      <c r="H4" s="1">
        <v>30.901608537457246</v>
      </c>
      <c r="I4" s="1"/>
      <c r="J4" s="1"/>
      <c r="K4" s="1"/>
      <c r="L4" s="3">
        <f t="shared" si="0"/>
        <v>3.6749996279128977E-2</v>
      </c>
      <c r="M4" s="1"/>
      <c r="N4">
        <f t="shared" ref="N4:N67" si="7">B4/AVERAGE(B$3:B$6)*100</f>
        <v>100.32100424451154</v>
      </c>
      <c r="O4">
        <f t="shared" ref="O4:O67" si="8">C4/AVERAGE(C$3:C$6)*100</f>
        <v>96.77996645509927</v>
      </c>
      <c r="P4">
        <f t="shared" ref="P4:P67" si="9">D4/AVERAGE(D$3:D$6)*100</f>
        <v>96.779589020279516</v>
      </c>
      <c r="Q4">
        <f t="shared" ref="Q4:Q67" si="10">E4/AVERAGE(E$3:E$6)*100</f>
        <v>99.100854588687525</v>
      </c>
      <c r="R4">
        <f t="shared" ref="R4:R67" si="11">F4/AVERAGE(F$3:F$6)*100</f>
        <v>99.153439422800687</v>
      </c>
      <c r="S4">
        <f t="shared" ref="S4:S67" si="12">G4/AVERAGE(G$3:G$6)*100</f>
        <v>99.596159511647073</v>
      </c>
      <c r="T4">
        <f t="shared" ref="T4:T67" si="13">H4/AVERAGE(H$3:H$6)*100</f>
        <v>98.345194741734275</v>
      </c>
      <c r="U4" s="1"/>
      <c r="V4" s="3">
        <f t="shared" ref="V4:V53" si="14">(C4/D4)-1</f>
        <v>3.6339966325094064E-3</v>
      </c>
      <c r="W4" s="3">
        <f t="shared" ref="W4:W53" si="15">(E4/F4)-1</f>
        <v>2.7726890474075949E-2</v>
      </c>
      <c r="Y4">
        <f t="shared" si="2"/>
        <v>0.97658054369741842</v>
      </c>
      <c r="Z4">
        <f t="shared" si="3"/>
        <v>1.0049979884130695</v>
      </c>
      <c r="AA4">
        <f t="shared" si="4"/>
        <v>1.0290989257353624</v>
      </c>
      <c r="AB4" s="1"/>
      <c r="AC4" s="3">
        <f t="shared" si="5"/>
        <v>3.8999423697116953E-6</v>
      </c>
      <c r="AD4" s="3">
        <f t="shared" si="6"/>
        <v>-5.3033797333978949E-4</v>
      </c>
    </row>
    <row r="5" spans="1:30" x14ac:dyDescent="0.35">
      <c r="A5" t="s">
        <v>183</v>
      </c>
      <c r="B5" s="1">
        <v>1.2508676684639499E-2</v>
      </c>
      <c r="C5" s="1">
        <v>292.88157190348863</v>
      </c>
      <c r="D5" s="1">
        <v>291.82204344589883</v>
      </c>
      <c r="E5" s="1">
        <v>23167.76304173758</v>
      </c>
      <c r="F5" s="1">
        <v>22382.83541090172</v>
      </c>
      <c r="G5" s="13">
        <v>32.658374233695298</v>
      </c>
      <c r="H5" s="1">
        <v>31.968920015462547</v>
      </c>
      <c r="I5" s="1"/>
      <c r="J5" s="1"/>
      <c r="K5" s="1"/>
      <c r="L5" s="3">
        <f t="shared" si="0"/>
        <v>2.1566390666287107E-2</v>
      </c>
      <c r="M5" s="1"/>
      <c r="N5">
        <f t="shared" si="7"/>
        <v>99.675282387965282</v>
      </c>
      <c r="O5">
        <f t="shared" si="8"/>
        <v>103.16724489828317</v>
      </c>
      <c r="P5">
        <f t="shared" si="9"/>
        <v>103.16717784594864</v>
      </c>
      <c r="Q5">
        <f t="shared" si="10"/>
        <v>101.51108117526957</v>
      </c>
      <c r="R5">
        <f t="shared" si="11"/>
        <v>100.84457869209855</v>
      </c>
      <c r="S5">
        <f t="shared" si="12"/>
        <v>101.5271100779684</v>
      </c>
      <c r="T5">
        <f t="shared" si="13"/>
        <v>101.7419420349144</v>
      </c>
      <c r="U5" s="1"/>
      <c r="V5" s="3">
        <f t="shared" si="14"/>
        <v>3.6307348309903009E-3</v>
      </c>
      <c r="W5" s="3">
        <f t="shared" si="15"/>
        <v>3.5068284085829182E-2</v>
      </c>
      <c r="Y5">
        <f t="shared" si="2"/>
        <v>1.0163151027832524</v>
      </c>
      <c r="Z5">
        <f t="shared" si="3"/>
        <v>1.0001579029847112</v>
      </c>
      <c r="AA5">
        <f t="shared" si="4"/>
        <v>0.98410217485276608</v>
      </c>
      <c r="AB5" s="1"/>
      <c r="AC5" s="3">
        <f t="shared" si="5"/>
        <v>6.4993863291284981E-7</v>
      </c>
      <c r="AD5" s="3">
        <f t="shared" si="6"/>
        <v>6.6092048954460303E-3</v>
      </c>
    </row>
    <row r="6" spans="1:30" x14ac:dyDescent="0.35">
      <c r="A6" t="s">
        <v>184</v>
      </c>
      <c r="B6" s="1">
        <v>1.24283182316523E-2</v>
      </c>
      <c r="C6" s="1">
        <v>312.5146130836431</v>
      </c>
      <c r="D6" s="1">
        <v>311.38651230072179</v>
      </c>
      <c r="E6" s="1">
        <v>23316.721779518331</v>
      </c>
      <c r="F6" s="1">
        <v>22759.780613409683</v>
      </c>
      <c r="G6" s="13">
        <v>32.832301856958502</v>
      </c>
      <c r="H6" s="1">
        <v>33.086154951100454</v>
      </c>
      <c r="I6" s="1">
        <f>AVERAGE(G3:G6)</f>
        <v>32.167146497733548</v>
      </c>
      <c r="J6" s="1">
        <f>AVERAGE(H3:H6)</f>
        <v>31.421574402906419</v>
      </c>
      <c r="K6" s="1"/>
      <c r="L6" s="3">
        <f t="shared" si="0"/>
        <v>-7.6724870120790239E-3</v>
      </c>
      <c r="M6" s="1"/>
      <c r="N6">
        <f t="shared" si="7"/>
        <v>99.034946747697688</v>
      </c>
      <c r="O6">
        <f t="shared" si="8"/>
        <v>110.08296429423929</v>
      </c>
      <c r="P6">
        <f t="shared" si="9"/>
        <v>110.08375965715524</v>
      </c>
      <c r="Q6">
        <f t="shared" si="10"/>
        <v>102.16375370543082</v>
      </c>
      <c r="R6">
        <f t="shared" si="11"/>
        <v>102.54288364047024</v>
      </c>
      <c r="S6">
        <f t="shared" si="12"/>
        <v>102.06780964942546</v>
      </c>
      <c r="T6">
        <f t="shared" si="13"/>
        <v>105.29757206577169</v>
      </c>
      <c r="U6" s="1"/>
      <c r="V6" s="3">
        <f t="shared" si="14"/>
        <v>3.6228312350017333E-3</v>
      </c>
      <c r="W6" s="3">
        <f t="shared" si="15"/>
        <v>2.4470410131304465E-2</v>
      </c>
      <c r="Y6">
        <f t="shared" si="2"/>
        <v>1.0775148749099603</v>
      </c>
      <c r="Z6">
        <f t="shared" si="3"/>
        <v>0.99906087969044288</v>
      </c>
      <c r="AA6">
        <f t="shared" si="4"/>
        <v>0.9271898726910166</v>
      </c>
      <c r="AB6" s="1"/>
      <c r="AC6" s="3">
        <f t="shared" si="5"/>
        <v>-7.2250704230558682E-6</v>
      </c>
      <c r="AD6" s="3">
        <f t="shared" si="6"/>
        <v>-3.6972817769460598E-3</v>
      </c>
    </row>
    <row r="7" spans="1:30" x14ac:dyDescent="0.35">
      <c r="A7" t="s">
        <v>185</v>
      </c>
      <c r="B7" s="1">
        <v>1.23490735177487E-2</v>
      </c>
      <c r="C7" s="1">
        <v>328.2409968986704</v>
      </c>
      <c r="D7" s="1">
        <v>327.05273454294371</v>
      </c>
      <c r="E7" s="1">
        <v>24067.2261156284</v>
      </c>
      <c r="F7" s="1">
        <v>23133.608393723785</v>
      </c>
      <c r="G7" s="13">
        <v>34.326667076815198</v>
      </c>
      <c r="H7" s="1">
        <v>33.967607478375875</v>
      </c>
      <c r="I7" s="1"/>
      <c r="J7" s="1"/>
      <c r="K7" s="1"/>
      <c r="L7" s="3">
        <f t="shared" si="0"/>
        <v>1.0570647304727135E-2</v>
      </c>
      <c r="M7" s="1"/>
      <c r="N7">
        <f t="shared" si="7"/>
        <v>98.40348592772186</v>
      </c>
      <c r="O7">
        <f t="shared" si="8"/>
        <v>115.62256748560687</v>
      </c>
      <c r="P7">
        <f t="shared" si="9"/>
        <v>115.62220328242955</v>
      </c>
      <c r="Q7">
        <f t="shared" si="10"/>
        <v>105.45213793346406</v>
      </c>
      <c r="R7">
        <f t="shared" si="11"/>
        <v>104.22714322229322</v>
      </c>
      <c r="S7">
        <f t="shared" si="12"/>
        <v>106.71343533450755</v>
      </c>
      <c r="T7">
        <f t="shared" si="13"/>
        <v>108.10281828282275</v>
      </c>
      <c r="U7" s="1"/>
      <c r="V7" s="3">
        <f t="shared" si="14"/>
        <v>3.633243909081818E-3</v>
      </c>
      <c r="W7" s="3">
        <f t="shared" si="15"/>
        <v>4.0357634918636753E-2</v>
      </c>
      <c r="Y7">
        <f t="shared" si="2"/>
        <v>1.096445930366627</v>
      </c>
      <c r="Z7">
        <f t="shared" si="3"/>
        <v>1.0119608518685446</v>
      </c>
      <c r="AA7">
        <f t="shared" si="4"/>
        <v>0.9229464252105597</v>
      </c>
      <c r="AB7" s="1"/>
      <c r="AC7" s="3">
        <f t="shared" si="5"/>
        <v>3.1499415076297055E-6</v>
      </c>
      <c r="AD7" s="3">
        <f t="shared" si="6"/>
        <v>1.1753125657087304E-2</v>
      </c>
    </row>
    <row r="8" spans="1:30" x14ac:dyDescent="0.35">
      <c r="A8" t="s">
        <v>186</v>
      </c>
      <c r="B8" s="1">
        <v>1.2271214373843899E-2</v>
      </c>
      <c r="C8" s="1">
        <v>348.97244138361003</v>
      </c>
      <c r="D8" s="1">
        <v>347.70469608141303</v>
      </c>
      <c r="E8" s="1">
        <v>24402.109135672221</v>
      </c>
      <c r="F8" s="1">
        <v>23508.580299861635</v>
      </c>
      <c r="G8" s="13">
        <v>34.7079060301621</v>
      </c>
      <c r="H8" s="1">
        <v>35.083751205213474</v>
      </c>
      <c r="I8" s="1"/>
      <c r="J8" s="1"/>
      <c r="K8" s="1"/>
      <c r="L8" s="3">
        <f t="shared" si="0"/>
        <v>-1.0712799006382287E-2</v>
      </c>
      <c r="M8" s="1"/>
      <c r="N8">
        <f t="shared" si="7"/>
        <v>97.783066010343532</v>
      </c>
      <c r="O8">
        <f t="shared" si="8"/>
        <v>122.92519836255981</v>
      </c>
      <c r="P8">
        <f t="shared" si="9"/>
        <v>122.92324388836977</v>
      </c>
      <c r="Q8">
        <f t="shared" si="10"/>
        <v>106.91944996400605</v>
      </c>
      <c r="R8">
        <f t="shared" si="11"/>
        <v>105.91655759726677</v>
      </c>
      <c r="S8">
        <f t="shared" si="12"/>
        <v>107.89861647382236</v>
      </c>
      <c r="T8">
        <f t="shared" si="13"/>
        <v>111.6549755125202</v>
      </c>
      <c r="U8" s="1"/>
      <c r="V8" s="3">
        <f t="shared" si="14"/>
        <v>3.6460402073492659E-3</v>
      </c>
      <c r="W8" s="3">
        <f t="shared" si="15"/>
        <v>3.8008625974569998E-2</v>
      </c>
      <c r="Y8">
        <f t="shared" si="2"/>
        <v>1.1496991277446902</v>
      </c>
      <c r="Z8">
        <f t="shared" si="3"/>
        <v>1.0091579830437394</v>
      </c>
      <c r="AA8">
        <f t="shared" si="4"/>
        <v>0.87775832710541957</v>
      </c>
      <c r="AB8" s="1"/>
      <c r="AC8" s="3">
        <f t="shared" si="5"/>
        <v>1.5899956169462826E-5</v>
      </c>
      <c r="AD8" s="3">
        <f t="shared" si="6"/>
        <v>9.4687024341617576E-3</v>
      </c>
    </row>
    <row r="9" spans="1:30" x14ac:dyDescent="0.35">
      <c r="A9" t="s">
        <v>187</v>
      </c>
      <c r="B9" s="1">
        <v>1.2194927582404501E-2</v>
      </c>
      <c r="C9" s="1">
        <v>367.20999642002261</v>
      </c>
      <c r="D9" s="1">
        <v>365.88043405589144</v>
      </c>
      <c r="E9" s="1">
        <v>25129.505531770654</v>
      </c>
      <c r="F9" s="1">
        <v>23890.711086078656</v>
      </c>
      <c r="G9" s="13">
        <v>36.715688597045599</v>
      </c>
      <c r="H9" s="1">
        <v>36.054822069055398</v>
      </c>
      <c r="I9" s="1"/>
      <c r="J9" s="1"/>
      <c r="K9" s="1"/>
      <c r="L9" s="3">
        <f t="shared" si="0"/>
        <v>1.8329490760610356E-2</v>
      </c>
      <c r="M9" s="1"/>
      <c r="N9">
        <f t="shared" si="7"/>
        <v>97.175175370038531</v>
      </c>
      <c r="O9">
        <f t="shared" si="8"/>
        <v>129.34935914044411</v>
      </c>
      <c r="P9">
        <f t="shared" si="9"/>
        <v>129.34887085592959</v>
      </c>
      <c r="Q9">
        <f t="shared" si="10"/>
        <v>110.10658522941441</v>
      </c>
      <c r="R9">
        <f t="shared" si="11"/>
        <v>107.63822589504495</v>
      </c>
      <c r="S9">
        <f t="shared" si="12"/>
        <v>114.14033445469754</v>
      </c>
      <c r="T9">
        <f t="shared" si="13"/>
        <v>114.74543447994895</v>
      </c>
      <c r="U9" s="1"/>
      <c r="V9" s="3">
        <f t="shared" si="14"/>
        <v>3.6338711786050304E-3</v>
      </c>
      <c r="W9" s="3">
        <f t="shared" si="15"/>
        <v>5.1852556469692335E-2</v>
      </c>
      <c r="Y9">
        <f t="shared" si="2"/>
        <v>1.1747649686068831</v>
      </c>
      <c r="Z9">
        <f t="shared" si="3"/>
        <v>1.0366349498250131</v>
      </c>
      <c r="AA9">
        <f t="shared" si="4"/>
        <v>0.88241901786901766</v>
      </c>
      <c r="AB9" s="1"/>
      <c r="AC9" s="3">
        <f t="shared" si="5"/>
        <v>3.7749422263644306E-6</v>
      </c>
      <c r="AD9" s="3">
        <f t="shared" si="6"/>
        <v>2.2931995709184916E-2</v>
      </c>
    </row>
    <row r="10" spans="1:30" x14ac:dyDescent="0.35">
      <c r="A10" t="s">
        <v>188</v>
      </c>
      <c r="B10" s="1">
        <v>1.2120164016913199E-2</v>
      </c>
      <c r="C10" s="1">
        <v>386.71424529664466</v>
      </c>
      <c r="D10" s="1">
        <v>385.32774272508163</v>
      </c>
      <c r="E10" s="1">
        <v>25317.32796082988</v>
      </c>
      <c r="F10" s="1">
        <v>24268.868856440931</v>
      </c>
      <c r="G10" s="13">
        <v>37.5841706816285</v>
      </c>
      <c r="H10" s="1">
        <v>37.063668562986628</v>
      </c>
      <c r="I10" s="1">
        <f>AVERAGE(G7:G10)</f>
        <v>35.833608096412846</v>
      </c>
      <c r="J10" s="1">
        <f>AVERAGE(H7:H10)</f>
        <v>35.542462328907845</v>
      </c>
      <c r="K10" s="1">
        <f>J10/J6</f>
        <v>1.1311483591866185</v>
      </c>
      <c r="L10" s="3">
        <f t="shared" si="0"/>
        <v>1.4043459237104977E-2</v>
      </c>
      <c r="M10" s="1"/>
      <c r="N10">
        <f t="shared" si="7"/>
        <v>96.57942254257695</v>
      </c>
      <c r="O10">
        <f t="shared" si="8"/>
        <v>136.2197115744805</v>
      </c>
      <c r="P10">
        <f t="shared" si="9"/>
        <v>136.22403329536797</v>
      </c>
      <c r="Q10">
        <f t="shared" si="10"/>
        <v>110.92954158512383</v>
      </c>
      <c r="R10">
        <f t="shared" si="11"/>
        <v>109.34199399820281</v>
      </c>
      <c r="S10">
        <f t="shared" si="12"/>
        <v>116.84023848455638</v>
      </c>
      <c r="T10">
        <f t="shared" si="13"/>
        <v>117.95611539935544</v>
      </c>
      <c r="U10" s="1"/>
      <c r="V10" s="3">
        <f t="shared" si="14"/>
        <v>3.5982422697040661E-3</v>
      </c>
      <c r="W10" s="3">
        <f t="shared" si="15"/>
        <v>4.3201811777506371E-2</v>
      </c>
      <c r="Y10">
        <f t="shared" si="2"/>
        <v>1.227984084563712</v>
      </c>
      <c r="Z10">
        <f t="shared" si="3"/>
        <v>1.0532833437781484</v>
      </c>
      <c r="AA10">
        <f t="shared" si="4"/>
        <v>0.85773370927064363</v>
      </c>
      <c r="AB10" s="1"/>
      <c r="AC10" s="3">
        <f t="shared" si="5"/>
        <v>-3.1725098596280255E-5</v>
      </c>
      <c r="AD10" s="3">
        <f t="shared" si="6"/>
        <v>1.451910221197461E-2</v>
      </c>
    </row>
    <row r="11" spans="1:30" x14ac:dyDescent="0.35">
      <c r="A11" t="s">
        <v>189</v>
      </c>
      <c r="B11" s="1">
        <v>1.2046806816739E-2</v>
      </c>
      <c r="C11" s="1">
        <v>406.08095915530328</v>
      </c>
      <c r="D11" s="1">
        <v>404.61267921143678</v>
      </c>
      <c r="E11" s="1">
        <v>25425.644262791062</v>
      </c>
      <c r="F11" s="1">
        <v>24643.839146066282</v>
      </c>
      <c r="G11" s="13">
        <v>37.8717436141498</v>
      </c>
      <c r="H11" s="1">
        <v>38.040469878599978</v>
      </c>
      <c r="I11" s="1"/>
      <c r="J11" s="1"/>
      <c r="K11" s="1"/>
      <c r="L11" s="3">
        <f t="shared" si="0"/>
        <v>-4.4354411233257958E-3</v>
      </c>
      <c r="M11" s="1"/>
      <c r="N11">
        <f t="shared" si="7"/>
        <v>95.99487632502759</v>
      </c>
      <c r="O11">
        <f t="shared" si="8"/>
        <v>143.04161743405979</v>
      </c>
      <c r="P11">
        <f t="shared" si="9"/>
        <v>143.04179266934233</v>
      </c>
      <c r="Q11">
        <f t="shared" si="10"/>
        <v>111.40413660326081</v>
      </c>
      <c r="R11">
        <f t="shared" si="11"/>
        <v>111.03140109007221</v>
      </c>
      <c r="S11">
        <f t="shared" si="12"/>
        <v>117.73423426544282</v>
      </c>
      <c r="T11">
        <f t="shared" si="13"/>
        <v>121.06481168264224</v>
      </c>
      <c r="U11" s="1"/>
      <c r="V11" s="3">
        <f t="shared" si="14"/>
        <v>3.6288530224215521E-3</v>
      </c>
      <c r="W11" s="3">
        <f t="shared" si="15"/>
        <v>3.1724160837560689E-2</v>
      </c>
      <c r="Y11">
        <f t="shared" si="2"/>
        <v>1.2839883849508058</v>
      </c>
      <c r="Z11">
        <f t="shared" si="3"/>
        <v>1.0568210288700961</v>
      </c>
      <c r="AA11">
        <f t="shared" si="4"/>
        <v>0.82307678266932827</v>
      </c>
      <c r="AB11" s="1"/>
      <c r="AC11" s="3">
        <f t="shared" si="5"/>
        <v>-1.22506352351337E-6</v>
      </c>
      <c r="AD11" s="3">
        <f t="shared" si="6"/>
        <v>3.3570279175909601E-3</v>
      </c>
    </row>
    <row r="12" spans="1:30" x14ac:dyDescent="0.35">
      <c r="A12" t="s">
        <v>190</v>
      </c>
      <c r="B12" s="1">
        <v>1.19746712706152E-2</v>
      </c>
      <c r="C12" s="1">
        <v>426.66259087880854</v>
      </c>
      <c r="D12" s="1">
        <v>425.09624723431523</v>
      </c>
      <c r="E12" s="1">
        <v>25979.987790240368</v>
      </c>
      <c r="F12" s="1">
        <v>25020.69656740615</v>
      </c>
      <c r="G12" s="13">
        <v>39.2219892028494</v>
      </c>
      <c r="H12" s="1">
        <v>39.053227696266099</v>
      </c>
      <c r="I12" s="1"/>
      <c r="J12" s="1"/>
      <c r="K12" s="1"/>
      <c r="L12" s="3">
        <f t="shared" si="0"/>
        <v>4.3213203245537849E-3</v>
      </c>
      <c r="M12" s="1"/>
      <c r="N12">
        <f t="shared" si="7"/>
        <v>95.420064847253201</v>
      </c>
      <c r="O12">
        <f t="shared" si="8"/>
        <v>150.29147691352489</v>
      </c>
      <c r="P12">
        <f t="shared" si="9"/>
        <v>150.28330150185676</v>
      </c>
      <c r="Q12">
        <f t="shared" si="10"/>
        <v>113.83302931562649</v>
      </c>
      <c r="R12">
        <f t="shared" si="11"/>
        <v>112.72931054543547</v>
      </c>
      <c r="S12">
        <f t="shared" si="12"/>
        <v>121.93182632973965</v>
      </c>
      <c r="T12">
        <f t="shared" si="13"/>
        <v>124.28794049433046</v>
      </c>
      <c r="U12" s="1"/>
      <c r="V12" s="3">
        <f t="shared" si="14"/>
        <v>3.6846800099601396E-3</v>
      </c>
      <c r="W12" s="3">
        <f t="shared" si="15"/>
        <v>3.8339908733151074E-2</v>
      </c>
      <c r="Y12">
        <f t="shared" si="2"/>
        <v>1.3202800436489266</v>
      </c>
      <c r="Z12">
        <f t="shared" si="3"/>
        <v>1.0711462838404968</v>
      </c>
      <c r="AA12">
        <f t="shared" si="4"/>
        <v>0.81130233619233849</v>
      </c>
      <c r="AB12" s="1"/>
      <c r="AC12" s="3">
        <f t="shared" si="5"/>
        <v>5.4400000442100804E-5</v>
      </c>
      <c r="AD12" s="3">
        <f t="shared" si="6"/>
        <v>9.7908766127525748E-3</v>
      </c>
    </row>
    <row r="13" spans="1:30" x14ac:dyDescent="0.35">
      <c r="A13" t="s">
        <v>191</v>
      </c>
      <c r="B13" s="1">
        <v>1.1903409774264601E-2</v>
      </c>
      <c r="C13" s="1">
        <v>448.61298853638573</v>
      </c>
      <c r="D13" s="1">
        <v>446.98192863753741</v>
      </c>
      <c r="E13" s="1">
        <v>26367.998613842672</v>
      </c>
      <c r="F13" s="1">
        <v>25396.471370125593</v>
      </c>
      <c r="G13" s="13">
        <v>40.530644732118603</v>
      </c>
      <c r="H13" s="1">
        <v>40.105418868097551</v>
      </c>
      <c r="I13" s="1"/>
      <c r="J13" s="1"/>
      <c r="K13" s="1"/>
      <c r="L13" s="3">
        <f t="shared" si="0"/>
        <v>1.0602703475547129E-2</v>
      </c>
      <c r="M13" s="1"/>
      <c r="N13">
        <f t="shared" si="7"/>
        <v>94.852218227565814</v>
      </c>
      <c r="O13">
        <f t="shared" si="8"/>
        <v>158.02348284355381</v>
      </c>
      <c r="P13">
        <f t="shared" si="9"/>
        <v>158.02049626255547</v>
      </c>
      <c r="Q13">
        <f t="shared" si="10"/>
        <v>115.5331243200781</v>
      </c>
      <c r="R13">
        <f t="shared" si="11"/>
        <v>114.42234232481816</v>
      </c>
      <c r="S13">
        <f t="shared" si="12"/>
        <v>126.00012480116736</v>
      </c>
      <c r="T13">
        <f t="shared" si="13"/>
        <v>127.63656700915629</v>
      </c>
      <c r="U13" s="1"/>
      <c r="V13" s="3">
        <f t="shared" si="14"/>
        <v>3.6490511010591753E-3</v>
      </c>
      <c r="W13" s="3">
        <f t="shared" si="15"/>
        <v>3.8254418480352603E-2</v>
      </c>
      <c r="Y13">
        <f t="shared" si="2"/>
        <v>1.3677764171404083</v>
      </c>
      <c r="Z13">
        <f t="shared" si="3"/>
        <v>1.0905973983019019</v>
      </c>
      <c r="AA13">
        <f t="shared" si="4"/>
        <v>0.79735063760055103</v>
      </c>
      <c r="AB13" s="1"/>
      <c r="AC13" s="3">
        <f t="shared" si="5"/>
        <v>1.8899959619123052E-5</v>
      </c>
      <c r="AD13" s="3">
        <f t="shared" si="6"/>
        <v>9.7077369042726236E-3</v>
      </c>
    </row>
    <row r="14" spans="1:30" x14ac:dyDescent="0.35">
      <c r="A14" t="s">
        <v>192</v>
      </c>
      <c r="B14" s="1">
        <v>1.1832553436366E-2</v>
      </c>
      <c r="C14" s="1">
        <v>469.07233116807072</v>
      </c>
      <c r="D14" s="1">
        <v>467.42385179065161</v>
      </c>
      <c r="E14" s="1">
        <v>26637.777911036374</v>
      </c>
      <c r="F14" s="1">
        <v>25772.163081978593</v>
      </c>
      <c r="G14" s="13">
        <v>42.5723233431682</v>
      </c>
      <c r="H14" s="1">
        <v>41.068547657286381</v>
      </c>
      <c r="I14" s="1">
        <f>AVERAGE(G11:G14)</f>
        <v>40.049175223071501</v>
      </c>
      <c r="J14" s="1">
        <f>AVERAGE(H11:H14)</f>
        <v>39.566916025062504</v>
      </c>
      <c r="K14" s="1">
        <f>J14/J10</f>
        <v>1.1132294566119985</v>
      </c>
      <c r="L14" s="3">
        <f t="shared" si="0"/>
        <v>3.6616237282864325E-2</v>
      </c>
      <c r="M14" s="1"/>
      <c r="N14">
        <f t="shared" si="7"/>
        <v>94.287600109512368</v>
      </c>
      <c r="O14">
        <f t="shared" si="8"/>
        <v>165.23026611101207</v>
      </c>
      <c r="P14">
        <f t="shared" si="9"/>
        <v>165.24728247975747</v>
      </c>
      <c r="Q14">
        <f t="shared" si="10"/>
        <v>116.7151800967839</v>
      </c>
      <c r="R14">
        <f t="shared" si="11"/>
        <v>116.11499974307698</v>
      </c>
      <c r="S14">
        <f t="shared" si="12"/>
        <v>132.34721751327177</v>
      </c>
      <c r="T14">
        <f t="shared" si="13"/>
        <v>130.7017501118201</v>
      </c>
      <c r="U14" s="1"/>
      <c r="V14" s="3">
        <f t="shared" si="14"/>
        <v>3.5267335440927194E-3</v>
      </c>
      <c r="W14" s="3">
        <f t="shared" si="15"/>
        <v>3.3587201287852642E-2</v>
      </c>
      <c r="Y14">
        <f t="shared" si="2"/>
        <v>1.4156707462902249</v>
      </c>
      <c r="Z14">
        <f t="shared" si="3"/>
        <v>1.1339331987795016</v>
      </c>
      <c r="AA14">
        <f t="shared" si="4"/>
        <v>0.80098653006073717</v>
      </c>
      <c r="AB14" s="1"/>
      <c r="AC14" s="3">
        <f t="shared" si="5"/>
        <v>-1.0297518052970744E-4</v>
      </c>
      <c r="AD14" s="3">
        <f t="shared" si="6"/>
        <v>5.168844292597008E-3</v>
      </c>
    </row>
    <row r="15" spans="1:30" x14ac:dyDescent="0.35">
      <c r="A15" t="s">
        <v>193</v>
      </c>
      <c r="B15" s="1">
        <v>1.1761559010739201E-2</v>
      </c>
      <c r="C15" s="1">
        <v>491.16167569745238</v>
      </c>
      <c r="D15" s="1">
        <v>489.40632179324325</v>
      </c>
      <c r="E15" s="1">
        <v>27142.440175526546</v>
      </c>
      <c r="F15" s="1">
        <v>26143.047141446164</v>
      </c>
      <c r="G15" s="13">
        <v>43.970418751420397</v>
      </c>
      <c r="H15" s="1">
        <v>42.070510541234775</v>
      </c>
      <c r="I15" s="1"/>
      <c r="J15" s="1"/>
      <c r="K15" s="1"/>
      <c r="L15" s="3">
        <f t="shared" si="0"/>
        <v>4.516009398848287E-2</v>
      </c>
      <c r="M15" s="1"/>
      <c r="N15">
        <f t="shared" si="7"/>
        <v>93.721881640586531</v>
      </c>
      <c r="O15">
        <f t="shared" si="8"/>
        <v>173.01121593962134</v>
      </c>
      <c r="P15">
        <f t="shared" si="9"/>
        <v>173.01869469204652</v>
      </c>
      <c r="Q15">
        <f t="shared" si="10"/>
        <v>118.9263910801001</v>
      </c>
      <c r="R15">
        <f t="shared" si="11"/>
        <v>117.78599655978974</v>
      </c>
      <c r="S15">
        <f t="shared" si="12"/>
        <v>136.69356327431311</v>
      </c>
      <c r="T15">
        <f t="shared" si="13"/>
        <v>133.89052375855283</v>
      </c>
      <c r="U15" s="1"/>
      <c r="V15" s="3">
        <f t="shared" si="14"/>
        <v>3.5867005104823768E-3</v>
      </c>
      <c r="W15" s="3">
        <f t="shared" si="15"/>
        <v>3.8227871015692916E-2</v>
      </c>
      <c r="Y15">
        <f t="shared" si="2"/>
        <v>1.4547756336362183</v>
      </c>
      <c r="Z15">
        <f t="shared" si="3"/>
        <v>1.1493963789941826</v>
      </c>
      <c r="AA15">
        <f t="shared" si="4"/>
        <v>0.79008498109173098</v>
      </c>
      <c r="AB15" s="1"/>
      <c r="AC15" s="3">
        <f t="shared" si="5"/>
        <v>-4.3225111820976991E-5</v>
      </c>
      <c r="AD15" s="3">
        <f t="shared" si="6"/>
        <v>9.6819193589918751E-3</v>
      </c>
    </row>
    <row r="16" spans="1:30" x14ac:dyDescent="0.35">
      <c r="A16" t="s">
        <v>194</v>
      </c>
      <c r="B16" s="1">
        <v>1.16900151921812E-2</v>
      </c>
      <c r="C16" s="1">
        <v>515.66934566264126</v>
      </c>
      <c r="D16" s="1">
        <v>513.69200360179707</v>
      </c>
      <c r="E16" s="1">
        <v>27534.398627587063</v>
      </c>
      <c r="F16" s="1">
        <v>26518.964057889207</v>
      </c>
      <c r="G16" s="13">
        <v>44.370456952973903</v>
      </c>
      <c r="H16" s="1">
        <v>43.146418893936932</v>
      </c>
      <c r="I16" s="1"/>
      <c r="J16" s="1"/>
      <c r="K16" s="1"/>
      <c r="L16" s="3">
        <f t="shared" si="0"/>
        <v>2.8369400993531278E-2</v>
      </c>
      <c r="M16" s="1"/>
      <c r="N16">
        <f t="shared" si="7"/>
        <v>93.151785338821924</v>
      </c>
      <c r="O16">
        <f t="shared" si="8"/>
        <v>181.64401851833088</v>
      </c>
      <c r="P16">
        <f t="shared" si="9"/>
        <v>181.60435609263118</v>
      </c>
      <c r="Q16">
        <f t="shared" si="10"/>
        <v>120.64378287890123</v>
      </c>
      <c r="R16">
        <f t="shared" si="11"/>
        <v>119.47966862438739</v>
      </c>
      <c r="S16">
        <f t="shared" si="12"/>
        <v>137.93718680051455</v>
      </c>
      <c r="T16">
        <f t="shared" si="13"/>
        <v>137.31463083513088</v>
      </c>
      <c r="U16" s="1"/>
      <c r="V16" s="3">
        <f t="shared" si="14"/>
        <v>3.8492755327703687E-3</v>
      </c>
      <c r="W16" s="3">
        <f t="shared" si="15"/>
        <v>3.8290883741960213E-2</v>
      </c>
      <c r="Y16">
        <f t="shared" si="2"/>
        <v>1.5056227033320062</v>
      </c>
      <c r="Z16">
        <f t="shared" si="3"/>
        <v>1.1433426862863869</v>
      </c>
      <c r="AA16">
        <f t="shared" si="4"/>
        <v>0.75938193795571862</v>
      </c>
      <c r="AB16" s="1"/>
      <c r="AC16" s="3">
        <f t="shared" si="5"/>
        <v>2.1840018903218628E-4</v>
      </c>
      <c r="AD16" s="3">
        <f t="shared" si="6"/>
        <v>9.7431995578554087E-3</v>
      </c>
    </row>
    <row r="17" spans="1:30" x14ac:dyDescent="0.35">
      <c r="A17" t="s">
        <v>195</v>
      </c>
      <c r="B17" s="1">
        <v>1.1617686389232501E-2</v>
      </c>
      <c r="C17" s="1">
        <v>540.96703991139145</v>
      </c>
      <c r="D17" s="1">
        <v>539.00963313694342</v>
      </c>
      <c r="E17" s="1">
        <v>28034.846627810395</v>
      </c>
      <c r="F17" s="1">
        <v>26905.787219959038</v>
      </c>
      <c r="G17" s="13">
        <v>45.272828663134597</v>
      </c>
      <c r="H17" s="1">
        <v>44.242612508827804</v>
      </c>
      <c r="I17" s="1"/>
      <c r="J17" s="1"/>
      <c r="K17" s="1"/>
      <c r="L17" s="3">
        <f t="shared" si="0"/>
        <v>2.3285608509245055E-2</v>
      </c>
      <c r="M17" s="1"/>
      <c r="N17">
        <f t="shared" si="7"/>
        <v>92.575433895703398</v>
      </c>
      <c r="O17">
        <f t="shared" si="8"/>
        <v>190.55510637189758</v>
      </c>
      <c r="P17">
        <f t="shared" si="9"/>
        <v>190.55483960665165</v>
      </c>
      <c r="Q17">
        <f t="shared" si="10"/>
        <v>122.8365287854936</v>
      </c>
      <c r="R17">
        <f t="shared" si="11"/>
        <v>121.22247815191838</v>
      </c>
      <c r="S17">
        <f t="shared" si="12"/>
        <v>140.74244560773974</v>
      </c>
      <c r="T17">
        <f t="shared" si="13"/>
        <v>140.80329630056815</v>
      </c>
      <c r="U17" s="1"/>
      <c r="V17" s="3">
        <f t="shared" si="14"/>
        <v>3.6314875544176672E-3</v>
      </c>
      <c r="W17" s="3">
        <f t="shared" si="15"/>
        <v>4.1963440750538927E-2</v>
      </c>
      <c r="Y17">
        <f t="shared" si="2"/>
        <v>1.5512902249514007</v>
      </c>
      <c r="Z17">
        <f t="shared" si="3"/>
        <v>1.145770293244893</v>
      </c>
      <c r="AA17">
        <f t="shared" si="4"/>
        <v>0.73859183460063893</v>
      </c>
      <c r="AB17" s="1"/>
      <c r="AC17" s="3">
        <f t="shared" si="5"/>
        <v>1.3999394949948396E-6</v>
      </c>
      <c r="AD17" s="3">
        <f t="shared" si="6"/>
        <v>1.3314780048898633E-2</v>
      </c>
    </row>
    <row r="18" spans="1:30" x14ac:dyDescent="0.35">
      <c r="A18" t="s">
        <v>196</v>
      </c>
      <c r="B18" s="1">
        <v>1.1544390287188301E-2</v>
      </c>
      <c r="C18" s="1">
        <v>566.96045913568889</v>
      </c>
      <c r="D18" s="1">
        <v>565.05238114181736</v>
      </c>
      <c r="E18" s="1">
        <v>28332.438453417308</v>
      </c>
      <c r="F18" s="1">
        <v>27282.456018871399</v>
      </c>
      <c r="G18" s="13">
        <v>49.482961823778403</v>
      </c>
      <c r="H18" s="1">
        <v>45.327011627829762</v>
      </c>
      <c r="I18" s="1">
        <f>AVERAGE(G15:G18)</f>
        <v>45.774166547826823</v>
      </c>
      <c r="J18" s="1">
        <f>AVERAGE(H15:H18)</f>
        <v>43.696638392957318</v>
      </c>
      <c r="K18" s="1">
        <f>J18/J14</f>
        <v>1.1043731173104057</v>
      </c>
      <c r="L18" s="3">
        <f t="shared" si="0"/>
        <v>9.1688157826777653E-2</v>
      </c>
      <c r="M18" s="1"/>
      <c r="N18">
        <f t="shared" si="7"/>
        <v>91.991374538076514</v>
      </c>
      <c r="O18">
        <f t="shared" si="8"/>
        <v>199.71126266206019</v>
      </c>
      <c r="P18">
        <f t="shared" si="9"/>
        <v>199.76167259051482</v>
      </c>
      <c r="Q18">
        <f t="shared" si="10"/>
        <v>124.14044698907061</v>
      </c>
      <c r="R18">
        <f t="shared" si="11"/>
        <v>122.91953777977389</v>
      </c>
      <c r="S18">
        <f t="shared" si="12"/>
        <v>153.83074724164575</v>
      </c>
      <c r="T18">
        <f t="shared" si="13"/>
        <v>144.2544254677357</v>
      </c>
      <c r="U18" s="1"/>
      <c r="V18" s="3">
        <f t="shared" si="14"/>
        <v>3.376816128118687E-3</v>
      </c>
      <c r="W18" s="3">
        <f t="shared" si="15"/>
        <v>3.8485627313744386E-2</v>
      </c>
      <c r="Y18">
        <f t="shared" si="2"/>
        <v>1.6087525661933768</v>
      </c>
      <c r="Z18">
        <f t="shared" si="3"/>
        <v>1.2391670158493073</v>
      </c>
      <c r="AA18">
        <f t="shared" si="4"/>
        <v>0.77026575863149593</v>
      </c>
      <c r="AB18" s="1"/>
      <c r="AC18" s="3">
        <f t="shared" si="5"/>
        <v>-2.5235035230186664E-4</v>
      </c>
      <c r="AD18" s="3">
        <f t="shared" si="6"/>
        <v>9.9325886783281359E-3</v>
      </c>
    </row>
    <row r="19" spans="1:30" x14ac:dyDescent="0.35">
      <c r="A19" t="s">
        <v>197</v>
      </c>
      <c r="B19" s="1">
        <v>1.14699493123505E-2</v>
      </c>
      <c r="C19" s="1">
        <v>596.13091660299574</v>
      </c>
      <c r="D19" s="1">
        <v>594.01808783359274</v>
      </c>
      <c r="E19" s="1">
        <v>28596.319820295081</v>
      </c>
      <c r="F19" s="1">
        <v>27655.400515929839</v>
      </c>
      <c r="G19" s="13">
        <v>48.673053754858202</v>
      </c>
      <c r="H19" s="1">
        <v>46.489118309278517</v>
      </c>
      <c r="I19" s="1"/>
      <c r="J19" s="1"/>
      <c r="K19" s="1"/>
      <c r="L19" s="3">
        <f t="shared" si="0"/>
        <v>4.6977347065405732E-2</v>
      </c>
      <c r="M19" s="1"/>
      <c r="N19">
        <f t="shared" si="7"/>
        <v>91.398192271457958</v>
      </c>
      <c r="O19">
        <f t="shared" si="8"/>
        <v>209.98652754050829</v>
      </c>
      <c r="P19">
        <f t="shared" si="9"/>
        <v>210.00185245635822</v>
      </c>
      <c r="Q19">
        <f t="shared" si="10"/>
        <v>125.29666059525748</v>
      </c>
      <c r="R19">
        <f t="shared" si="11"/>
        <v>124.59981777964724</v>
      </c>
      <c r="S19">
        <f t="shared" si="12"/>
        <v>151.31293588098541</v>
      </c>
      <c r="T19">
        <f t="shared" si="13"/>
        <v>147.95286102843525</v>
      </c>
      <c r="U19" s="1"/>
      <c r="V19" s="3">
        <f t="shared" si="14"/>
        <v>3.5568424811920352E-3</v>
      </c>
      <c r="W19" s="3">
        <f t="shared" si="15"/>
        <v>3.402298599231135E-2</v>
      </c>
      <c r="Y19">
        <f t="shared" si="2"/>
        <v>1.6759147972731874</v>
      </c>
      <c r="Z19">
        <f t="shared" si="3"/>
        <v>1.2076374195619437</v>
      </c>
      <c r="AA19">
        <f t="shared" si="4"/>
        <v>0.72058401866660604</v>
      </c>
      <c r="AB19" s="1"/>
      <c r="AC19" s="3">
        <f t="shared" si="5"/>
        <v>-7.2975146031661886E-5</v>
      </c>
      <c r="AD19" s="3">
        <f t="shared" si="6"/>
        <v>5.5926471485101548E-3</v>
      </c>
    </row>
    <row r="20" spans="1:30" x14ac:dyDescent="0.35">
      <c r="A20" t="s">
        <v>198</v>
      </c>
      <c r="B20" s="1">
        <v>1.13946870933417E-2</v>
      </c>
      <c r="C20" s="1">
        <v>624.75233101251888</v>
      </c>
      <c r="D20" s="1">
        <v>622.19201900337282</v>
      </c>
      <c r="E20" s="1">
        <v>29054.265921885679</v>
      </c>
      <c r="F20" s="1">
        <v>28035.575793377244</v>
      </c>
      <c r="G20" s="13">
        <v>49.177508734081897</v>
      </c>
      <c r="H20" s="1">
        <v>47.590400720498323</v>
      </c>
      <c r="I20" s="1"/>
      <c r="J20" s="1"/>
      <c r="K20" s="1"/>
      <c r="L20" s="3">
        <f t="shared" si="0"/>
        <v>3.3349330738036184E-2</v>
      </c>
      <c r="M20" s="1"/>
      <c r="N20">
        <f t="shared" si="7"/>
        <v>90.798465927738562</v>
      </c>
      <c r="O20">
        <f t="shared" si="8"/>
        <v>220.06839254325263</v>
      </c>
      <c r="P20">
        <f t="shared" si="9"/>
        <v>219.9621177375212</v>
      </c>
      <c r="Q20">
        <f t="shared" si="10"/>
        <v>127.30318163091871</v>
      </c>
      <c r="R20">
        <f t="shared" si="11"/>
        <v>126.31267564503912</v>
      </c>
      <c r="S20">
        <f t="shared" si="12"/>
        <v>152.88116630906902</v>
      </c>
      <c r="T20">
        <f t="shared" si="13"/>
        <v>151.45772172414226</v>
      </c>
      <c r="U20" s="1"/>
      <c r="V20" s="3">
        <f t="shared" si="14"/>
        <v>4.1149869026722019E-3</v>
      </c>
      <c r="W20" s="3">
        <f t="shared" si="15"/>
        <v>3.6335623566863928E-2</v>
      </c>
      <c r="Y20">
        <f t="shared" si="2"/>
        <v>1.7286951490441271</v>
      </c>
      <c r="Z20">
        <f t="shared" si="3"/>
        <v>1.2009218021927117</v>
      </c>
      <c r="AA20">
        <f t="shared" si="4"/>
        <v>0.69469842780362689</v>
      </c>
      <c r="AB20" s="1"/>
      <c r="AC20" s="3">
        <f t="shared" si="5"/>
        <v>4.8315049347835703E-4</v>
      </c>
      <c r="AD20" s="3">
        <f t="shared" si="6"/>
        <v>7.8416990283942667E-3</v>
      </c>
    </row>
    <row r="21" spans="1:30" x14ac:dyDescent="0.35">
      <c r="A21" t="s">
        <v>199</v>
      </c>
      <c r="B21" s="1">
        <v>1.1319126423589201E-2</v>
      </c>
      <c r="C21" s="1">
        <v>652.19277612957308</v>
      </c>
      <c r="D21" s="1">
        <v>649.8756452957266</v>
      </c>
      <c r="E21" s="1">
        <v>29628.889063743605</v>
      </c>
      <c r="F21" s="1">
        <v>28411.601958552721</v>
      </c>
      <c r="G21" s="13">
        <v>50.090082836321201</v>
      </c>
      <c r="H21" s="1">
        <v>48.638021711456638</v>
      </c>
      <c r="I21" s="1"/>
      <c r="J21" s="1"/>
      <c r="K21" s="1"/>
      <c r="L21" s="3">
        <f t="shared" si="0"/>
        <v>2.9854444604652416E-2</v>
      </c>
      <c r="M21" s="1"/>
      <c r="N21">
        <f t="shared" si="7"/>
        <v>90.196361381839409</v>
      </c>
      <c r="O21">
        <f t="shared" si="8"/>
        <v>229.73426227725523</v>
      </c>
      <c r="P21">
        <f t="shared" si="9"/>
        <v>229.74904665967966</v>
      </c>
      <c r="Q21">
        <f t="shared" si="10"/>
        <v>129.82093081081339</v>
      </c>
      <c r="R21">
        <f t="shared" si="11"/>
        <v>128.00683992352268</v>
      </c>
      <c r="S21">
        <f t="shared" si="12"/>
        <v>155.71814192424708</v>
      </c>
      <c r="T21">
        <f t="shared" si="13"/>
        <v>154.79180351624183</v>
      </c>
      <c r="U21" s="1"/>
      <c r="V21" s="3">
        <f t="shared" si="14"/>
        <v>3.5654988006084132E-3</v>
      </c>
      <c r="W21" s="3">
        <f t="shared" si="15"/>
        <v>4.2844719103367845E-2</v>
      </c>
      <c r="Y21">
        <f t="shared" si="2"/>
        <v>1.7696242111531646</v>
      </c>
      <c r="Z21">
        <f t="shared" si="3"/>
        <v>1.1994840966837113</v>
      </c>
      <c r="AA21">
        <f t="shared" si="4"/>
        <v>0.6778185386049137</v>
      </c>
      <c r="AB21" s="1"/>
      <c r="AC21" s="3">
        <f t="shared" si="5"/>
        <v>-6.4350136113278111E-5</v>
      </c>
      <c r="AD21" s="3">
        <f t="shared" si="6"/>
        <v>1.4171827758380218E-2</v>
      </c>
    </row>
    <row r="22" spans="1:30" x14ac:dyDescent="0.35">
      <c r="A22" t="s">
        <v>200</v>
      </c>
      <c r="B22" s="1">
        <v>1.1243882608337001E-2</v>
      </c>
      <c r="C22" s="1">
        <v>679.67948366301584</v>
      </c>
      <c r="D22" s="1">
        <v>677.57496215561582</v>
      </c>
      <c r="E22" s="1">
        <v>29371.806760057534</v>
      </c>
      <c r="F22" s="1">
        <v>28782.893736170274</v>
      </c>
      <c r="G22" s="13">
        <v>49.820597567050498</v>
      </c>
      <c r="H22" s="1">
        <v>49.654910635527656</v>
      </c>
      <c r="I22" s="1">
        <f>AVERAGE(G19:G22)</f>
        <v>49.44031072307795</v>
      </c>
      <c r="J22" s="1">
        <f>AVERAGE(H19:H22)</f>
        <v>48.093112844190287</v>
      </c>
      <c r="K22" s="1">
        <f>J22/J18</f>
        <v>1.1006135623453717</v>
      </c>
      <c r="L22" s="3">
        <f t="shared" si="0"/>
        <v>3.336768295466318E-3</v>
      </c>
      <c r="M22" s="1"/>
      <c r="N22">
        <f t="shared" si="7"/>
        <v>89.596781688295906</v>
      </c>
      <c r="O22">
        <f t="shared" si="8"/>
        <v>239.4164279018122</v>
      </c>
      <c r="P22">
        <f t="shared" si="9"/>
        <v>239.54152263219902</v>
      </c>
      <c r="Q22">
        <f t="shared" si="10"/>
        <v>128.69450774825063</v>
      </c>
      <c r="R22">
        <f t="shared" si="11"/>
        <v>129.67967369093026</v>
      </c>
      <c r="S22">
        <f t="shared" si="12"/>
        <v>154.88037638203559</v>
      </c>
      <c r="T22">
        <f t="shared" si="13"/>
        <v>158.02807968443076</v>
      </c>
      <c r="U22" s="1"/>
      <c r="V22" s="3">
        <f t="shared" si="14"/>
        <v>3.1059611481285554E-3</v>
      </c>
      <c r="W22" s="3">
        <f t="shared" si="15"/>
        <v>2.0460521769817719E-2</v>
      </c>
      <c r="Y22">
        <f t="shared" si="2"/>
        <v>1.8603468950683844</v>
      </c>
      <c r="Z22">
        <f t="shared" si="3"/>
        <v>1.2034730859300475</v>
      </c>
      <c r="AA22">
        <f t="shared" si="4"/>
        <v>0.64690789073819965</v>
      </c>
      <c r="AB22" s="1"/>
      <c r="AC22" s="3">
        <f t="shared" si="5"/>
        <v>-5.2222566264181758E-4</v>
      </c>
      <c r="AD22" s="3">
        <f t="shared" si="6"/>
        <v>-7.5969187355268142E-3</v>
      </c>
    </row>
    <row r="23" spans="1:30" x14ac:dyDescent="0.35">
      <c r="A23" t="s">
        <v>201</v>
      </c>
      <c r="B23" s="1">
        <v>1.11696182381891E-2</v>
      </c>
      <c r="C23" s="1">
        <v>707.03910194387936</v>
      </c>
      <c r="D23" s="1">
        <v>704.5497465164907</v>
      </c>
      <c r="E23" s="1">
        <v>29958.586512991966</v>
      </c>
      <c r="F23" s="1">
        <v>29149.821284707199</v>
      </c>
      <c r="G23" s="13">
        <v>50.843991020172801</v>
      </c>
      <c r="H23" s="1">
        <v>50.618830797448815</v>
      </c>
      <c r="I23" s="1"/>
      <c r="J23" s="1"/>
      <c r="K23" s="1"/>
      <c r="L23" s="3">
        <f t="shared" si="0"/>
        <v>4.4481513930055804E-3</v>
      </c>
      <c r="M23" s="1"/>
      <c r="N23">
        <f t="shared" si="7"/>
        <v>89.005006694627198</v>
      </c>
      <c r="O23">
        <f t="shared" si="8"/>
        <v>249.05382646246835</v>
      </c>
      <c r="P23">
        <f t="shared" si="9"/>
        <v>249.07785629175828</v>
      </c>
      <c r="Q23">
        <f t="shared" si="10"/>
        <v>131.26552192103992</v>
      </c>
      <c r="R23">
        <f t="shared" si="11"/>
        <v>131.3328446750098</v>
      </c>
      <c r="S23">
        <f t="shared" si="12"/>
        <v>158.06186297486846</v>
      </c>
      <c r="T23">
        <f t="shared" si="13"/>
        <v>161.09578135195764</v>
      </c>
      <c r="U23" s="1"/>
      <c r="V23" s="3">
        <f t="shared" si="14"/>
        <v>3.5332571471309304E-3</v>
      </c>
      <c r="W23" s="3">
        <f t="shared" si="15"/>
        <v>2.7745117899198535E-2</v>
      </c>
      <c r="Y23">
        <f t="shared" si="2"/>
        <v>1.897328581166055</v>
      </c>
      <c r="Z23">
        <f t="shared" si="3"/>
        <v>1.2041384566310362</v>
      </c>
      <c r="AA23">
        <f t="shared" si="4"/>
        <v>0.63464940579295981</v>
      </c>
      <c r="AB23" s="1"/>
      <c r="AC23" s="3">
        <f t="shared" si="5"/>
        <v>-9.6475173055110552E-5</v>
      </c>
      <c r="AD23" s="3">
        <f t="shared" si="6"/>
        <v>-5.1261170910044118E-4</v>
      </c>
    </row>
    <row r="24" spans="1:30" x14ac:dyDescent="0.35">
      <c r="A24" t="s">
        <v>202</v>
      </c>
      <c r="B24" s="1">
        <v>1.1096937494619499E-2</v>
      </c>
      <c r="C24" s="1">
        <v>735.98616922202245</v>
      </c>
      <c r="D24" s="1">
        <v>732.48323207886949</v>
      </c>
      <c r="E24" s="1">
        <v>30419.500749662118</v>
      </c>
      <c r="F24" s="1">
        <v>29529.962182540956</v>
      </c>
      <c r="G24" s="13">
        <v>51.702120349751397</v>
      </c>
      <c r="H24" s="1">
        <v>51.609948875294343</v>
      </c>
      <c r="I24" s="1"/>
      <c r="J24" s="1"/>
      <c r="K24" s="1"/>
      <c r="L24" s="3">
        <f t="shared" si="0"/>
        <v>1.7859245448928567E-3</v>
      </c>
      <c r="M24" s="1"/>
      <c r="N24">
        <f t="shared" si="7"/>
        <v>88.425850815703299</v>
      </c>
      <c r="O24">
        <f t="shared" si="8"/>
        <v>259.25040236706417</v>
      </c>
      <c r="P24">
        <f t="shared" si="9"/>
        <v>258.95311738869952</v>
      </c>
      <c r="Q24">
        <f t="shared" si="10"/>
        <v>133.28504803623591</v>
      </c>
      <c r="R24">
        <f t="shared" si="11"/>
        <v>133.04554764502805</v>
      </c>
      <c r="S24">
        <f t="shared" si="12"/>
        <v>160.72958275423733</v>
      </c>
      <c r="T24">
        <f t="shared" si="13"/>
        <v>164.25004111353678</v>
      </c>
      <c r="U24" s="1"/>
      <c r="V24" s="3">
        <f t="shared" si="14"/>
        <v>4.7822762211378045E-3</v>
      </c>
      <c r="W24" s="3">
        <f t="shared" si="15"/>
        <v>3.0123254531192245E-2</v>
      </c>
      <c r="Y24">
        <f t="shared" si="2"/>
        <v>1.9450824093680961</v>
      </c>
      <c r="Z24">
        <f t="shared" si="3"/>
        <v>1.2059085780615102</v>
      </c>
      <c r="AA24">
        <f t="shared" si="4"/>
        <v>0.61997814193038581</v>
      </c>
      <c r="AB24" s="1"/>
      <c r="AC24" s="3">
        <f t="shared" si="5"/>
        <v>1.1480262580443323E-3</v>
      </c>
      <c r="AD24" s="3">
        <f t="shared" si="6"/>
        <v>1.8001383394419257E-3</v>
      </c>
    </row>
    <row r="25" spans="1:30" x14ac:dyDescent="0.35">
      <c r="A25" t="s">
        <v>203</v>
      </c>
      <c r="B25" s="1">
        <v>1.10263681277034E-2</v>
      </c>
      <c r="C25" s="1">
        <v>763.50561433107953</v>
      </c>
      <c r="D25" s="1">
        <v>761.17123950815812</v>
      </c>
      <c r="E25" s="1">
        <v>31005.442937655032</v>
      </c>
      <c r="F25" s="1">
        <v>29923.049639371082</v>
      </c>
      <c r="G25" s="13">
        <v>51.950859792131801</v>
      </c>
      <c r="H25" s="1">
        <v>52.623120707637987</v>
      </c>
      <c r="I25" s="1"/>
      <c r="J25" s="1"/>
      <c r="K25" s="1"/>
      <c r="L25" s="3">
        <f t="shared" si="0"/>
        <v>-1.2775010422531074E-2</v>
      </c>
      <c r="M25" s="1"/>
      <c r="N25">
        <f t="shared" si="7"/>
        <v>87.863519423451407</v>
      </c>
      <c r="O25">
        <f t="shared" si="8"/>
        <v>268.94409977034945</v>
      </c>
      <c r="P25">
        <f t="shared" si="9"/>
        <v>269.09512287106469</v>
      </c>
      <c r="Q25">
        <f t="shared" si="10"/>
        <v>135.85239236301484</v>
      </c>
      <c r="R25">
        <f t="shared" si="11"/>
        <v>134.81658059261767</v>
      </c>
      <c r="S25">
        <f t="shared" si="12"/>
        <v>161.50285445988251</v>
      </c>
      <c r="T25">
        <f t="shared" si="13"/>
        <v>167.47448753799708</v>
      </c>
      <c r="U25" s="1"/>
      <c r="V25" s="3">
        <f t="shared" si="14"/>
        <v>3.0668195298995116E-3</v>
      </c>
      <c r="W25" s="3">
        <f t="shared" si="15"/>
        <v>3.6172559659821468E-2</v>
      </c>
      <c r="Y25">
        <f t="shared" si="2"/>
        <v>1.9796787902836239</v>
      </c>
      <c r="Z25">
        <f t="shared" si="3"/>
        <v>1.188811265305703</v>
      </c>
      <c r="AA25">
        <f t="shared" si="4"/>
        <v>0.60050714850331099</v>
      </c>
      <c r="AB25" s="1"/>
      <c r="AC25" s="3">
        <f t="shared" si="5"/>
        <v>-5.6122570748928791E-4</v>
      </c>
      <c r="AD25" s="3">
        <f t="shared" si="6"/>
        <v>7.683118544054679E-3</v>
      </c>
    </row>
    <row r="26" spans="1:30" x14ac:dyDescent="0.35">
      <c r="A26" t="s">
        <v>204</v>
      </c>
      <c r="B26" s="1">
        <v>1.09583316222068E-2</v>
      </c>
      <c r="C26" s="1">
        <v>801.43685687969935</v>
      </c>
      <c r="D26" s="1">
        <v>789.31024135251482</v>
      </c>
      <c r="E26" s="1">
        <v>31191.853035096177</v>
      </c>
      <c r="F26" s="1">
        <v>30294.292317819039</v>
      </c>
      <c r="G26" s="13">
        <v>53.414699093815997</v>
      </c>
      <c r="H26" s="1">
        <v>53.585675988070541</v>
      </c>
      <c r="I26" s="1">
        <f>AVERAGE(G23:G26)</f>
        <v>51.977917563968006</v>
      </c>
      <c r="J26" s="1">
        <f>AVERAGE(H23:H26)</f>
        <v>52.109394092112922</v>
      </c>
      <c r="K26" s="1">
        <f>J26/J22</f>
        <v>1.0835105280237189</v>
      </c>
      <c r="L26" s="3">
        <f t="shared" si="0"/>
        <v>-3.1907201150659613E-3</v>
      </c>
      <c r="M26" s="1"/>
      <c r="N26">
        <f t="shared" si="7"/>
        <v>87.321371115597898</v>
      </c>
      <c r="O26">
        <f t="shared" si="8"/>
        <v>282.30534255485333</v>
      </c>
      <c r="P26">
        <f t="shared" si="9"/>
        <v>279.04303966790678</v>
      </c>
      <c r="Q26">
        <f t="shared" si="10"/>
        <v>136.66916049462722</v>
      </c>
      <c r="R26">
        <f t="shared" si="11"/>
        <v>136.48919314653818</v>
      </c>
      <c r="S26">
        <f t="shared" si="12"/>
        <v>166.05358233307862</v>
      </c>
      <c r="T26">
        <f t="shared" si="13"/>
        <v>170.53784543372211</v>
      </c>
      <c r="U26" s="1"/>
      <c r="V26" s="3">
        <f t="shared" si="14"/>
        <v>1.5363560349103134E-2</v>
      </c>
      <c r="W26" s="3">
        <f t="shared" si="15"/>
        <v>2.962804702155708E-2</v>
      </c>
      <c r="Y26">
        <f t="shared" si="2"/>
        <v>2.0656111556780319</v>
      </c>
      <c r="Z26">
        <f t="shared" si="3"/>
        <v>1.2150040413806931</v>
      </c>
      <c r="AA26">
        <f t="shared" si="4"/>
        <v>0.58820559621826352</v>
      </c>
      <c r="AB26" s="1"/>
      <c r="AC26" s="3">
        <f t="shared" si="5"/>
        <v>1.1691038381853369E-2</v>
      </c>
      <c r="AD26" s="3">
        <f t="shared" si="6"/>
        <v>1.3185465013030306E-3</v>
      </c>
    </row>
    <row r="27" spans="1:30" x14ac:dyDescent="0.35">
      <c r="A27" t="s">
        <v>205</v>
      </c>
      <c r="B27" s="1">
        <v>1.08930313909406E-2</v>
      </c>
      <c r="C27" s="1">
        <v>829.25119816503934</v>
      </c>
      <c r="D27" s="1">
        <v>816.02527297406471</v>
      </c>
      <c r="E27" s="1">
        <v>31525.98134797754</v>
      </c>
      <c r="F27" s="1">
        <v>30666.04053384134</v>
      </c>
      <c r="G27" s="13">
        <v>56.568929701229003</v>
      </c>
      <c r="H27" s="1">
        <v>54.491581502330021</v>
      </c>
      <c r="I27" s="1"/>
      <c r="J27" s="1"/>
      <c r="K27" s="1"/>
      <c r="L27" s="3">
        <f t="shared" si="0"/>
        <v>3.8122369394071549E-2</v>
      </c>
      <c r="M27" s="1"/>
      <c r="N27">
        <f t="shared" si="7"/>
        <v>86.801026785373864</v>
      </c>
      <c r="O27">
        <f t="shared" si="8"/>
        <v>292.10291684544296</v>
      </c>
      <c r="P27">
        <f t="shared" si="9"/>
        <v>288.48754353716816</v>
      </c>
      <c r="Q27">
        <f t="shared" si="10"/>
        <v>138.13316572598043</v>
      </c>
      <c r="R27">
        <f t="shared" si="11"/>
        <v>138.16408337094865</v>
      </c>
      <c r="S27">
        <f t="shared" si="12"/>
        <v>175.85933432178936</v>
      </c>
      <c r="T27">
        <f t="shared" si="13"/>
        <v>173.42091393513905</v>
      </c>
      <c r="U27" s="1"/>
      <c r="V27" s="3">
        <f t="shared" si="14"/>
        <v>1.6207739673027355E-2</v>
      </c>
      <c r="W27" s="3">
        <f t="shared" si="15"/>
        <v>2.8042120833539519E-2</v>
      </c>
      <c r="Y27">
        <f t="shared" si="2"/>
        <v>2.1146472341399725</v>
      </c>
      <c r="Z27">
        <f t="shared" si="3"/>
        <v>1.2731144862823722</v>
      </c>
      <c r="AA27">
        <f t="shared" si="4"/>
        <v>0.60204580023019683</v>
      </c>
      <c r="AB27" s="1"/>
      <c r="AC27" s="3">
        <f t="shared" si="5"/>
        <v>1.2532164349096098E-2</v>
      </c>
      <c r="AD27" s="3">
        <f t="shared" si="6"/>
        <v>-2.2377483506474949E-4</v>
      </c>
    </row>
    <row r="28" spans="1:30" x14ac:dyDescent="0.35">
      <c r="A28" t="s">
        <v>206</v>
      </c>
      <c r="B28" s="1">
        <v>1.0830498953827299E-2</v>
      </c>
      <c r="C28" s="1">
        <v>858.38980656857302</v>
      </c>
      <c r="D28" s="1">
        <v>842.99426507662679</v>
      </c>
      <c r="E28" s="1">
        <v>31901.478357990065</v>
      </c>
      <c r="F28" s="1">
        <v>31054.904583651998</v>
      </c>
      <c r="G28" s="13">
        <v>56.150392495446297</v>
      </c>
      <c r="H28" s="1">
        <v>55.414813303487144</v>
      </c>
      <c r="I28" s="1"/>
      <c r="J28" s="1"/>
      <c r="K28" s="1"/>
      <c r="L28" s="3">
        <f t="shared" si="0"/>
        <v>1.3274053418363956E-2</v>
      </c>
      <c r="M28" s="1"/>
      <c r="N28">
        <f t="shared" si="7"/>
        <v>86.302737599010129</v>
      </c>
      <c r="O28">
        <f t="shared" si="8"/>
        <v>302.36696292258267</v>
      </c>
      <c r="P28">
        <f t="shared" si="9"/>
        <v>298.02182947292829</v>
      </c>
      <c r="Q28">
        <f t="shared" si="10"/>
        <v>139.77843063117578</v>
      </c>
      <c r="R28">
        <f t="shared" si="11"/>
        <v>139.9160880009143</v>
      </c>
      <c r="S28">
        <f t="shared" si="12"/>
        <v>174.55820179574391</v>
      </c>
      <c r="T28">
        <f t="shared" si="13"/>
        <v>176.35912380749897</v>
      </c>
      <c r="U28" s="1"/>
      <c r="V28" s="3">
        <f t="shared" si="14"/>
        <v>1.8262925537870345E-2</v>
      </c>
      <c r="W28" s="3">
        <f t="shared" si="15"/>
        <v>2.7260549845119275E-2</v>
      </c>
      <c r="Y28">
        <f t="shared" si="2"/>
        <v>2.1631875644706486</v>
      </c>
      <c r="Z28">
        <f t="shared" si="3"/>
        <v>1.2488207301192216</v>
      </c>
      <c r="AA28">
        <f t="shared" si="4"/>
        <v>0.57730580123079578</v>
      </c>
      <c r="AB28" s="1"/>
      <c r="AC28" s="3">
        <f t="shared" si="5"/>
        <v>1.4579916703883811E-2</v>
      </c>
      <c r="AD28" s="3">
        <f t="shared" si="6"/>
        <v>-9.8385662224642623E-4</v>
      </c>
    </row>
    <row r="29" spans="1:30" x14ac:dyDescent="0.35">
      <c r="A29" t="s">
        <v>207</v>
      </c>
      <c r="B29" s="1">
        <v>1.0770872501794799E-2</v>
      </c>
      <c r="C29" s="1">
        <v>882.82268088264607</v>
      </c>
      <c r="D29" s="1">
        <v>870.02100824595993</v>
      </c>
      <c r="E29" s="1">
        <v>32466.11290919884</v>
      </c>
      <c r="F29" s="1">
        <v>31428.343563237057</v>
      </c>
      <c r="G29" s="13">
        <v>57.1746892073539</v>
      </c>
      <c r="H29" s="1">
        <v>56.321796730799349</v>
      </c>
      <c r="I29" s="1"/>
      <c r="J29" s="1"/>
      <c r="K29" s="1"/>
      <c r="L29" s="3">
        <f t="shared" si="0"/>
        <v>1.5143204337587304E-2</v>
      </c>
      <c r="M29" s="1"/>
      <c r="N29">
        <f t="shared" si="7"/>
        <v>85.827604729725067</v>
      </c>
      <c r="O29">
        <f t="shared" si="8"/>
        <v>310.9734188069412</v>
      </c>
      <c r="P29">
        <f t="shared" si="9"/>
        <v>307.57653201089573</v>
      </c>
      <c r="Q29">
        <f t="shared" si="10"/>
        <v>142.25241414261183</v>
      </c>
      <c r="R29">
        <f t="shared" si="11"/>
        <v>141.59859586339542</v>
      </c>
      <c r="S29">
        <f t="shared" si="12"/>
        <v>177.74249640508944</v>
      </c>
      <c r="T29">
        <f t="shared" si="13"/>
        <v>179.24562279600389</v>
      </c>
      <c r="U29" s="1"/>
      <c r="V29" s="3">
        <f t="shared" si="14"/>
        <v>1.4714210938992611E-2</v>
      </c>
      <c r="W29" s="3">
        <f t="shared" si="15"/>
        <v>3.3020173140009268E-2</v>
      </c>
      <c r="Y29">
        <f t="shared" si="2"/>
        <v>2.1860677773466963</v>
      </c>
      <c r="Z29">
        <f t="shared" si="3"/>
        <v>1.249486678144512</v>
      </c>
      <c r="AA29">
        <f t="shared" si="4"/>
        <v>0.57156813301601095</v>
      </c>
      <c r="AB29" s="1"/>
      <c r="AC29" s="3">
        <f t="shared" si="5"/>
        <v>1.1044037637842674E-2</v>
      </c>
      <c r="AD29" s="3">
        <f t="shared" si="6"/>
        <v>4.6174065161435074E-3</v>
      </c>
    </row>
    <row r="30" spans="1:30" x14ac:dyDescent="0.35">
      <c r="A30" t="s">
        <v>208</v>
      </c>
      <c r="B30" s="1">
        <v>1.0714227497049899E-2</v>
      </c>
      <c r="C30" s="1">
        <v>910.67349558430362</v>
      </c>
      <c r="D30" s="1">
        <v>897.1574981122385</v>
      </c>
      <c r="E30" s="1">
        <v>32589.941508777978</v>
      </c>
      <c r="F30" s="1">
        <v>31788.980981797937</v>
      </c>
      <c r="G30" s="13">
        <v>58.741069132177401</v>
      </c>
      <c r="H30" s="1">
        <v>57.218110542282346</v>
      </c>
      <c r="I30" s="1">
        <f>AVERAGE(G27:G30)</f>
        <v>57.15877013405165</v>
      </c>
      <c r="J30" s="1">
        <f>AVERAGE(H27:H30)</f>
        <v>55.861575519724717</v>
      </c>
      <c r="K30" s="1">
        <f>J30/J26</f>
        <v>1.0720058540880197</v>
      </c>
      <c r="L30" s="3">
        <f t="shared" si="0"/>
        <v>2.6616722842842513E-2</v>
      </c>
      <c r="M30" s="1"/>
      <c r="N30">
        <f t="shared" si="7"/>
        <v>85.37622949746337</v>
      </c>
      <c r="O30">
        <f t="shared" si="8"/>
        <v>320.78384082246299</v>
      </c>
      <c r="P30">
        <f t="shared" si="9"/>
        <v>317.1700330469755</v>
      </c>
      <c r="Q30">
        <f t="shared" si="10"/>
        <v>142.79497731545905</v>
      </c>
      <c r="R30">
        <f t="shared" si="11"/>
        <v>143.2234270283364</v>
      </c>
      <c r="S30">
        <f t="shared" si="12"/>
        <v>182.61199866241233</v>
      </c>
      <c r="T30">
        <f t="shared" si="13"/>
        <v>182.0981654470815</v>
      </c>
      <c r="U30" s="1"/>
      <c r="V30" s="3">
        <f t="shared" si="14"/>
        <v>1.5065356417914177E-2</v>
      </c>
      <c r="W30" s="3">
        <f t="shared" si="15"/>
        <v>2.5196168679916697E-2</v>
      </c>
      <c r="Y30">
        <f t="shared" si="2"/>
        <v>2.2464644545150594</v>
      </c>
      <c r="Z30">
        <f t="shared" si="3"/>
        <v>1.2788404893191063</v>
      </c>
      <c r="AA30">
        <f t="shared" si="4"/>
        <v>0.56926807221401932</v>
      </c>
      <c r="AB30" s="1"/>
      <c r="AC30" s="3">
        <f t="shared" si="5"/>
        <v>1.1393913040177672E-2</v>
      </c>
      <c r="AD30" s="3">
        <f t="shared" si="6"/>
        <v>-2.9914778731875424E-3</v>
      </c>
    </row>
    <row r="31" spans="1:30" x14ac:dyDescent="0.35">
      <c r="A31" t="s">
        <v>209</v>
      </c>
      <c r="B31" s="1">
        <v>1.0660582309610599E-2</v>
      </c>
      <c r="C31" s="1">
        <v>937.70422719768646</v>
      </c>
      <c r="D31" s="1">
        <v>922.51372358096933</v>
      </c>
      <c r="E31" s="1">
        <v>32730.199410926933</v>
      </c>
      <c r="F31" s="1">
        <v>32153.511904853094</v>
      </c>
      <c r="G31" s="13">
        <v>59.176993603701497</v>
      </c>
      <c r="H31" s="1">
        <v>58.060604456245372</v>
      </c>
      <c r="I31" s="1"/>
      <c r="J31" s="1"/>
      <c r="K31" s="1"/>
      <c r="L31" s="3">
        <f t="shared" si="0"/>
        <v>1.9227997329883798E-2</v>
      </c>
      <c r="M31" s="1"/>
      <c r="N31">
        <f t="shared" si="7"/>
        <v>84.948758283555208</v>
      </c>
      <c r="O31">
        <f t="shared" si="8"/>
        <v>330.30538937880772</v>
      </c>
      <c r="P31">
        <f t="shared" si="9"/>
        <v>326.13416129289226</v>
      </c>
      <c r="Q31">
        <f t="shared" si="10"/>
        <v>143.40952656066955</v>
      </c>
      <c r="R31">
        <f t="shared" si="11"/>
        <v>144.86580015403229</v>
      </c>
      <c r="S31">
        <f t="shared" si="12"/>
        <v>183.9671840580296</v>
      </c>
      <c r="T31">
        <f t="shared" si="13"/>
        <v>184.77942483644264</v>
      </c>
      <c r="U31" s="1"/>
      <c r="V31" s="3">
        <f t="shared" si="14"/>
        <v>1.6466425624273029E-2</v>
      </c>
      <c r="W31" s="3">
        <f t="shared" si="15"/>
        <v>1.7935443810316531E-2</v>
      </c>
      <c r="Y31">
        <f t="shared" si="2"/>
        <v>2.3032318514702834</v>
      </c>
      <c r="Z31">
        <f t="shared" si="3"/>
        <v>1.2828100647846579</v>
      </c>
      <c r="AA31">
        <f t="shared" si="4"/>
        <v>0.55696089126492732</v>
      </c>
      <c r="AB31" s="1"/>
      <c r="AC31" s="3">
        <f t="shared" si="5"/>
        <v>1.2789914645492839E-2</v>
      </c>
      <c r="AD31" s="3">
        <f t="shared" si="6"/>
        <v>-1.0052569977277659E-2</v>
      </c>
    </row>
    <row r="32" spans="1:30" x14ac:dyDescent="0.35">
      <c r="A32" t="s">
        <v>210</v>
      </c>
      <c r="B32" s="1">
        <v>1.06099979679346E-2</v>
      </c>
      <c r="C32" s="1">
        <v>962.33722917311479</v>
      </c>
      <c r="D32" s="1">
        <v>944.07426358557245</v>
      </c>
      <c r="E32" s="1">
        <v>33401.573349673279</v>
      </c>
      <c r="F32" s="1">
        <v>32544.096097879665</v>
      </c>
      <c r="G32" s="13">
        <v>60.368046799583603</v>
      </c>
      <c r="H32" s="1">
        <v>58.810447872328908</v>
      </c>
      <c r="I32" s="1"/>
      <c r="J32" s="1"/>
      <c r="K32" s="1"/>
      <c r="L32" s="3">
        <f t="shared" si="0"/>
        <v>2.6485071676993054E-2</v>
      </c>
      <c r="M32" s="1"/>
      <c r="N32">
        <f t="shared" si="7"/>
        <v>84.545677392739961</v>
      </c>
      <c r="O32">
        <f t="shared" si="8"/>
        <v>338.98234003453666</v>
      </c>
      <c r="P32">
        <f t="shared" si="9"/>
        <v>333.75640956051484</v>
      </c>
      <c r="Q32">
        <f t="shared" si="10"/>
        <v>146.35119573573246</v>
      </c>
      <c r="R32">
        <f t="shared" si="11"/>
        <v>146.62555479040751</v>
      </c>
      <c r="S32">
        <f t="shared" si="12"/>
        <v>187.66988487411231</v>
      </c>
      <c r="T32">
        <f t="shared" si="13"/>
        <v>187.16582154103992</v>
      </c>
      <c r="U32" s="1"/>
      <c r="V32" s="3">
        <f t="shared" si="14"/>
        <v>1.9344840010975473E-2</v>
      </c>
      <c r="W32" s="3">
        <f t="shared" si="15"/>
        <v>2.634816616859359E-2</v>
      </c>
      <c r="Y32">
        <f t="shared" si="2"/>
        <v>2.316225284873243</v>
      </c>
      <c r="Z32">
        <f t="shared" si="3"/>
        <v>1.2823255999424108</v>
      </c>
      <c r="AA32">
        <f t="shared" si="4"/>
        <v>0.55362732127871872</v>
      </c>
      <c r="AB32" s="1"/>
      <c r="AC32" s="3">
        <f t="shared" si="5"/>
        <v>1.565791794351834E-2</v>
      </c>
      <c r="AD32" s="3">
        <f t="shared" si="6"/>
        <v>-1.8711544182542506E-3</v>
      </c>
    </row>
    <row r="33" spans="1:30" x14ac:dyDescent="0.35">
      <c r="A33" t="s">
        <v>211</v>
      </c>
      <c r="B33" s="1">
        <v>1.05625487796609E-2</v>
      </c>
      <c r="C33" s="1">
        <v>990.90581029394252</v>
      </c>
      <c r="D33" s="1">
        <v>965.5756113319145</v>
      </c>
      <c r="E33" s="1">
        <v>33932.669399454368</v>
      </c>
      <c r="F33" s="1">
        <v>32942.058592180481</v>
      </c>
      <c r="G33" s="13">
        <v>60.581135940480898</v>
      </c>
      <c r="H33" s="1">
        <v>59.571322153260596</v>
      </c>
      <c r="I33" s="1"/>
      <c r="J33" s="1"/>
      <c r="K33" s="1"/>
      <c r="L33" s="3">
        <f t="shared" si="0"/>
        <v>1.6951340858648897E-2</v>
      </c>
      <c r="M33" s="1"/>
      <c r="N33">
        <f t="shared" si="7"/>
        <v>84.16757894479872</v>
      </c>
      <c r="O33">
        <f t="shared" si="8"/>
        <v>349.04559456343588</v>
      </c>
      <c r="P33">
        <f t="shared" si="9"/>
        <v>341.35773172480737</v>
      </c>
      <c r="Q33">
        <f t="shared" si="10"/>
        <v>148.6782280920315</v>
      </c>
      <c r="R33">
        <f t="shared" si="11"/>
        <v>148.41855193917249</v>
      </c>
      <c r="S33">
        <f t="shared" si="12"/>
        <v>188.3323282801891</v>
      </c>
      <c r="T33">
        <f t="shared" si="13"/>
        <v>189.5873242677184</v>
      </c>
      <c r="U33" s="1"/>
      <c r="V33" s="3">
        <f t="shared" si="14"/>
        <v>2.6233263003699436E-2</v>
      </c>
      <c r="W33" s="3">
        <f t="shared" si="15"/>
        <v>3.0071308521958384E-2</v>
      </c>
      <c r="Y33">
        <f t="shared" si="2"/>
        <v>2.3476577508535912</v>
      </c>
      <c r="Z33">
        <f t="shared" si="3"/>
        <v>1.2667108741947866</v>
      </c>
      <c r="AA33">
        <f t="shared" si="4"/>
        <v>0.5395636879925193</v>
      </c>
      <c r="AB33" s="1"/>
      <c r="AC33" s="3">
        <f t="shared" si="5"/>
        <v>2.2521425836126152E-2</v>
      </c>
      <c r="AD33" s="3">
        <f t="shared" si="6"/>
        <v>1.7496205795448638E-3</v>
      </c>
    </row>
    <row r="34" spans="1:30" x14ac:dyDescent="0.35">
      <c r="A34" t="s">
        <v>212</v>
      </c>
      <c r="B34" s="1">
        <v>1.05183326805734E-2</v>
      </c>
      <c r="C34" s="1">
        <v>1013.6895685045034</v>
      </c>
      <c r="D34" s="1">
        <v>986.92770808752857</v>
      </c>
      <c r="E34" s="1">
        <v>33865.845608636431</v>
      </c>
      <c r="F34" s="1">
        <v>33300.987171758337</v>
      </c>
      <c r="G34" s="13">
        <v>60.376495285228401</v>
      </c>
      <c r="H34" s="1">
        <v>60.300113248909874</v>
      </c>
      <c r="I34" s="1">
        <f>AVERAGE(G31:G34)</f>
        <v>60.125667907248598</v>
      </c>
      <c r="J34" s="1">
        <f>AVERAGE(H31:H34)</f>
        <v>59.185621932686182</v>
      </c>
      <c r="K34" s="1">
        <f>J34/J30</f>
        <v>1.0595050601784002</v>
      </c>
      <c r="L34" s="3">
        <f t="shared" si="0"/>
        <v>1.2666980574851296E-3</v>
      </c>
      <c r="M34" s="1"/>
      <c r="N34">
        <f t="shared" si="7"/>
        <v>83.815243340181738</v>
      </c>
      <c r="O34">
        <f t="shared" si="8"/>
        <v>357.07115092649298</v>
      </c>
      <c r="P34">
        <f t="shared" si="9"/>
        <v>348.90628952859345</v>
      </c>
      <c r="Q34">
        <f t="shared" si="10"/>
        <v>148.38543524699341</v>
      </c>
      <c r="R34">
        <f t="shared" si="11"/>
        <v>150.0356840282756</v>
      </c>
      <c r="S34">
        <f t="shared" si="12"/>
        <v>187.69614920453839</v>
      </c>
      <c r="T34">
        <f t="shared" si="13"/>
        <v>191.90672140009718</v>
      </c>
      <c r="U34" s="1"/>
      <c r="V34" s="3">
        <f t="shared" si="14"/>
        <v>2.7116333038043949E-2</v>
      </c>
      <c r="W34" s="3">
        <f t="shared" si="15"/>
        <v>1.6962212980795144E-2</v>
      </c>
      <c r="Y34">
        <f t="shared" si="2"/>
        <v>2.4063760053817544</v>
      </c>
      <c r="Z34">
        <f t="shared" si="3"/>
        <v>1.2649229952529422</v>
      </c>
      <c r="AA34">
        <f t="shared" si="4"/>
        <v>0.52565475737124923</v>
      </c>
      <c r="AB34" s="1"/>
      <c r="AC34" s="3">
        <f t="shared" si="5"/>
        <v>2.3401301847929101E-2</v>
      </c>
      <c r="AD34" s="3">
        <f t="shared" si="6"/>
        <v>-1.0999041941057053E-2</v>
      </c>
    </row>
    <row r="35" spans="1:30" x14ac:dyDescent="0.35">
      <c r="A35" t="s">
        <v>213</v>
      </c>
      <c r="B35" s="1">
        <v>1.0477375698469101E-2</v>
      </c>
      <c r="C35" s="1">
        <v>1037.4232855347429</v>
      </c>
      <c r="D35" s="1">
        <v>1007.6352617606649</v>
      </c>
      <c r="E35" s="1">
        <v>34296.800119023232</v>
      </c>
      <c r="F35" s="1">
        <v>33677.686101438812</v>
      </c>
      <c r="G35" s="13">
        <v>60.617357346872701</v>
      </c>
      <c r="H35" s="1">
        <v>61.034489723985089</v>
      </c>
      <c r="I35" s="1"/>
      <c r="J35" s="1"/>
      <c r="K35" s="1"/>
      <c r="L35" s="3">
        <f t="shared" si="0"/>
        <v>-6.8343715004217532E-3</v>
      </c>
      <c r="M35" s="1"/>
      <c r="N35">
        <f t="shared" si="7"/>
        <v>83.48887798116516</v>
      </c>
      <c r="O35">
        <f t="shared" si="8"/>
        <v>365.4313293470463</v>
      </c>
      <c r="P35">
        <f t="shared" si="9"/>
        <v>356.22698349442487</v>
      </c>
      <c r="Q35">
        <f t="shared" si="10"/>
        <v>150.27369084628938</v>
      </c>
      <c r="R35">
        <f t="shared" si="11"/>
        <v>151.73287940857531</v>
      </c>
      <c r="S35">
        <f t="shared" si="12"/>
        <v>188.44493200894806</v>
      </c>
      <c r="T35">
        <f t="shared" si="13"/>
        <v>194.24389415171873</v>
      </c>
      <c r="U35" s="1"/>
      <c r="V35" s="3">
        <f t="shared" si="14"/>
        <v>2.9562307815656164E-2</v>
      </c>
      <c r="W35" s="3">
        <f t="shared" si="15"/>
        <v>1.8383508169760088E-2</v>
      </c>
      <c r="Y35">
        <f t="shared" si="2"/>
        <v>2.4317718376986925</v>
      </c>
      <c r="Z35">
        <f t="shared" si="3"/>
        <v>1.254011470322526</v>
      </c>
      <c r="AA35">
        <f t="shared" si="4"/>
        <v>0.51567809565113631</v>
      </c>
      <c r="AB35" s="1"/>
      <c r="AC35" s="3">
        <f t="shared" si="5"/>
        <v>2.5838429650474559E-2</v>
      </c>
      <c r="AD35" s="3">
        <f t="shared" si="6"/>
        <v>-9.6168250940307232E-3</v>
      </c>
    </row>
    <row r="36" spans="1:30" x14ac:dyDescent="0.35">
      <c r="A36" t="s">
        <v>214</v>
      </c>
      <c r="B36" s="1">
        <v>1.04395703275942E-2</v>
      </c>
      <c r="C36" s="1">
        <v>1060.2965655594335</v>
      </c>
      <c r="D36" s="1">
        <v>1026.7309290966184</v>
      </c>
      <c r="E36" s="1">
        <v>34812.960721875199</v>
      </c>
      <c r="F36" s="1">
        <v>34083.865906161285</v>
      </c>
      <c r="G36" s="13">
        <v>62.331227672372997</v>
      </c>
      <c r="H36" s="1">
        <v>61.756883373717372</v>
      </c>
      <c r="I36" s="1"/>
      <c r="J36" s="1"/>
      <c r="K36" s="1"/>
      <c r="L36" s="3">
        <f t="shared" si="0"/>
        <v>9.3000855496547831E-3</v>
      </c>
      <c r="M36" s="1"/>
      <c r="N36">
        <f t="shared" si="7"/>
        <v>83.187626209076043</v>
      </c>
      <c r="O36">
        <f t="shared" si="8"/>
        <v>373.48841968085486</v>
      </c>
      <c r="P36">
        <f t="shared" si="9"/>
        <v>362.9778309796684</v>
      </c>
      <c r="Q36">
        <f t="shared" si="10"/>
        <v>152.53528255720204</v>
      </c>
      <c r="R36">
        <f t="shared" si="11"/>
        <v>153.56289917722924</v>
      </c>
      <c r="S36">
        <f t="shared" si="12"/>
        <v>193.77294680696892</v>
      </c>
      <c r="T36">
        <f t="shared" si="13"/>
        <v>196.54293124155168</v>
      </c>
      <c r="U36" s="1"/>
      <c r="V36" s="3">
        <f t="shared" si="14"/>
        <v>3.269175546542491E-2</v>
      </c>
      <c r="W36" s="3">
        <f t="shared" si="15"/>
        <v>2.1391200684841127E-2</v>
      </c>
      <c r="Y36">
        <f t="shared" si="2"/>
        <v>2.4485378950984242</v>
      </c>
      <c r="Z36">
        <f t="shared" si="3"/>
        <v>1.2703483650368066</v>
      </c>
      <c r="AA36">
        <f t="shared" si="4"/>
        <v>0.51881915635442599</v>
      </c>
      <c r="AB36" s="1"/>
      <c r="AC36" s="3">
        <f t="shared" si="5"/>
        <v>2.8956558236128638E-2</v>
      </c>
      <c r="AD36" s="3">
        <f t="shared" si="6"/>
        <v>-6.6918287264244869E-3</v>
      </c>
    </row>
    <row r="37" spans="1:30" x14ac:dyDescent="0.35">
      <c r="A37" t="s">
        <v>215</v>
      </c>
      <c r="B37" s="1">
        <v>1.04046121423836E-2</v>
      </c>
      <c r="C37" s="1">
        <v>1087.219574484765</v>
      </c>
      <c r="D37" s="1">
        <v>1047.132100531509</v>
      </c>
      <c r="E37" s="1">
        <v>35590.784324977976</v>
      </c>
      <c r="F37" s="1">
        <v>34444.382834049458</v>
      </c>
      <c r="G37" s="13">
        <v>65.021806873376605</v>
      </c>
      <c r="H37" s="1">
        <v>62.486447674393879</v>
      </c>
      <c r="I37" s="1"/>
      <c r="J37" s="1"/>
      <c r="K37" s="1"/>
      <c r="L37" s="3">
        <f t="shared" si="0"/>
        <v>4.0574545254901437E-2</v>
      </c>
      <c r="M37" s="1"/>
      <c r="N37">
        <f t="shared" si="7"/>
        <v>82.909062211421812</v>
      </c>
      <c r="O37">
        <f t="shared" si="8"/>
        <v>382.97202302655666</v>
      </c>
      <c r="P37">
        <f t="shared" si="9"/>
        <v>370.1902103353741</v>
      </c>
      <c r="Q37">
        <f t="shared" si="10"/>
        <v>155.94336795467271</v>
      </c>
      <c r="R37">
        <f t="shared" si="11"/>
        <v>155.18718747836843</v>
      </c>
      <c r="S37">
        <f t="shared" si="12"/>
        <v>202.13731696082507</v>
      </c>
      <c r="T37">
        <f t="shared" si="13"/>
        <v>198.8647891195867</v>
      </c>
      <c r="U37" s="1"/>
      <c r="V37" s="3">
        <f t="shared" si="14"/>
        <v>3.8283110538687604E-2</v>
      </c>
      <c r="W37" s="3">
        <f t="shared" si="15"/>
        <v>3.3282683462548812E-2</v>
      </c>
      <c r="Y37">
        <f t="shared" si="2"/>
        <v>2.4558403993036322</v>
      </c>
      <c r="Z37">
        <f t="shared" si="3"/>
        <v>1.2962225942149674</v>
      </c>
      <c r="AA37">
        <f t="shared" si="4"/>
        <v>0.52781222858884436</v>
      </c>
      <c r="AB37" s="1"/>
      <c r="AC37" s="3">
        <f t="shared" si="5"/>
        <v>3.4527689642583681E-2</v>
      </c>
      <c r="AD37" s="3">
        <f t="shared" si="6"/>
        <v>4.8726991486309768E-3</v>
      </c>
    </row>
    <row r="38" spans="1:30" x14ac:dyDescent="0.35">
      <c r="A38" t="s">
        <v>216</v>
      </c>
      <c r="B38" s="1">
        <v>1.0372084104567501E-2</v>
      </c>
      <c r="C38" s="1">
        <v>1109.6583094242492</v>
      </c>
      <c r="D38" s="1">
        <v>1068.4705641090554</v>
      </c>
      <c r="E38" s="1">
        <v>35578.146088865949</v>
      </c>
      <c r="F38" s="1">
        <v>34785.147588270876</v>
      </c>
      <c r="G38" s="13">
        <v>64.501919455179504</v>
      </c>
      <c r="H38" s="1">
        <v>63.23306538886348</v>
      </c>
      <c r="I38" s="1">
        <f>AVERAGE(G35:G38)</f>
        <v>63.118077836950448</v>
      </c>
      <c r="J38" s="1">
        <f>AVERAGE(H35:H38)</f>
        <v>62.127721540239953</v>
      </c>
      <c r="K38" s="1">
        <f>J38/J34</f>
        <v>1.0497097016383459</v>
      </c>
      <c r="L38" s="3">
        <f t="shared" si="0"/>
        <v>2.0066306425490687E-2</v>
      </c>
      <c r="M38" s="1"/>
      <c r="N38">
        <f t="shared" si="7"/>
        <v>82.64986282234274</v>
      </c>
      <c r="O38">
        <f t="shared" si="8"/>
        <v>390.8760452825976</v>
      </c>
      <c r="P38">
        <f t="shared" si="9"/>
        <v>377.73394843298001</v>
      </c>
      <c r="Q38">
        <f t="shared" si="10"/>
        <v>155.88799268993225</v>
      </c>
      <c r="R38">
        <f t="shared" si="11"/>
        <v>156.72248349613025</v>
      </c>
      <c r="S38">
        <f t="shared" si="12"/>
        <v>200.52111075417963</v>
      </c>
      <c r="T38">
        <f t="shared" si="13"/>
        <v>201.24091994261937</v>
      </c>
      <c r="U38" s="1"/>
      <c r="V38" s="3">
        <f t="shared" si="14"/>
        <v>3.8548320092971489E-2</v>
      </c>
      <c r="W38" s="3">
        <f t="shared" si="15"/>
        <v>2.2797042863847539E-2</v>
      </c>
      <c r="Y38">
        <f t="shared" si="2"/>
        <v>2.507415988478769</v>
      </c>
      <c r="Z38">
        <f t="shared" si="3"/>
        <v>1.2863153043032924</v>
      </c>
      <c r="AA38">
        <f t="shared" si="4"/>
        <v>0.51300434798762307</v>
      </c>
      <c r="AB38" s="1"/>
      <c r="AC38" s="3">
        <f t="shared" si="5"/>
        <v>3.479193994645513E-2</v>
      </c>
      <c r="AD38" s="3">
        <f t="shared" si="6"/>
        <v>-5.3246400106887748E-3</v>
      </c>
    </row>
    <row r="39" spans="1:30" x14ac:dyDescent="0.35">
      <c r="A39" t="s">
        <v>217</v>
      </c>
      <c r="B39" s="1">
        <v>1.03415992782869E-2</v>
      </c>
      <c r="C39" s="1">
        <v>1136.2647309454319</v>
      </c>
      <c r="D39" s="1">
        <v>1089.4605154872947</v>
      </c>
      <c r="E39" s="1">
        <v>36107.409012837597</v>
      </c>
      <c r="F39" s="1">
        <v>35156.475312244933</v>
      </c>
      <c r="G39" s="13">
        <v>65.262492666538293</v>
      </c>
      <c r="H39" s="1">
        <v>64.002378929938487</v>
      </c>
      <c r="I39" s="1"/>
      <c r="J39" s="1"/>
      <c r="K39" s="1"/>
      <c r="L39" s="3">
        <f t="shared" si="0"/>
        <v>1.9688545295780565E-2</v>
      </c>
      <c r="M39" s="1"/>
      <c r="N39">
        <f t="shared" si="7"/>
        <v>82.406944746780184</v>
      </c>
      <c r="O39">
        <f t="shared" si="8"/>
        <v>400.24813102736863</v>
      </c>
      <c r="P39">
        <f t="shared" si="9"/>
        <v>385.15447781193382</v>
      </c>
      <c r="Q39">
        <f t="shared" si="10"/>
        <v>158.20699308464265</v>
      </c>
      <c r="R39">
        <f t="shared" si="11"/>
        <v>158.39547921778137</v>
      </c>
      <c r="S39">
        <f t="shared" si="12"/>
        <v>202.88555178848893</v>
      </c>
      <c r="T39">
        <f t="shared" si="13"/>
        <v>203.68928084016829</v>
      </c>
      <c r="U39" s="1"/>
      <c r="V39" s="3">
        <f t="shared" si="14"/>
        <v>4.2960910278792896E-2</v>
      </c>
      <c r="W39" s="3">
        <f t="shared" si="15"/>
        <v>2.7048607465534502E-2</v>
      </c>
      <c r="Y39">
        <f t="shared" si="2"/>
        <v>2.5299016385023578</v>
      </c>
      <c r="Z39">
        <f t="shared" si="3"/>
        <v>1.2824057131276283</v>
      </c>
      <c r="AA39">
        <f t="shared" si="4"/>
        <v>0.50689943577679264</v>
      </c>
      <c r="AB39" s="1"/>
      <c r="AC39" s="3">
        <f t="shared" si="5"/>
        <v>3.9188570002306689E-2</v>
      </c>
      <c r="AD39" s="3">
        <f t="shared" si="6"/>
        <v>-1.1899716713478226E-3</v>
      </c>
    </row>
    <row r="40" spans="1:30" x14ac:dyDescent="0.35">
      <c r="A40" t="s">
        <v>218</v>
      </c>
      <c r="B40" s="1">
        <v>1.0312704204492601E-2</v>
      </c>
      <c r="C40" s="1">
        <v>1157.8342828814414</v>
      </c>
      <c r="D40" s="1">
        <v>1107.1502128461836</v>
      </c>
      <c r="E40" s="1">
        <v>36485.020853535978</v>
      </c>
      <c r="F40" s="1">
        <v>35565.506990139686</v>
      </c>
      <c r="G40" s="13">
        <v>67.022146556655201</v>
      </c>
      <c r="H40" s="1">
        <v>64.712821729118403</v>
      </c>
      <c r="I40" s="1"/>
      <c r="J40" s="1"/>
      <c r="K40" s="1"/>
      <c r="L40" s="3">
        <f t="shared" si="0"/>
        <v>3.5685738402868726E-2</v>
      </c>
      <c r="M40" s="1"/>
      <c r="N40">
        <f t="shared" si="7"/>
        <v>82.176694600207554</v>
      </c>
      <c r="O40">
        <f t="shared" si="8"/>
        <v>407.8459844275198</v>
      </c>
      <c r="P40">
        <f t="shared" si="9"/>
        <v>391.40827595519795</v>
      </c>
      <c r="Q40">
        <f t="shared" si="10"/>
        <v>159.86152425991494</v>
      </c>
      <c r="R40">
        <f t="shared" si="11"/>
        <v>160.23834793712729</v>
      </c>
      <c r="S40">
        <f t="shared" si="12"/>
        <v>208.35589678859918</v>
      </c>
      <c r="T40">
        <f t="shared" si="13"/>
        <v>205.9502840288379</v>
      </c>
      <c r="U40" s="1"/>
      <c r="V40" s="3">
        <f t="shared" si="14"/>
        <v>4.5778855883487291E-2</v>
      </c>
      <c r="W40" s="3">
        <f t="shared" si="15"/>
        <v>2.5854091259017498E-2</v>
      </c>
      <c r="Y40">
        <f t="shared" si="2"/>
        <v>2.5512454376727511</v>
      </c>
      <c r="Z40">
        <f t="shared" si="3"/>
        <v>1.3033523717053919</v>
      </c>
      <c r="AA40">
        <f t="shared" si="4"/>
        <v>0.51086906514737818</v>
      </c>
      <c r="AB40" s="1"/>
      <c r="AC40" s="3">
        <f t="shared" si="5"/>
        <v>4.1996323231048294E-2</v>
      </c>
      <c r="AD40" s="3">
        <f t="shared" si="6"/>
        <v>-2.3516447970381993E-3</v>
      </c>
    </row>
    <row r="41" spans="1:30" x14ac:dyDescent="0.35">
      <c r="A41" t="s">
        <v>219</v>
      </c>
      <c r="B41" s="1">
        <v>1.02848499639615E-2</v>
      </c>
      <c r="C41" s="1">
        <v>1168.2613532915702</v>
      </c>
      <c r="D41" s="1">
        <v>1125.3582954430176</v>
      </c>
      <c r="E41" s="1">
        <v>37122.68394356221</v>
      </c>
      <c r="F41" s="1">
        <v>35958.45928116345</v>
      </c>
      <c r="G41" s="13">
        <v>68.384283262880899</v>
      </c>
      <c r="H41" s="1">
        <v>65.425026385501781</v>
      </c>
      <c r="I41" s="1"/>
      <c r="J41" s="1"/>
      <c r="K41" s="1"/>
      <c r="L41" s="3">
        <f t="shared" si="0"/>
        <v>4.5231267618332842E-2</v>
      </c>
      <c r="M41" s="1"/>
      <c r="N41">
        <f t="shared" si="7"/>
        <v>81.954738324524996</v>
      </c>
      <c r="O41">
        <f t="shared" si="8"/>
        <v>411.51890969755993</v>
      </c>
      <c r="P41">
        <f t="shared" si="9"/>
        <v>397.84533764293008</v>
      </c>
      <c r="Q41">
        <f t="shared" si="10"/>
        <v>162.65548712881656</v>
      </c>
      <c r="R41">
        <f t="shared" si="11"/>
        <v>162.00877190294375</v>
      </c>
      <c r="S41">
        <f t="shared" si="12"/>
        <v>212.59045550620775</v>
      </c>
      <c r="T41">
        <f t="shared" si="13"/>
        <v>208.21689437512757</v>
      </c>
      <c r="U41" s="1"/>
      <c r="V41" s="3">
        <f t="shared" si="14"/>
        <v>3.8123909533774869E-2</v>
      </c>
      <c r="W41" s="3">
        <f t="shared" si="15"/>
        <v>3.2376933986396628E-2</v>
      </c>
      <c r="Y41">
        <f t="shared" si="2"/>
        <v>2.5300032415854106</v>
      </c>
      <c r="Z41">
        <f t="shared" si="3"/>
        <v>1.306998363589448</v>
      </c>
      <c r="AA41">
        <f t="shared" si="4"/>
        <v>0.51659948181348003</v>
      </c>
      <c r="AB41" s="1"/>
      <c r="AC41" s="3">
        <f t="shared" si="5"/>
        <v>3.4369064460174847E-2</v>
      </c>
      <c r="AD41" s="3">
        <f t="shared" si="6"/>
        <v>3.9918531464471219E-3</v>
      </c>
    </row>
    <row r="42" spans="1:30" x14ac:dyDescent="0.35">
      <c r="A42" t="s">
        <v>220</v>
      </c>
      <c r="B42" s="1">
        <v>1.02574871223426E-2</v>
      </c>
      <c r="C42" s="1">
        <v>1201.4740748369256</v>
      </c>
      <c r="D42" s="1">
        <v>1144.4412402717435</v>
      </c>
      <c r="E42" s="1">
        <v>37159.036144855454</v>
      </c>
      <c r="F42" s="1">
        <v>36297.496238712563</v>
      </c>
      <c r="G42" s="13">
        <v>68.956948874339105</v>
      </c>
      <c r="H42" s="1">
        <v>66.11135592948186</v>
      </c>
      <c r="I42" s="1">
        <f>AVERAGE(G39:G42)</f>
        <v>67.406467840103375</v>
      </c>
      <c r="J42" s="1">
        <f>AVERAGE(H39:H42)</f>
        <v>65.06289574351014</v>
      </c>
      <c r="K42" s="1">
        <f>J42/J38</f>
        <v>1.0472441951918208</v>
      </c>
      <c r="L42" s="3">
        <f t="shared" si="0"/>
        <v>4.3042422967281391E-2</v>
      </c>
      <c r="M42" s="1"/>
      <c r="N42">
        <f t="shared" si="7"/>
        <v>81.736697756840471</v>
      </c>
      <c r="O42">
        <f t="shared" si="8"/>
        <v>423.21805811150404</v>
      </c>
      <c r="P42">
        <f t="shared" si="9"/>
        <v>404.59168736936732</v>
      </c>
      <c r="Q42">
        <f t="shared" si="10"/>
        <v>162.81476669541652</v>
      </c>
      <c r="R42">
        <f t="shared" si="11"/>
        <v>163.53628343208803</v>
      </c>
      <c r="S42">
        <f t="shared" si="12"/>
        <v>214.3707365500938</v>
      </c>
      <c r="T42">
        <f t="shared" si="13"/>
        <v>210.40115648491096</v>
      </c>
      <c r="U42" s="1"/>
      <c r="V42" s="3">
        <f t="shared" si="14"/>
        <v>4.9834655164680886E-2</v>
      </c>
      <c r="W42" s="3">
        <f t="shared" si="15"/>
        <v>2.3735518848928994E-2</v>
      </c>
      <c r="Y42">
        <f t="shared" si="2"/>
        <v>2.5993837457215005</v>
      </c>
      <c r="Z42">
        <f t="shared" si="3"/>
        <v>1.3166541395543372</v>
      </c>
      <c r="AA42">
        <f t="shared" si="4"/>
        <v>0.50652549540694258</v>
      </c>
      <c r="AB42" s="1"/>
      <c r="AC42" s="3">
        <f t="shared" si="5"/>
        <v>4.6037452878096241E-2</v>
      </c>
      <c r="AD42" s="3">
        <f t="shared" si="6"/>
        <v>-4.4119673110409874E-3</v>
      </c>
    </row>
    <row r="43" spans="1:30" x14ac:dyDescent="0.35">
      <c r="A43" t="s">
        <v>221</v>
      </c>
      <c r="B43" s="1">
        <v>1.02301282428073E-2</v>
      </c>
      <c r="C43" s="1">
        <v>1233.3082883361326</v>
      </c>
      <c r="D43" s="1">
        <v>1166.8301992397101</v>
      </c>
      <c r="E43" s="1">
        <v>37411.275502293916</v>
      </c>
      <c r="F43" s="1">
        <v>36697.730256855553</v>
      </c>
      <c r="G43" s="13">
        <v>73.984821539149493</v>
      </c>
      <c r="H43" s="1">
        <v>66.942898169055226</v>
      </c>
      <c r="I43" s="1"/>
      <c r="J43" s="1"/>
      <c r="K43" s="1"/>
      <c r="L43" s="3">
        <f t="shared" si="0"/>
        <v>0.10519298630171109</v>
      </c>
      <c r="M43" s="1"/>
      <c r="N43">
        <f t="shared" si="7"/>
        <v>81.518688760984972</v>
      </c>
      <c r="O43">
        <f t="shared" si="8"/>
        <v>434.43162842551192</v>
      </c>
      <c r="P43">
        <f t="shared" si="9"/>
        <v>412.50680469347054</v>
      </c>
      <c r="Q43">
        <f t="shared" si="10"/>
        <v>163.91997006970885</v>
      </c>
      <c r="R43">
        <f t="shared" si="11"/>
        <v>165.33951480098855</v>
      </c>
      <c r="S43">
        <f t="shared" si="12"/>
        <v>230.00119561230701</v>
      </c>
      <c r="T43">
        <f t="shared" si="13"/>
        <v>213.04756187794069</v>
      </c>
      <c r="U43" s="1"/>
      <c r="V43" s="3">
        <f t="shared" si="14"/>
        <v>5.6973233243139187E-2</v>
      </c>
      <c r="W43" s="3">
        <f t="shared" si="15"/>
        <v>1.9443852261273431E-2</v>
      </c>
      <c r="Y43">
        <f t="shared" si="2"/>
        <v>2.6502666407318451</v>
      </c>
      <c r="Z43">
        <f t="shared" si="3"/>
        <v>1.4031310249416002</v>
      </c>
      <c r="AA43">
        <f t="shared" si="4"/>
        <v>0.52943013483131618</v>
      </c>
      <c r="AB43" s="1"/>
      <c r="AC43" s="3">
        <f t="shared" si="5"/>
        <v>5.3150211057326535E-2</v>
      </c>
      <c r="AD43" s="3">
        <f t="shared" si="6"/>
        <v>-8.5856350370226986E-3</v>
      </c>
    </row>
    <row r="44" spans="1:30" x14ac:dyDescent="0.35">
      <c r="A44" t="s">
        <v>222</v>
      </c>
      <c r="B44" s="1">
        <v>1.02023250915759E-2</v>
      </c>
      <c r="C44" s="1">
        <v>1270.4438182549022</v>
      </c>
      <c r="D44" s="1">
        <v>1196.4177588950511</v>
      </c>
      <c r="E44" s="1">
        <v>37791.866990375369</v>
      </c>
      <c r="F44" s="1">
        <v>37129.693313860924</v>
      </c>
      <c r="G44" s="13">
        <v>72.506693386001103</v>
      </c>
      <c r="H44" s="1">
        <v>67.998802469976965</v>
      </c>
      <c r="I44" s="1"/>
      <c r="J44" s="1"/>
      <c r="K44" s="1"/>
      <c r="L44" s="3">
        <f t="shared" si="0"/>
        <v>6.6293680951432565E-2</v>
      </c>
      <c r="M44" s="1"/>
      <c r="N44">
        <f t="shared" si="7"/>
        <v>81.297139589946894</v>
      </c>
      <c r="O44">
        <f t="shared" si="8"/>
        <v>447.51258222078752</v>
      </c>
      <c r="P44">
        <f t="shared" si="9"/>
        <v>422.96682681156011</v>
      </c>
      <c r="Q44">
        <f t="shared" si="10"/>
        <v>165.58755676643275</v>
      </c>
      <c r="R44">
        <f t="shared" si="11"/>
        <v>167.28569953114302</v>
      </c>
      <c r="S44">
        <f t="shared" si="12"/>
        <v>225.40604710184607</v>
      </c>
      <c r="T44">
        <f t="shared" si="13"/>
        <v>216.40800552529677</v>
      </c>
      <c r="U44" s="1"/>
      <c r="V44" s="3">
        <f t="shared" si="14"/>
        <v>6.1873086394352628E-2</v>
      </c>
      <c r="W44" s="3">
        <f t="shared" si="15"/>
        <v>1.7834073417117402E-2</v>
      </c>
      <c r="Y44">
        <f t="shared" si="2"/>
        <v>2.7025737377840549</v>
      </c>
      <c r="Z44">
        <f t="shared" si="3"/>
        <v>1.3612499121524539</v>
      </c>
      <c r="AA44">
        <f t="shared" si="4"/>
        <v>0.50368650191524311</v>
      </c>
      <c r="AB44" s="1"/>
      <c r="AC44" s="3">
        <f t="shared" si="5"/>
        <v>5.803234167147342E-2</v>
      </c>
      <c r="AD44" s="3">
        <f t="shared" si="6"/>
        <v>-1.0151153203589502E-2</v>
      </c>
    </row>
    <row r="45" spans="1:30" x14ac:dyDescent="0.35">
      <c r="A45" t="s">
        <v>223</v>
      </c>
      <c r="B45" s="1">
        <v>1.0174043072216501E-2</v>
      </c>
      <c r="C45" s="1">
        <v>1301.7997263005902</v>
      </c>
      <c r="D45" s="1">
        <v>1224.601830541101</v>
      </c>
      <c r="E45" s="1">
        <v>38531.384677510687</v>
      </c>
      <c r="F45" s="1">
        <v>37450.788662866224</v>
      </c>
      <c r="G45" s="13">
        <v>73.400924098154803</v>
      </c>
      <c r="H45" s="1">
        <v>68.900362675310205</v>
      </c>
      <c r="I45" s="1"/>
      <c r="J45" s="1"/>
      <c r="K45" s="1"/>
      <c r="L45" s="3">
        <f t="shared" si="0"/>
        <v>6.5319850986173864E-2</v>
      </c>
      <c r="M45" s="1"/>
      <c r="N45">
        <f t="shared" si="7"/>
        <v>81.071774562356751</v>
      </c>
      <c r="O45">
        <f t="shared" si="8"/>
        <v>458.55766991044089</v>
      </c>
      <c r="P45">
        <f t="shared" si="9"/>
        <v>432.93067703204571</v>
      </c>
      <c r="Q45">
        <f t="shared" si="10"/>
        <v>168.8278022676536</v>
      </c>
      <c r="R45">
        <f t="shared" si="11"/>
        <v>168.73237617402538</v>
      </c>
      <c r="S45">
        <f t="shared" si="12"/>
        <v>228.18599748450345</v>
      </c>
      <c r="T45">
        <f t="shared" si="13"/>
        <v>219.27724496496612</v>
      </c>
      <c r="U45" s="1"/>
      <c r="V45" s="3">
        <f t="shared" si="14"/>
        <v>6.3039180437431508E-2</v>
      </c>
      <c r="W45" s="3">
        <f t="shared" si="15"/>
        <v>2.885375857827821E-2</v>
      </c>
      <c r="Y45">
        <f t="shared" si="2"/>
        <v>2.71612651323542</v>
      </c>
      <c r="Z45">
        <f t="shared" si="3"/>
        <v>1.3515901671381441</v>
      </c>
      <c r="AA45">
        <f t="shared" si="4"/>
        <v>0.49761679382457952</v>
      </c>
      <c r="AB45" s="1"/>
      <c r="AC45" s="3">
        <f t="shared" si="5"/>
        <v>5.9194218007559307E-2</v>
      </c>
      <c r="AD45" s="3">
        <f t="shared" si="6"/>
        <v>5.6554702655176037E-4</v>
      </c>
    </row>
    <row r="46" spans="1:30" x14ac:dyDescent="0.35">
      <c r="A46" t="s">
        <v>224</v>
      </c>
      <c r="B46" s="1">
        <v>1.0145411186990401E-2</v>
      </c>
      <c r="C46" s="1">
        <v>1317.7699393737619</v>
      </c>
      <c r="D46" s="1">
        <v>1253.6439570648445</v>
      </c>
      <c r="E46" s="1">
        <v>38483.721430020814</v>
      </c>
      <c r="F46" s="1">
        <v>37764.757209616037</v>
      </c>
      <c r="G46" s="13">
        <v>75.1612987260268</v>
      </c>
      <c r="H46" s="1">
        <v>69.807182170072124</v>
      </c>
      <c r="I46" s="1">
        <f>AVERAGE(G43:G46)</f>
        <v>73.763434437333046</v>
      </c>
      <c r="J46" s="1">
        <f>AVERAGE(H43:H46)</f>
        <v>68.412311371103627</v>
      </c>
      <c r="K46" s="1">
        <f>J46/J42</f>
        <v>1.0514796580957217</v>
      </c>
      <c r="L46" s="3">
        <f t="shared" si="0"/>
        <v>7.6698648899913666E-2</v>
      </c>
      <c r="M46" s="1"/>
      <c r="N46">
        <f t="shared" si="7"/>
        <v>80.843621631622213</v>
      </c>
      <c r="O46">
        <f t="shared" si="8"/>
        <v>464.18316171755458</v>
      </c>
      <c r="P46">
        <f t="shared" si="9"/>
        <v>443.19787342584743</v>
      </c>
      <c r="Q46">
        <f t="shared" si="10"/>
        <v>168.61896260642669</v>
      </c>
      <c r="R46">
        <f t="shared" si="11"/>
        <v>170.14694341889438</v>
      </c>
      <c r="S46">
        <f t="shared" si="12"/>
        <v>233.65858308669857</v>
      </c>
      <c r="T46">
        <f t="shared" si="13"/>
        <v>222.1632222337501</v>
      </c>
      <c r="U46" s="1"/>
      <c r="V46" s="3">
        <f t="shared" si="14"/>
        <v>5.1151670254970583E-2</v>
      </c>
      <c r="W46" s="3">
        <f t="shared" si="15"/>
        <v>1.9037967500072028E-2</v>
      </c>
      <c r="Y46">
        <f t="shared" si="2"/>
        <v>2.7528526717425246</v>
      </c>
      <c r="Z46">
        <f t="shared" si="3"/>
        <v>1.3857194913011106</v>
      </c>
      <c r="AA46">
        <f t="shared" si="4"/>
        <v>0.5033758273827148</v>
      </c>
      <c r="AB46" s="1"/>
      <c r="AC46" s="3">
        <f t="shared" si="5"/>
        <v>4.7349704387104286E-2</v>
      </c>
      <c r="AD46" s="3">
        <f t="shared" si="6"/>
        <v>-8.9803600450574228E-3</v>
      </c>
    </row>
    <row r="47" spans="1:30" x14ac:dyDescent="0.35">
      <c r="A47" t="s">
        <v>225</v>
      </c>
      <c r="B47" s="1">
        <v>1.0116677082488401E-2</v>
      </c>
      <c r="C47" s="1">
        <v>1301.2739935733348</v>
      </c>
      <c r="D47" s="1">
        <v>1280.6184743382191</v>
      </c>
      <c r="E47" s="1">
        <v>38671.943040897</v>
      </c>
      <c r="F47" s="1">
        <v>38167.032613999945</v>
      </c>
      <c r="G47" s="13">
        <v>74.331109964612494</v>
      </c>
      <c r="H47" s="1">
        <v>70.728096025371016</v>
      </c>
      <c r="I47" s="1"/>
      <c r="J47" s="1"/>
      <c r="K47" s="1"/>
      <c r="L47" s="3">
        <f t="shared" si="0"/>
        <v>5.094176348178571E-2</v>
      </c>
      <c r="M47" s="1"/>
      <c r="N47">
        <f t="shared" si="7"/>
        <v>80.614654167468373</v>
      </c>
      <c r="O47">
        <f t="shared" si="8"/>
        <v>458.37248107567979</v>
      </c>
      <c r="P47">
        <f t="shared" si="9"/>
        <v>452.73411266257523</v>
      </c>
      <c r="Q47">
        <f t="shared" si="10"/>
        <v>169.44366800358443</v>
      </c>
      <c r="R47">
        <f t="shared" si="11"/>
        <v>171.95937213619311</v>
      </c>
      <c r="S47">
        <f t="shared" si="12"/>
        <v>231.07772388156894</v>
      </c>
      <c r="T47">
        <f t="shared" si="13"/>
        <v>225.09405518148969</v>
      </c>
      <c r="U47" s="1"/>
      <c r="V47" s="3">
        <f t="shared" si="14"/>
        <v>1.6129330982664225E-2</v>
      </c>
      <c r="W47" s="3">
        <f t="shared" si="15"/>
        <v>1.3228967313320794E-2</v>
      </c>
      <c r="Y47">
        <f t="shared" si="2"/>
        <v>2.7051614644342052</v>
      </c>
      <c r="Z47">
        <f t="shared" si="3"/>
        <v>1.3637436358889534</v>
      </c>
      <c r="AA47">
        <f t="shared" si="4"/>
        <v>0.50412652029042027</v>
      </c>
      <c r="AB47" s="1"/>
      <c r="AC47" s="3">
        <f t="shared" si="5"/>
        <v>1.2454039259256922E-2</v>
      </c>
      <c r="AD47" s="3">
        <f t="shared" si="6"/>
        <v>-1.462964246354781E-2</v>
      </c>
    </row>
    <row r="48" spans="1:30" x14ac:dyDescent="0.35">
      <c r="A48" t="s">
        <v>226</v>
      </c>
      <c r="B48" s="1">
        <v>1.00883440595597E-2</v>
      </c>
      <c r="C48" s="1">
        <v>1268.8979492631106</v>
      </c>
      <c r="D48" s="1">
        <v>1304.6308066580482</v>
      </c>
      <c r="E48" s="1">
        <v>38971.186714823278</v>
      </c>
      <c r="F48" s="1">
        <v>38595.997761252402</v>
      </c>
      <c r="G48" s="13">
        <v>71.039353918872095</v>
      </c>
      <c r="H48" s="1">
        <v>71.587111012427016</v>
      </c>
      <c r="I48" s="1"/>
      <c r="J48" s="1"/>
      <c r="K48" s="1"/>
      <c r="L48" s="3">
        <f t="shared" si="0"/>
        <v>-7.6516161332426755E-3</v>
      </c>
      <c r="M48" s="1"/>
      <c r="N48">
        <f t="shared" si="7"/>
        <v>80.388882718375683</v>
      </c>
      <c r="O48">
        <f t="shared" si="8"/>
        <v>446.96805139277973</v>
      </c>
      <c r="P48">
        <f t="shared" si="9"/>
        <v>461.22313744522529</v>
      </c>
      <c r="Q48">
        <f t="shared" si="10"/>
        <v>170.75482388947606</v>
      </c>
      <c r="R48">
        <f t="shared" si="11"/>
        <v>173.89204995623368</v>
      </c>
      <c r="S48">
        <f t="shared" si="12"/>
        <v>220.84443804761307</v>
      </c>
      <c r="T48">
        <f t="shared" si="13"/>
        <v>227.82789332734831</v>
      </c>
      <c r="U48" s="1"/>
      <c r="V48" s="3">
        <f t="shared" si="14"/>
        <v>-2.7389248523473908E-2</v>
      </c>
      <c r="W48" s="3">
        <f t="shared" si="15"/>
        <v>9.7209289909208074E-3</v>
      </c>
      <c r="Y48">
        <f t="shared" si="2"/>
        <v>2.6176013140459644</v>
      </c>
      <c r="Z48">
        <f t="shared" si="3"/>
        <v>1.2933423080952511</v>
      </c>
      <c r="AA48">
        <f t="shared" si="4"/>
        <v>0.49409446012852221</v>
      </c>
      <c r="AB48" s="1"/>
      <c r="AC48" s="3">
        <f t="shared" si="5"/>
        <v>-3.0907135603400859E-2</v>
      </c>
      <c r="AD48" s="3">
        <f t="shared" si="6"/>
        <v>-1.8041227690094086E-2</v>
      </c>
    </row>
    <row r="49" spans="1:30" x14ac:dyDescent="0.35">
      <c r="A49" t="s">
        <v>227</v>
      </c>
      <c r="B49" s="1">
        <v>1.0061141394626801E-2</v>
      </c>
      <c r="C49" s="1">
        <v>1248.7201001325752</v>
      </c>
      <c r="D49" s="1">
        <v>1318.5856680809457</v>
      </c>
      <c r="E49" s="1">
        <v>39133.473559806967</v>
      </c>
      <c r="F49" s="1">
        <v>38944.676075903546</v>
      </c>
      <c r="G49" s="13">
        <v>69.142329089963397</v>
      </c>
      <c r="H49" s="1">
        <v>72.098374911985786</v>
      </c>
      <c r="I49" s="1"/>
      <c r="J49" s="1"/>
      <c r="K49" s="1"/>
      <c r="L49" s="3">
        <f t="shared" si="0"/>
        <v>-4.1000172689481383E-2</v>
      </c>
      <c r="M49" s="1"/>
      <c r="N49">
        <f t="shared" si="7"/>
        <v>80.172118517233486</v>
      </c>
      <c r="O49">
        <f t="shared" si="8"/>
        <v>439.86042393352625</v>
      </c>
      <c r="P49">
        <f t="shared" si="9"/>
        <v>466.15656760434393</v>
      </c>
      <c r="Q49">
        <f t="shared" si="10"/>
        <v>171.4658944000445</v>
      </c>
      <c r="R49">
        <f t="shared" si="11"/>
        <v>175.46300006575103</v>
      </c>
      <c r="S49">
        <f t="shared" si="12"/>
        <v>214.9470395045301</v>
      </c>
      <c r="T49">
        <f t="shared" si="13"/>
        <v>229.45500434668503</v>
      </c>
      <c r="U49" s="1"/>
      <c r="V49" s="3">
        <f t="shared" si="14"/>
        <v>-5.2985232313386144E-2</v>
      </c>
      <c r="W49" s="3">
        <f t="shared" si="15"/>
        <v>4.8478380853766989E-3</v>
      </c>
      <c r="Y49">
        <f t="shared" si="2"/>
        <v>2.5652939639838492</v>
      </c>
      <c r="Z49">
        <f t="shared" si="3"/>
        <v>1.2535848033022847</v>
      </c>
      <c r="AA49">
        <f t="shared" si="4"/>
        <v>0.48867101427841547</v>
      </c>
      <c r="AB49" s="1"/>
      <c r="AC49" s="3">
        <f t="shared" si="5"/>
        <v>-5.6410539930731751E-2</v>
      </c>
      <c r="AD49" s="3">
        <f t="shared" si="6"/>
        <v>-2.2780333541593922E-2</v>
      </c>
    </row>
    <row r="50" spans="1:30" x14ac:dyDescent="0.35">
      <c r="A50" t="s">
        <v>228</v>
      </c>
      <c r="B50" s="1">
        <v>1.00358069934499E-2</v>
      </c>
      <c r="C50" s="1">
        <v>1237.9653839863051</v>
      </c>
      <c r="D50" s="1">
        <v>1326.931471397349</v>
      </c>
      <c r="E50" s="1">
        <v>39137.587071197304</v>
      </c>
      <c r="F50" s="1">
        <v>39270.660397315267</v>
      </c>
      <c r="G50" s="13">
        <v>68.780629271469905</v>
      </c>
      <c r="H50" s="1">
        <v>72.445372542284005</v>
      </c>
      <c r="I50" s="1">
        <f>AVERAGE(G47:G50)</f>
        <v>70.823355561229477</v>
      </c>
      <c r="J50" s="1">
        <f>AVERAGE(H47:H50)</f>
        <v>71.714738623016956</v>
      </c>
      <c r="K50" s="1">
        <f>J50/J46</f>
        <v>1.0482724115839219</v>
      </c>
      <c r="L50" s="3">
        <f t="shared" si="0"/>
        <v>-5.0586298920267246E-2</v>
      </c>
      <c r="M50" s="1"/>
      <c r="N50">
        <f t="shared" si="7"/>
        <v>79.970241559734177</v>
      </c>
      <c r="O50">
        <f t="shared" si="8"/>
        <v>436.07208577601534</v>
      </c>
      <c r="P50">
        <f t="shared" si="9"/>
        <v>469.10704031313475</v>
      </c>
      <c r="Q50">
        <f t="shared" si="10"/>
        <v>171.4839180213975</v>
      </c>
      <c r="R50">
        <f t="shared" si="11"/>
        <v>176.93170369286091</v>
      </c>
      <c r="S50">
        <f t="shared" si="12"/>
        <v>213.82260088353217</v>
      </c>
      <c r="T50">
        <f t="shared" si="13"/>
        <v>230.55933357554159</v>
      </c>
      <c r="U50" s="1"/>
      <c r="V50" s="3">
        <f t="shared" si="14"/>
        <v>-6.7046482300518906E-2</v>
      </c>
      <c r="W50" s="3">
        <f t="shared" si="15"/>
        <v>-3.3886195131839214E-3</v>
      </c>
      <c r="Y50">
        <f t="shared" si="2"/>
        <v>2.5429328347956393</v>
      </c>
      <c r="Z50">
        <f t="shared" si="3"/>
        <v>1.2468959384101064</v>
      </c>
      <c r="AA50">
        <f t="shared" si="4"/>
        <v>0.49033773969508404</v>
      </c>
      <c r="AB50" s="1"/>
      <c r="AC50" s="3">
        <f t="shared" si="5"/>
        <v>-7.0420931041811241E-2</v>
      </c>
      <c r="AD50" s="3">
        <f t="shared" si="6"/>
        <v>-3.0790330719475345E-2</v>
      </c>
    </row>
    <row r="51" spans="1:30" x14ac:dyDescent="0.35">
      <c r="A51" t="s">
        <v>229</v>
      </c>
      <c r="B51" s="1">
        <v>1.00129723815429E-2</v>
      </c>
      <c r="C51" s="1">
        <v>1256.1321195364885</v>
      </c>
      <c r="D51" s="1">
        <v>1333.0263910222184</v>
      </c>
      <c r="E51" s="1">
        <v>39870.721385605408</v>
      </c>
      <c r="F51" s="1">
        <v>39681.597383113331</v>
      </c>
      <c r="G51" s="13">
        <v>70.8611159116832</v>
      </c>
      <c r="H51" s="1">
        <v>72.824408397113501</v>
      </c>
      <c r="I51" s="1"/>
      <c r="J51" s="1"/>
      <c r="K51" s="1"/>
      <c r="L51" s="3">
        <f t="shared" si="0"/>
        <v>-2.6959264464249587E-2</v>
      </c>
      <c r="M51" s="1"/>
      <c r="N51">
        <f t="shared" si="7"/>
        <v>79.788284151494125</v>
      </c>
      <c r="O51">
        <f t="shared" si="8"/>
        <v>442.47130045970914</v>
      </c>
      <c r="P51">
        <f t="shared" si="9"/>
        <v>471.26176327193087</v>
      </c>
      <c r="Q51">
        <f t="shared" si="10"/>
        <v>174.69619435417007</v>
      </c>
      <c r="R51">
        <f t="shared" si="11"/>
        <v>178.78315666747477</v>
      </c>
      <c r="S51">
        <f t="shared" si="12"/>
        <v>220.29033851876162</v>
      </c>
      <c r="T51">
        <f t="shared" si="13"/>
        <v>231.76562530990626</v>
      </c>
      <c r="U51" s="1"/>
      <c r="V51" s="3">
        <f t="shared" si="14"/>
        <v>-5.7683982855556426E-2</v>
      </c>
      <c r="W51" s="3">
        <f t="shared" si="15"/>
        <v>4.7660380368801381E-3</v>
      </c>
      <c r="Y51">
        <f t="shared" si="2"/>
        <v>2.5328044614564735</v>
      </c>
      <c r="Z51">
        <f t="shared" si="3"/>
        <v>1.2609910555473025</v>
      </c>
      <c r="AA51">
        <f t="shared" si="4"/>
        <v>0.49786356378343449</v>
      </c>
      <c r="AB51" s="1"/>
      <c r="AC51" s="3">
        <f t="shared" si="5"/>
        <v>-6.1092295314459588E-2</v>
      </c>
      <c r="AD51" s="3">
        <f t="shared" si="6"/>
        <v>-2.285988450749965E-2</v>
      </c>
    </row>
    <row r="52" spans="1:30" x14ac:dyDescent="0.35">
      <c r="A52" t="s">
        <v>230</v>
      </c>
      <c r="B52" s="1">
        <v>9.99317252879834E-3</v>
      </c>
      <c r="C52" s="1">
        <v>1285.380416956142</v>
      </c>
      <c r="D52" s="1">
        <v>1341.1113090531223</v>
      </c>
      <c r="E52" s="1">
        <v>40700.95710136972</v>
      </c>
      <c r="F52" s="1">
        <v>40103.448968890487</v>
      </c>
      <c r="G52" s="13">
        <v>71.766979102460198</v>
      </c>
      <c r="H52" s="1">
        <v>73.286952031159501</v>
      </c>
      <c r="I52" s="1"/>
      <c r="J52" s="1"/>
      <c r="K52" s="1"/>
      <c r="L52" s="3">
        <f t="shared" si="0"/>
        <v>-2.0740021062044641E-2</v>
      </c>
      <c r="M52" s="1"/>
      <c r="N52">
        <f t="shared" si="7"/>
        <v>79.630509195492778</v>
      </c>
      <c r="O52">
        <f t="shared" si="8"/>
        <v>452.77398438461489</v>
      </c>
      <c r="P52">
        <f t="shared" si="9"/>
        <v>474.12000580397188</v>
      </c>
      <c r="Q52">
        <f t="shared" si="10"/>
        <v>178.33392687870119</v>
      </c>
      <c r="R52">
        <f t="shared" si="11"/>
        <v>180.6837847450762</v>
      </c>
      <c r="S52">
        <f t="shared" si="12"/>
        <v>223.10645150795955</v>
      </c>
      <c r="T52">
        <f t="shared" si="13"/>
        <v>233.23768278263177</v>
      </c>
      <c r="U52" s="1"/>
      <c r="V52" s="3">
        <f t="shared" si="14"/>
        <v>-4.1555754336549899E-2</v>
      </c>
      <c r="W52" s="3">
        <f t="shared" si="15"/>
        <v>1.4899170715784171E-2</v>
      </c>
      <c r="Y52">
        <f t="shared" si="2"/>
        <v>2.5389110883684056</v>
      </c>
      <c r="Z52">
        <f t="shared" si="3"/>
        <v>1.2510600501704403</v>
      </c>
      <c r="AA52">
        <f t="shared" si="4"/>
        <v>0.49275457336885947</v>
      </c>
      <c r="AB52" s="1"/>
      <c r="AC52" s="3">
        <f t="shared" si="5"/>
        <v>-4.5022401835080217E-2</v>
      </c>
      <c r="AD52" s="3">
        <f t="shared" si="6"/>
        <v>-1.3005361104707736E-2</v>
      </c>
    </row>
    <row r="53" spans="1:30" x14ac:dyDescent="0.35">
      <c r="A53" t="s">
        <v>110</v>
      </c>
      <c r="B53">
        <v>9.9769424086205791E-3</v>
      </c>
      <c r="C53">
        <v>1301.5730314719356</v>
      </c>
      <c r="D53">
        <v>1349.3966677191015</v>
      </c>
      <c r="E53">
        <v>41224.727630593625</v>
      </c>
      <c r="F53">
        <v>40103.448968890523</v>
      </c>
      <c r="G53" s="14">
        <v>71.898289346859499</v>
      </c>
      <c r="H53">
        <v>73.393592141424847</v>
      </c>
      <c r="I53" s="1"/>
      <c r="J53" s="1"/>
      <c r="K53" s="1"/>
      <c r="L53" s="3">
        <f t="shared" ref="L53:L116" si="16">(G53-H53)/H53</f>
        <v>-2.0373751317199366E-2</v>
      </c>
      <c r="N53">
        <f t="shared" si="7"/>
        <v>79.501179622693471</v>
      </c>
      <c r="O53">
        <f t="shared" si="8"/>
        <v>458.47781688058654</v>
      </c>
      <c r="P53">
        <f t="shared" si="9"/>
        <v>477.04910965410312</v>
      </c>
      <c r="Q53">
        <f t="shared" si="10"/>
        <v>180.6288619837209</v>
      </c>
      <c r="R53">
        <f t="shared" si="11"/>
        <v>180.68378474507637</v>
      </c>
      <c r="S53">
        <f t="shared" si="12"/>
        <v>223.51466379501633</v>
      </c>
      <c r="T53">
        <f t="shared" si="13"/>
        <v>233.5770677825619</v>
      </c>
      <c r="V53" s="3">
        <f t="shared" si="14"/>
        <v>-3.5440754665566732E-2</v>
      </c>
      <c r="W53" s="3">
        <f t="shared" si="15"/>
        <v>2.7959656601428851E-2</v>
      </c>
      <c r="Y53">
        <f>O53/Q53</f>
        <v>2.5382312208882025</v>
      </c>
      <c r="Z53">
        <f>S53/Q53</f>
        <v>1.2374249681934026</v>
      </c>
      <c r="AA53">
        <f>S53/O53</f>
        <v>0.48751467479010474</v>
      </c>
      <c r="AC53" s="3">
        <f>(O53/P53)-1</f>
        <v>-3.8929519828644454E-2</v>
      </c>
      <c r="AD53" s="3">
        <f>(Q53/R53)-1</f>
        <v>-3.0397172293550323E-4</v>
      </c>
    </row>
    <row r="54" spans="1:30" x14ac:dyDescent="0.35">
      <c r="A54" t="s">
        <v>111</v>
      </c>
      <c r="B54">
        <v>9.9647726159584095E-3</v>
      </c>
      <c r="C54">
        <v>1280.0849005370717</v>
      </c>
      <c r="D54">
        <v>1356.0335154095269</v>
      </c>
      <c r="E54">
        <v>40837.262951020166</v>
      </c>
      <c r="F54">
        <v>40442.259384772609</v>
      </c>
      <c r="G54" s="14">
        <v>70.7697080198283</v>
      </c>
      <c r="H54">
        <v>73.793873942533864</v>
      </c>
      <c r="I54" s="1">
        <f>AVERAGE(G51:G54)</f>
        <v>71.324023095207792</v>
      </c>
      <c r="J54" s="1">
        <f>AVERAGE(H51:H54)</f>
        <v>73.324706628057925</v>
      </c>
      <c r="K54" s="1">
        <f>J54/J50</f>
        <v>1.0224496112787094</v>
      </c>
      <c r="L54" s="3">
        <f t="shared" si="16"/>
        <v>-4.0981259840899509E-2</v>
      </c>
      <c r="N54">
        <f t="shared" si="7"/>
        <v>79.404204734718761</v>
      </c>
      <c r="O54">
        <f t="shared" si="8"/>
        <v>450.90864394780129</v>
      </c>
      <c r="P54">
        <f t="shared" si="9"/>
        <v>479.39541919922669</v>
      </c>
      <c r="Q54">
        <f t="shared" si="10"/>
        <v>178.93115994533795</v>
      </c>
      <c r="R54">
        <f t="shared" si="11"/>
        <v>182.21027560375828</v>
      </c>
      <c r="S54">
        <f t="shared" si="12"/>
        <v>220.00617314568029</v>
      </c>
      <c r="T54">
        <f t="shared" si="13"/>
        <v>234.8509753085705</v>
      </c>
      <c r="V54" s="3">
        <f t="shared" ref="V54:V117" si="17">(C54/D54)-1</f>
        <v>-5.6007918690356595E-2</v>
      </c>
      <c r="W54" s="3">
        <f t="shared" ref="W54:W117" si="18">(E54/F54)-1</f>
        <v>9.7670993722047683E-3</v>
      </c>
      <c r="Y54">
        <f>O54/Q54</f>
        <v>2.5200118530810971</v>
      </c>
      <c r="Z54">
        <f>S54/Q54</f>
        <v>1.2295576310626413</v>
      </c>
      <c r="AA54">
        <f>S54/O54</f>
        <v>0.48791739989608396</v>
      </c>
      <c r="AC54" s="3">
        <f t="shared" ref="AC54:AC117" si="19">(O54/P54)-1</f>
        <v>-5.9422293394061132E-2</v>
      </c>
      <c r="AD54" s="3">
        <f t="shared" ref="AD54:AD117" si="20">(Q54/R54)-1</f>
        <v>-1.799632675794427E-2</v>
      </c>
    </row>
    <row r="55" spans="1:30" x14ac:dyDescent="0.35">
      <c r="A55" t="s">
        <v>112</v>
      </c>
      <c r="B55">
        <v>9.9570527448802192E-3</v>
      </c>
      <c r="C55">
        <v>1256.6985943566967</v>
      </c>
      <c r="D55">
        <v>1356.6620245690501</v>
      </c>
      <c r="E55">
        <v>40932.750636692661</v>
      </c>
      <c r="F55">
        <v>40720.687456971042</v>
      </c>
      <c r="G55" s="14">
        <v>68.822008093653693</v>
      </c>
      <c r="H55">
        <v>74.007237355324534</v>
      </c>
      <c r="I55" s="1"/>
      <c r="J55" s="1"/>
      <c r="K55" s="1"/>
      <c r="L55" s="3">
        <f t="shared" si="16"/>
        <v>-7.0063813310250314E-2</v>
      </c>
      <c r="N55">
        <f t="shared" si="7"/>
        <v>79.342689008545904</v>
      </c>
      <c r="O55">
        <f t="shared" si="8"/>
        <v>442.67084065653785</v>
      </c>
      <c r="P55">
        <f t="shared" si="9"/>
        <v>479.61761460116639</v>
      </c>
      <c r="Q55">
        <f t="shared" si="10"/>
        <v>179.34954553543903</v>
      </c>
      <c r="R55">
        <f t="shared" si="11"/>
        <v>183.46471728290445</v>
      </c>
      <c r="S55">
        <f t="shared" si="12"/>
        <v>213.95123779009367</v>
      </c>
      <c r="T55">
        <f t="shared" si="13"/>
        <v>235.53001007002069</v>
      </c>
      <c r="V55" s="3">
        <f t="shared" si="17"/>
        <v>-7.3683370214558175E-2</v>
      </c>
      <c r="W55" s="3">
        <f t="shared" si="18"/>
        <v>5.2077504817595877E-3</v>
      </c>
      <c r="Y55">
        <f>O55/Q55</f>
        <v>2.4682016301461283</v>
      </c>
      <c r="Z55">
        <f>S55/Q55</f>
        <v>1.1929287980705667</v>
      </c>
      <c r="AA55">
        <f>S55/O55</f>
        <v>0.48331902203627519</v>
      </c>
      <c r="AC55" s="3">
        <f t="shared" si="19"/>
        <v>-7.703381364621531E-2</v>
      </c>
      <c r="AD55" s="3">
        <f t="shared" si="20"/>
        <v>-2.2430316893682467E-2</v>
      </c>
    </row>
    <row r="56" spans="1:30" x14ac:dyDescent="0.35">
      <c r="A56" t="s">
        <v>113</v>
      </c>
      <c r="B56">
        <v>9.9540619871944305E-3</v>
      </c>
      <c r="C56">
        <v>1244.3562038736666</v>
      </c>
      <c r="D56">
        <v>1351.5477663822903</v>
      </c>
      <c r="E56">
        <v>41668.018946357362</v>
      </c>
      <c r="F56">
        <v>41355.473506638613</v>
      </c>
      <c r="G56" s="14">
        <v>68.970800334493006</v>
      </c>
      <c r="H56">
        <v>74.418778850555839</v>
      </c>
      <c r="I56" s="1"/>
      <c r="J56" s="1"/>
      <c r="K56" s="1"/>
      <c r="L56" s="3">
        <f t="shared" si="16"/>
        <v>-7.3207039946237187E-2</v>
      </c>
      <c r="N56">
        <f t="shared" si="7"/>
        <v>79.318857181694781</v>
      </c>
      <c r="O56">
        <f t="shared" si="8"/>
        <v>438.32324577947742</v>
      </c>
      <c r="P56">
        <f t="shared" si="9"/>
        <v>477.80958263184277</v>
      </c>
      <c r="Q56">
        <f t="shared" si="10"/>
        <v>182.57117210911875</v>
      </c>
      <c r="R56">
        <f t="shared" si="11"/>
        <v>186.32470935107511</v>
      </c>
      <c r="S56">
        <f t="shared" si="12"/>
        <v>214.41379744191048</v>
      </c>
      <c r="T56">
        <f t="shared" si="13"/>
        <v>236.83975187338891</v>
      </c>
      <c r="V56" s="3">
        <f t="shared" si="17"/>
        <v>-7.9310228742817679E-2</v>
      </c>
      <c r="W56" s="3">
        <f t="shared" si="18"/>
        <v>7.5575350302439226E-3</v>
      </c>
      <c r="Y56">
        <f t="shared" ref="Y56:Y119" si="21">O56/Q56</f>
        <v>2.4008349221612124</v>
      </c>
      <c r="Z56">
        <f t="shared" ref="Z56:Z119" si="22">S56/Q56</f>
        <v>1.1744121208454537</v>
      </c>
      <c r="AA56">
        <f t="shared" ref="AA56:AA119" si="23">S56/O56</f>
        <v>0.48916820977772901</v>
      </c>
      <c r="AC56" s="3">
        <f t="shared" si="19"/>
        <v>-8.2640320093349762E-2</v>
      </c>
      <c r="AD56" s="3">
        <f t="shared" si="20"/>
        <v>-2.0145139391490541E-2</v>
      </c>
    </row>
    <row r="57" spans="1:30" x14ac:dyDescent="0.35">
      <c r="A57" t="s">
        <v>114</v>
      </c>
      <c r="B57">
        <v>9.9558536842439208E-3</v>
      </c>
      <c r="C57">
        <v>1228.3244233702155</v>
      </c>
      <c r="D57">
        <v>1345.8754197240257</v>
      </c>
      <c r="E57">
        <v>42584.261683324439</v>
      </c>
      <c r="F57">
        <v>41916.064560463587</v>
      </c>
      <c r="G57" s="14">
        <v>69.415582935265704</v>
      </c>
      <c r="H57">
        <v>74.777542174261498</v>
      </c>
      <c r="I57" s="1"/>
      <c r="J57" s="1"/>
      <c r="K57" s="1"/>
      <c r="L57" s="3">
        <f t="shared" si="16"/>
        <v>-7.1705475776407457E-2</v>
      </c>
      <c r="N57">
        <f t="shared" si="7"/>
        <v>79.333134304196534</v>
      </c>
      <c r="O57">
        <f t="shared" si="8"/>
        <v>432.6760669057582</v>
      </c>
      <c r="P57">
        <f t="shared" si="9"/>
        <v>475.80425092493374</v>
      </c>
      <c r="Q57">
        <f t="shared" si="10"/>
        <v>186.58575006733412</v>
      </c>
      <c r="R57">
        <f t="shared" si="11"/>
        <v>188.85042012916554</v>
      </c>
      <c r="S57">
        <f t="shared" si="12"/>
        <v>215.79652065238866</v>
      </c>
      <c r="T57">
        <f t="shared" si="13"/>
        <v>237.98152573584841</v>
      </c>
      <c r="V57" s="3">
        <f t="shared" si="17"/>
        <v>-8.7341662260177255E-2</v>
      </c>
      <c r="W57" s="3">
        <f t="shared" si="18"/>
        <v>1.5941313428816439E-2</v>
      </c>
      <c r="Y57">
        <f t="shared" si="21"/>
        <v>2.3189127076940026</v>
      </c>
      <c r="Z57">
        <f t="shared" si="22"/>
        <v>1.1565541343565258</v>
      </c>
      <c r="AA57">
        <f t="shared" si="23"/>
        <v>0.49874845677422602</v>
      </c>
      <c r="AC57" s="3">
        <f t="shared" si="19"/>
        <v>-9.064270429559429E-2</v>
      </c>
      <c r="AD57" s="3">
        <f t="shared" si="20"/>
        <v>-1.1991871981446911E-2</v>
      </c>
    </row>
    <row r="58" spans="1:30" x14ac:dyDescent="0.35">
      <c r="A58" t="s">
        <v>115</v>
      </c>
      <c r="B58">
        <v>9.9622463680045792E-3</v>
      </c>
      <c r="C58">
        <v>1222.1464640778988</v>
      </c>
      <c r="D58">
        <v>1338.0646312370488</v>
      </c>
      <c r="E58">
        <v>41842.23741949696</v>
      </c>
      <c r="F58">
        <v>41768.362854204956</v>
      </c>
      <c r="G58" s="14">
        <v>69.878718995570594</v>
      </c>
      <c r="H58">
        <v>74.476549892726382</v>
      </c>
      <c r="I58" s="1">
        <f>AVERAGE(G55:G58)</f>
        <v>69.271777589745753</v>
      </c>
      <c r="J58" s="1">
        <f>AVERAGE(H55:H58)</f>
        <v>74.420027068217067</v>
      </c>
      <c r="K58" s="1">
        <f>J58/J54</f>
        <v>1.0149379450737552</v>
      </c>
      <c r="L58" s="3">
        <f t="shared" si="16"/>
        <v>-6.1735283170049567E-2</v>
      </c>
      <c r="M58">
        <f t="shared" ref="M58:M114" si="24">AVERAGE(H58:H61)</f>
        <v>75.044798550514486</v>
      </c>
      <c r="N58">
        <f t="shared" si="7"/>
        <v>79.384074349664587</v>
      </c>
      <c r="O58">
        <f t="shared" si="8"/>
        <v>430.49988683700303</v>
      </c>
      <c r="P58">
        <f t="shared" si="9"/>
        <v>473.04292078195419</v>
      </c>
      <c r="Q58">
        <f t="shared" si="10"/>
        <v>183.33452183508257</v>
      </c>
      <c r="R58">
        <f t="shared" si="11"/>
        <v>188.18495857944154</v>
      </c>
      <c r="S58">
        <f t="shared" si="12"/>
        <v>217.23630039889969</v>
      </c>
      <c r="T58">
        <f t="shared" si="13"/>
        <v>237.02360975851508</v>
      </c>
      <c r="V58" s="3">
        <f t="shared" si="17"/>
        <v>-8.6631216798536137E-2</v>
      </c>
      <c r="W58" s="3">
        <f t="shared" si="18"/>
        <v>1.7686727523860135E-3</v>
      </c>
      <c r="Y58">
        <f t="shared" si="21"/>
        <v>2.3481659783870739</v>
      </c>
      <c r="Z58">
        <f t="shared" si="22"/>
        <v>1.1849175933941849</v>
      </c>
      <c r="AA58">
        <f t="shared" si="23"/>
        <v>0.50461407085375209</v>
      </c>
      <c r="AC58" s="3">
        <f t="shared" si="19"/>
        <v>-8.9934828481580964E-2</v>
      </c>
      <c r="AD58" s="3">
        <f t="shared" si="20"/>
        <v>-2.5774837590494148E-2</v>
      </c>
    </row>
    <row r="59" spans="1:30" x14ac:dyDescent="0.35">
      <c r="A59" t="s">
        <v>116</v>
      </c>
      <c r="B59">
        <v>9.9728348443996508E-3</v>
      </c>
      <c r="C59">
        <v>1220.20709644306</v>
      </c>
      <c r="D59">
        <v>1331.8377909278361</v>
      </c>
      <c r="E59">
        <v>42307.290718389697</v>
      </c>
      <c r="F59">
        <v>42255.971438385794</v>
      </c>
      <c r="G59" s="14">
        <v>70.794765267120596</v>
      </c>
      <c r="H59">
        <v>74.814941214315837</v>
      </c>
      <c r="I59" s="1"/>
      <c r="J59" s="1"/>
      <c r="K59" s="1"/>
      <c r="L59" s="3">
        <f t="shared" si="16"/>
        <v>-5.3734934251689029E-2</v>
      </c>
      <c r="N59">
        <f t="shared" si="7"/>
        <v>79.468448532589392</v>
      </c>
      <c r="O59">
        <f t="shared" si="8"/>
        <v>429.81674650000309</v>
      </c>
      <c r="P59">
        <f t="shared" si="9"/>
        <v>470.84156020612784</v>
      </c>
      <c r="Q59">
        <f t="shared" si="10"/>
        <v>185.37218352428755</v>
      </c>
      <c r="R59">
        <f t="shared" si="11"/>
        <v>190.38185103455999</v>
      </c>
      <c r="S59">
        <f t="shared" si="12"/>
        <v>220.08407016179908</v>
      </c>
      <c r="T59">
        <f t="shared" si="13"/>
        <v>238.10054917997886</v>
      </c>
      <c r="V59" s="3">
        <f t="shared" si="17"/>
        <v>-8.3817034810979241E-2</v>
      </c>
      <c r="W59" s="3">
        <f t="shared" si="18"/>
        <v>1.2144858645299905E-3</v>
      </c>
      <c r="Y59">
        <f t="shared" si="21"/>
        <v>2.3186690598791393</v>
      </c>
      <c r="Z59">
        <f t="shared" si="22"/>
        <v>1.1872550993227284</v>
      </c>
      <c r="AA59">
        <f t="shared" si="23"/>
        <v>0.51204163624135923</v>
      </c>
      <c r="AC59" s="3">
        <f t="shared" si="19"/>
        <v>-8.7130825257151545E-2</v>
      </c>
      <c r="AD59" s="3">
        <f t="shared" si="20"/>
        <v>-2.6313787175874404E-2</v>
      </c>
    </row>
    <row r="60" spans="1:30" x14ac:dyDescent="0.35">
      <c r="A60" t="s">
        <v>117</v>
      </c>
      <c r="B60">
        <v>9.98709490849734E-3</v>
      </c>
      <c r="C60">
        <v>1233.5866508252595</v>
      </c>
      <c r="D60">
        <v>1324.234753168902</v>
      </c>
      <c r="E60">
        <v>43417.676667639047</v>
      </c>
      <c r="F60">
        <v>42989.516028407801</v>
      </c>
      <c r="G60" s="14">
        <v>72.684252474672306</v>
      </c>
      <c r="H60">
        <v>75.35341611431771</v>
      </c>
      <c r="I60" s="1"/>
      <c r="J60" s="1"/>
      <c r="K60" s="1"/>
      <c r="L60" s="3">
        <f t="shared" si="16"/>
        <v>-3.542193277071938E-2</v>
      </c>
      <c r="N60">
        <f t="shared" si="7"/>
        <v>79.582079730488459</v>
      </c>
      <c r="O60">
        <f t="shared" si="8"/>
        <v>434.52968133781917</v>
      </c>
      <c r="P60">
        <f t="shared" si="9"/>
        <v>468.15367570164278</v>
      </c>
      <c r="Q60">
        <f t="shared" si="10"/>
        <v>190.23741276662167</v>
      </c>
      <c r="R60">
        <f t="shared" si="11"/>
        <v>193.68679403104056</v>
      </c>
      <c r="S60">
        <f t="shared" si="12"/>
        <v>225.95803603466518</v>
      </c>
      <c r="T60">
        <f t="shared" si="13"/>
        <v>239.81425993519824</v>
      </c>
      <c r="V60" s="3">
        <f t="shared" si="17"/>
        <v>-6.8453196932583893E-2</v>
      </c>
      <c r="W60" s="3">
        <f t="shared" si="18"/>
        <v>9.9596524638312367E-3</v>
      </c>
      <c r="Y60">
        <f t="shared" si="21"/>
        <v>2.2841441912947422</v>
      </c>
      <c r="Z60">
        <f t="shared" si="22"/>
        <v>1.1877686557473564</v>
      </c>
      <c r="AA60">
        <f t="shared" si="23"/>
        <v>0.52000598748281412</v>
      </c>
      <c r="AC60" s="3">
        <f t="shared" si="19"/>
        <v>-7.182255765359491E-2</v>
      </c>
      <c r="AD60" s="3">
        <f t="shared" si="20"/>
        <v>-1.7809067890638408E-2</v>
      </c>
    </row>
    <row r="61" spans="1:30" x14ac:dyDescent="0.35">
      <c r="A61" t="s">
        <v>118</v>
      </c>
      <c r="B61">
        <v>1.0004427576088101E-2</v>
      </c>
      <c r="C61">
        <v>1243.8267788246576</v>
      </c>
      <c r="D61">
        <v>1318.7970355668617</v>
      </c>
      <c r="E61">
        <v>44212.22300709306</v>
      </c>
      <c r="F61">
        <v>43224.085781048125</v>
      </c>
      <c r="G61" s="14">
        <v>73.169343390067098</v>
      </c>
      <c r="H61">
        <v>75.534286980697999</v>
      </c>
      <c r="I61" s="1"/>
      <c r="J61" s="1"/>
      <c r="K61" s="1"/>
      <c r="L61" s="3">
        <f t="shared" si="16"/>
        <v>-3.1309537498318316E-2</v>
      </c>
      <c r="N61">
        <f t="shared" si="7"/>
        <v>79.720194942848792</v>
      </c>
      <c r="O61">
        <f t="shared" si="8"/>
        <v>438.1367563280196</v>
      </c>
      <c r="P61">
        <f t="shared" si="9"/>
        <v>466.23129186695576</v>
      </c>
      <c r="Q61">
        <f t="shared" si="10"/>
        <v>193.71876993591445</v>
      </c>
      <c r="R61">
        <f t="shared" si="11"/>
        <v>194.7436345717793</v>
      </c>
      <c r="S61">
        <f t="shared" si="12"/>
        <v>227.46606819856558</v>
      </c>
      <c r="T61">
        <f t="shared" si="13"/>
        <v>240.38988629962242</v>
      </c>
      <c r="V61" s="3">
        <f t="shared" si="17"/>
        <v>-5.6847456219811354E-2</v>
      </c>
      <c r="W61" s="3">
        <f t="shared" si="18"/>
        <v>2.2860801060093028E-2</v>
      </c>
      <c r="Y61">
        <f t="shared" si="21"/>
        <v>2.2617155605157047</v>
      </c>
      <c r="Z61">
        <f t="shared" si="22"/>
        <v>1.1742076840247093</v>
      </c>
      <c r="AA61">
        <f t="shared" si="23"/>
        <v>0.5191668238586874</v>
      </c>
      <c r="AC61" s="3">
        <f t="shared" si="19"/>
        <v>-6.0258794355985135E-2</v>
      </c>
      <c r="AD61" s="3">
        <f t="shared" si="20"/>
        <v>-5.2626348384552379E-3</v>
      </c>
    </row>
    <row r="62" spans="1:30" x14ac:dyDescent="0.35">
      <c r="A62" t="s">
        <v>119</v>
      </c>
      <c r="B62">
        <v>1.0024199221144701E-2</v>
      </c>
      <c r="C62">
        <v>1255.0604650692578</v>
      </c>
      <c r="D62">
        <v>1313.2383173587091</v>
      </c>
      <c r="E62">
        <v>44571.195342661231</v>
      </c>
      <c r="F62">
        <v>43925.959597238965</v>
      </c>
      <c r="G62" s="14">
        <v>74.573369814444206</v>
      </c>
      <c r="H62">
        <v>76.134603641281245</v>
      </c>
      <c r="I62" s="1">
        <f>AVERAGE(G59:G62)</f>
        <v>72.805432736576051</v>
      </c>
      <c r="J62" s="1">
        <f>AVERAGE(H59:H62)</f>
        <v>75.459311987653194</v>
      </c>
      <c r="K62" s="1">
        <f>J62/J58</f>
        <v>1.0139651241793217</v>
      </c>
      <c r="L62" s="3">
        <f t="shared" si="16"/>
        <v>-2.0506231754919342E-2</v>
      </c>
      <c r="M62">
        <f t="shared" si="24"/>
        <v>76.979487783614701</v>
      </c>
      <c r="N62">
        <f t="shared" si="7"/>
        <v>79.877745126131671</v>
      </c>
      <c r="O62">
        <f t="shared" si="8"/>
        <v>442.09381123036434</v>
      </c>
      <c r="P62">
        <f t="shared" si="9"/>
        <v>464.26613096545475</v>
      </c>
      <c r="Q62">
        <f t="shared" si="10"/>
        <v>195.29163089059054</v>
      </c>
      <c r="R62">
        <f t="shared" si="11"/>
        <v>197.90588671675582</v>
      </c>
      <c r="S62">
        <f t="shared" si="12"/>
        <v>231.83085207666321</v>
      </c>
      <c r="T62">
        <f t="shared" si="13"/>
        <v>242.30041011006432</v>
      </c>
      <c r="V62" s="3">
        <f t="shared" si="17"/>
        <v>-4.430106213049223E-2</v>
      </c>
      <c r="W62" s="3">
        <f t="shared" si="18"/>
        <v>1.4689166755569749E-2</v>
      </c>
      <c r="Y62">
        <f t="shared" si="21"/>
        <v>2.2637621961283192</v>
      </c>
      <c r="Z62">
        <f t="shared" si="22"/>
        <v>1.1871008041637139</v>
      </c>
      <c r="AA62">
        <f t="shared" si="23"/>
        <v>0.52439289170655634</v>
      </c>
      <c r="AC62" s="3">
        <f t="shared" si="19"/>
        <v>-4.7757779980595272E-2</v>
      </c>
      <c r="AD62" s="3">
        <f t="shared" si="20"/>
        <v>-1.3209591031048129E-2</v>
      </c>
    </row>
    <row r="63" spans="1:30" x14ac:dyDescent="0.35">
      <c r="A63" t="s">
        <v>120</v>
      </c>
      <c r="B63">
        <v>1.00456902247797E-2</v>
      </c>
      <c r="C63">
        <v>1270.5455108712656</v>
      </c>
      <c r="D63">
        <v>1310.2515980362225</v>
      </c>
      <c r="E63">
        <v>44846.936411751631</v>
      </c>
      <c r="F63">
        <v>44135.257463728274</v>
      </c>
      <c r="G63" s="14">
        <v>76.499761036831899</v>
      </c>
      <c r="H63">
        <v>76.392366353992784</v>
      </c>
      <c r="I63" s="1"/>
      <c r="J63" s="1"/>
      <c r="K63" s="1"/>
      <c r="L63" s="3">
        <f t="shared" si="16"/>
        <v>1.4058300320409067E-3</v>
      </c>
      <c r="M63" s="3">
        <f>(M62/M58)-1</f>
        <v>2.5780457413020264E-2</v>
      </c>
      <c r="N63">
        <f t="shared" si="7"/>
        <v>80.048996003432691</v>
      </c>
      <c r="O63">
        <f t="shared" si="8"/>
        <v>447.54840334462449</v>
      </c>
      <c r="P63">
        <f t="shared" si="9"/>
        <v>463.21024293218483</v>
      </c>
      <c r="Q63">
        <f t="shared" si="10"/>
        <v>196.49980856391036</v>
      </c>
      <c r="R63">
        <f t="shared" si="11"/>
        <v>198.84886622671502</v>
      </c>
      <c r="S63">
        <f t="shared" si="12"/>
        <v>237.81954374542349</v>
      </c>
      <c r="T63">
        <f t="shared" si="13"/>
        <v>243.12074682968995</v>
      </c>
      <c r="V63" s="3">
        <f t="shared" si="17"/>
        <v>-3.0304169996409502E-2</v>
      </c>
      <c r="W63" s="3">
        <f t="shared" si="18"/>
        <v>1.612495290433591E-2</v>
      </c>
      <c r="Y63">
        <f t="shared" si="21"/>
        <v>2.2776022359281947</v>
      </c>
      <c r="Z63">
        <f t="shared" si="22"/>
        <v>1.2102787554018106</v>
      </c>
      <c r="AA63">
        <f t="shared" si="23"/>
        <v>0.53138284477868181</v>
      </c>
      <c r="AC63" s="3">
        <f t="shared" si="19"/>
        <v>-3.3811513943255544E-2</v>
      </c>
      <c r="AD63" s="3">
        <f t="shared" si="20"/>
        <v>-1.1813281651434693E-2</v>
      </c>
    </row>
    <row r="64" spans="1:30" x14ac:dyDescent="0.35">
      <c r="A64" t="s">
        <v>121</v>
      </c>
      <c r="B64">
        <v>1.0068147511717401E-2</v>
      </c>
      <c r="C64">
        <v>1275.4403098354089</v>
      </c>
      <c r="D64">
        <v>1311.2320771738084</v>
      </c>
      <c r="E64">
        <v>46114.840298517818</v>
      </c>
      <c r="F64">
        <v>45098.209909489757</v>
      </c>
      <c r="G64" s="14">
        <v>77.014603816383698</v>
      </c>
      <c r="H64">
        <v>77.422823302656681</v>
      </c>
      <c r="I64" s="1"/>
      <c r="J64" s="1"/>
      <c r="K64" s="1"/>
      <c r="L64" s="3">
        <f t="shared" si="16"/>
        <v>-5.2725988133653602E-3</v>
      </c>
      <c r="N64">
        <f t="shared" si="7"/>
        <v>80.227946700905889</v>
      </c>
      <c r="O64">
        <f t="shared" si="8"/>
        <v>449.2725914530796</v>
      </c>
      <c r="P64">
        <f t="shared" si="9"/>
        <v>463.55686947337114</v>
      </c>
      <c r="Q64">
        <f t="shared" si="10"/>
        <v>202.05521303434168</v>
      </c>
      <c r="R64">
        <f t="shared" si="11"/>
        <v>203.18739313408108</v>
      </c>
      <c r="S64">
        <f t="shared" si="12"/>
        <v>239.4200673715651</v>
      </c>
      <c r="T64">
        <f t="shared" si="13"/>
        <v>246.40020359863081</v>
      </c>
      <c r="V64" s="3">
        <f t="shared" si="17"/>
        <v>-2.7296287180179402E-2</v>
      </c>
      <c r="W64" s="3">
        <f t="shared" si="18"/>
        <v>2.2542588521105245E-2</v>
      </c>
      <c r="Y64">
        <f t="shared" si="21"/>
        <v>2.2235139826692838</v>
      </c>
      <c r="Z64">
        <f t="shared" si="22"/>
        <v>1.1849239808075271</v>
      </c>
      <c r="AA64">
        <f t="shared" si="23"/>
        <v>0.53290601725159825</v>
      </c>
      <c r="AC64" s="3">
        <f t="shared" si="19"/>
        <v>-3.0814510496887548E-2</v>
      </c>
      <c r="AD64" s="3">
        <f t="shared" si="20"/>
        <v>-5.5720981615836607E-3</v>
      </c>
    </row>
    <row r="65" spans="1:30" x14ac:dyDescent="0.35">
      <c r="A65" t="s">
        <v>122</v>
      </c>
      <c r="B65">
        <v>1.00908734577919E-2</v>
      </c>
      <c r="C65">
        <v>1288.6644364348622</v>
      </c>
      <c r="D65">
        <v>1308.4056495758869</v>
      </c>
      <c r="E65">
        <v>47214.062429308782</v>
      </c>
      <c r="F65">
        <v>45628.334390051488</v>
      </c>
      <c r="G65" s="14">
        <v>79.669908330735097</v>
      </c>
      <c r="H65">
        <v>77.968157836528036</v>
      </c>
      <c r="I65" s="1"/>
      <c r="J65" s="1"/>
      <c r="K65" s="1"/>
      <c r="L65" s="3">
        <f t="shared" si="16"/>
        <v>2.1826224210337728E-2</v>
      </c>
      <c r="N65">
        <f t="shared" si="7"/>
        <v>80.40903820639592</v>
      </c>
      <c r="O65">
        <f t="shared" si="8"/>
        <v>453.93077700768754</v>
      </c>
      <c r="P65">
        <f t="shared" si="9"/>
        <v>462.55764900592374</v>
      </c>
      <c r="Q65">
        <f t="shared" si="10"/>
        <v>206.87152727009041</v>
      </c>
      <c r="R65">
        <f t="shared" si="11"/>
        <v>205.57583851712567</v>
      </c>
      <c r="S65">
        <f t="shared" si="12"/>
        <v>247.67477692293448</v>
      </c>
      <c r="T65">
        <f t="shared" si="13"/>
        <v>248.13574532190268</v>
      </c>
      <c r="V65" s="3">
        <f t="shared" si="17"/>
        <v>-1.5087991363705644E-2</v>
      </c>
      <c r="W65" s="3">
        <f t="shared" si="18"/>
        <v>3.4753143204873105E-2</v>
      </c>
      <c r="Y65">
        <f t="shared" si="21"/>
        <v>2.1942641551393289</v>
      </c>
      <c r="Z65">
        <f t="shared" si="22"/>
        <v>1.1972395630819295</v>
      </c>
      <c r="AA65">
        <f t="shared" si="23"/>
        <v>0.54562234919519459</v>
      </c>
      <c r="AC65" s="3">
        <f t="shared" si="19"/>
        <v>-1.865037150888349E-2</v>
      </c>
      <c r="AD65" s="3">
        <f t="shared" si="20"/>
        <v>6.3027287754771066E-3</v>
      </c>
    </row>
    <row r="66" spans="1:30" x14ac:dyDescent="0.35">
      <c r="A66" t="s">
        <v>123</v>
      </c>
      <c r="B66">
        <v>1.01131541322672E-2</v>
      </c>
      <c r="C66">
        <v>1314.1595422661603</v>
      </c>
      <c r="D66">
        <v>1309.5270607198911</v>
      </c>
      <c r="E66">
        <v>47399.006090638024</v>
      </c>
      <c r="F66">
        <v>46111.643214206015</v>
      </c>
      <c r="G66" s="14">
        <v>81.669729384028301</v>
      </c>
      <c r="H66">
        <v>78.58672026996453</v>
      </c>
      <c r="I66" s="1">
        <f>AVERAGE(G63:G66)</f>
        <v>78.713500641994756</v>
      </c>
      <c r="J66" s="1">
        <f>AVERAGE(H63:H66)</f>
        <v>77.592516940785515</v>
      </c>
      <c r="K66" s="1">
        <f>J66/J62</f>
        <v>1.0282696051281432</v>
      </c>
      <c r="L66" s="3">
        <f t="shared" si="16"/>
        <v>3.9230662680321597E-2</v>
      </c>
      <c r="M66">
        <f t="shared" si="24"/>
        <v>79.499621148686828</v>
      </c>
      <c r="N66">
        <f t="shared" si="7"/>
        <v>80.586581568984144</v>
      </c>
      <c r="O66">
        <f t="shared" si="8"/>
        <v>462.91140289654305</v>
      </c>
      <c r="P66">
        <f t="shared" si="9"/>
        <v>462.95409891616958</v>
      </c>
      <c r="Q66">
        <f t="shared" si="10"/>
        <v>207.68187011519905</v>
      </c>
      <c r="R66">
        <f t="shared" si="11"/>
        <v>207.75335865053549</v>
      </c>
      <c r="S66">
        <f t="shared" si="12"/>
        <v>253.89174445356116</v>
      </c>
      <c r="T66">
        <f t="shared" si="13"/>
        <v>250.10433679190643</v>
      </c>
      <c r="V66" s="3">
        <f t="shared" si="17"/>
        <v>3.5375225798865984E-3</v>
      </c>
      <c r="W66" s="3">
        <f t="shared" si="18"/>
        <v>2.7918390816213723E-2</v>
      </c>
      <c r="Y66">
        <f t="shared" si="21"/>
        <v>2.2289446962306858</v>
      </c>
      <c r="Z66">
        <f t="shared" si="22"/>
        <v>1.2225031694520565</v>
      </c>
      <c r="AA66">
        <f t="shared" si="23"/>
        <v>0.54846725067669999</v>
      </c>
      <c r="AC66" s="3">
        <f t="shared" si="19"/>
        <v>-9.2225168167869853E-5</v>
      </c>
      <c r="AD66" s="3">
        <f t="shared" si="20"/>
        <v>-3.4410291030095852E-4</v>
      </c>
    </row>
    <row r="67" spans="1:30" x14ac:dyDescent="0.35">
      <c r="A67" t="s">
        <v>124</v>
      </c>
      <c r="B67">
        <v>1.01343524534962E-2</v>
      </c>
      <c r="C67">
        <v>1339.6231833906693</v>
      </c>
      <c r="D67">
        <v>1313.934339812301</v>
      </c>
      <c r="E67">
        <v>46969.816914291841</v>
      </c>
      <c r="F67">
        <v>45598.152977980353</v>
      </c>
      <c r="G67" s="14">
        <v>82.272052248317806</v>
      </c>
      <c r="H67">
        <v>78.443409421589621</v>
      </c>
      <c r="I67" s="1"/>
      <c r="J67" s="1"/>
      <c r="K67" s="1"/>
      <c r="L67" s="3">
        <f t="shared" si="16"/>
        <v>4.8807705516104777E-2</v>
      </c>
      <c r="M67" s="3">
        <f>(M66/M62)-1</f>
        <v>3.2737725823223096E-2</v>
      </c>
      <c r="N67">
        <f t="shared" si="7"/>
        <v>80.755500209054688</v>
      </c>
      <c r="O67">
        <f t="shared" si="8"/>
        <v>471.88094537345887</v>
      </c>
      <c r="P67">
        <f t="shared" si="9"/>
        <v>464.51219418743273</v>
      </c>
      <c r="Q67">
        <f t="shared" si="10"/>
        <v>205.80134944338729</v>
      </c>
      <c r="R67">
        <f t="shared" si="11"/>
        <v>205.43985789944378</v>
      </c>
      <c r="S67">
        <f t="shared" si="12"/>
        <v>255.76422283560211</v>
      </c>
      <c r="T67">
        <f t="shared" si="13"/>
        <v>249.64824618824255</v>
      </c>
      <c r="V67" s="3">
        <f t="shared" si="17"/>
        <v>1.9551086230106485E-2</v>
      </c>
      <c r="W67" s="3">
        <f t="shared" si="18"/>
        <v>3.0081567930478892E-2</v>
      </c>
      <c r="Y67">
        <f t="shared" si="21"/>
        <v>2.2928952927165613</v>
      </c>
      <c r="Z67">
        <f t="shared" si="22"/>
        <v>1.2427723313153436</v>
      </c>
      <c r="AA67">
        <f t="shared" si="23"/>
        <v>0.5420100670375313</v>
      </c>
      <c r="AC67" s="3">
        <f t="shared" si="19"/>
        <v>1.5863418179831168E-2</v>
      </c>
      <c r="AD67" s="3">
        <f t="shared" si="20"/>
        <v>1.7595979068505407E-3</v>
      </c>
    </row>
    <row r="68" spans="1:30" x14ac:dyDescent="0.35">
      <c r="A68" t="s">
        <v>125</v>
      </c>
      <c r="B68">
        <v>1.01539780591243E-2</v>
      </c>
      <c r="C68">
        <v>1364.1398051697313</v>
      </c>
      <c r="D68">
        <v>1325.3793717472442</v>
      </c>
      <c r="E68">
        <v>48270.83192057749</v>
      </c>
      <c r="F68">
        <v>46646.621742387135</v>
      </c>
      <c r="G68" s="14">
        <v>82.893667279214</v>
      </c>
      <c r="H68">
        <v>79.839245186115804</v>
      </c>
      <c r="I68" s="1"/>
      <c r="J68" s="1"/>
      <c r="K68" s="1"/>
      <c r="L68" s="3">
        <f t="shared" si="16"/>
        <v>3.8257151429449715E-2</v>
      </c>
      <c r="N68">
        <f t="shared" ref="N68:N131" si="25">B68/AVERAGE(B$3:B$6)*100</f>
        <v>80.911886678409829</v>
      </c>
      <c r="O68">
        <f t="shared" ref="O68:O131" si="26">C68/AVERAGE(C$3:C$6)*100</f>
        <v>480.51690121977799</v>
      </c>
      <c r="P68">
        <f t="shared" ref="P68:P131" si="27">D68/AVERAGE(D$3:D$6)*100</f>
        <v>468.55833008293359</v>
      </c>
      <c r="Q68">
        <f t="shared" ref="Q68:Q131" si="28">E68/AVERAGE(E$3:E$6)*100</f>
        <v>211.50183246694814</v>
      </c>
      <c r="R68">
        <f t="shared" ref="R68:R131" si="29">F68/AVERAGE(F$3:F$6)*100</f>
        <v>210.16367366618661</v>
      </c>
      <c r="S68">
        <f t="shared" ref="S68:S131" si="30">G68/AVERAGE(G$3:G$6)*100</f>
        <v>257.69667597047993</v>
      </c>
      <c r="T68">
        <f t="shared" ref="T68:T131" si="31">H68/AVERAGE(H$3:H$6)*100</f>
        <v>254.09053080017171</v>
      </c>
      <c r="V68" s="3">
        <f t="shared" si="17"/>
        <v>2.9244783983161993E-2</v>
      </c>
      <c r="W68" s="3">
        <f t="shared" si="18"/>
        <v>3.4819459963473687E-2</v>
      </c>
      <c r="Y68">
        <f t="shared" si="21"/>
        <v>2.2719278391825255</v>
      </c>
      <c r="Z68">
        <f t="shared" si="22"/>
        <v>1.2184134433480653</v>
      </c>
      <c r="AA68">
        <f t="shared" si="23"/>
        <v>0.53629055568352435</v>
      </c>
      <c r="AC68" s="3">
        <f t="shared" si="19"/>
        <v>2.5522054286662099E-2</v>
      </c>
      <c r="AD68" s="3">
        <f t="shared" si="20"/>
        <v>6.3672221626986936E-3</v>
      </c>
    </row>
    <row r="69" spans="1:30" x14ac:dyDescent="0.35">
      <c r="A69" t="s">
        <v>126</v>
      </c>
      <c r="B69">
        <v>1.01716889533882E-2</v>
      </c>
      <c r="C69">
        <v>1406.0138622818256</v>
      </c>
      <c r="D69">
        <v>1338.8816510784779</v>
      </c>
      <c r="E69">
        <v>49538.01927996568</v>
      </c>
      <c r="F69">
        <v>47514.38237731126</v>
      </c>
      <c r="G69" s="14">
        <v>85.833394721877298</v>
      </c>
      <c r="H69">
        <v>81.129109717077355</v>
      </c>
      <c r="I69" s="1"/>
      <c r="J69" s="1"/>
      <c r="K69" s="1"/>
      <c r="L69" s="3">
        <f t="shared" si="16"/>
        <v>5.7985167361077415E-2</v>
      </c>
      <c r="N69">
        <f t="shared" si="25"/>
        <v>81.053015786756305</v>
      </c>
      <c r="O69">
        <f t="shared" si="26"/>
        <v>495.26699654633433</v>
      </c>
      <c r="P69">
        <f t="shared" si="27"/>
        <v>473.33175993299665</v>
      </c>
      <c r="Q69">
        <f t="shared" si="28"/>
        <v>217.05409742543344</v>
      </c>
      <c r="R69">
        <f t="shared" si="29"/>
        <v>214.07331934011626</v>
      </c>
      <c r="S69">
        <f t="shared" si="30"/>
        <v>266.83558868961222</v>
      </c>
      <c r="T69">
        <f t="shared" si="31"/>
        <v>258.19555913014057</v>
      </c>
      <c r="V69" s="3">
        <f t="shared" si="17"/>
        <v>5.0140511784049213E-2</v>
      </c>
      <c r="W69" s="3">
        <f t="shared" si="18"/>
        <v>4.2589986471564201E-2</v>
      </c>
      <c r="Y69">
        <f t="shared" si="21"/>
        <v>2.2817675520568224</v>
      </c>
      <c r="Z69">
        <f t="shared" si="22"/>
        <v>1.2293506174481716</v>
      </c>
      <c r="AA69">
        <f t="shared" si="23"/>
        <v>0.53877118917744926</v>
      </c>
      <c r="AC69" s="3">
        <f t="shared" si="19"/>
        <v>4.6342203228540546E-2</v>
      </c>
      <c r="AD69" s="3">
        <f t="shared" si="20"/>
        <v>1.3924098969948506E-2</v>
      </c>
    </row>
    <row r="70" spans="1:30" x14ac:dyDescent="0.35">
      <c r="A70" t="s">
        <v>127</v>
      </c>
      <c r="B70">
        <v>1.0187181442988E-2</v>
      </c>
      <c r="C70">
        <v>1444.6200307044744</v>
      </c>
      <c r="D70">
        <v>1355.8800262620944</v>
      </c>
      <c r="E70">
        <v>49702.24041445199</v>
      </c>
      <c r="F70">
        <v>48069.456688658669</v>
      </c>
      <c r="G70" s="14">
        <v>87.410677884635007</v>
      </c>
      <c r="H70">
        <v>82.243063607145714</v>
      </c>
      <c r="I70" s="1">
        <f>AVERAGE(G67:G70)</f>
        <v>84.602448033511024</v>
      </c>
      <c r="J70" s="1">
        <f>AVERAGE(H67:H70)</f>
        <v>80.41370698298212</v>
      </c>
      <c r="K70" s="1">
        <f>J70/J66</f>
        <v>1.0363590479266136</v>
      </c>
      <c r="L70" s="3">
        <f t="shared" si="16"/>
        <v>6.2833436047247421E-2</v>
      </c>
      <c r="M70">
        <f t="shared" si="24"/>
        <v>83.633667117657538</v>
      </c>
      <c r="N70">
        <f t="shared" si="25"/>
        <v>81.176467556650479</v>
      </c>
      <c r="O70">
        <f t="shared" si="26"/>
        <v>508.86598130443394</v>
      </c>
      <c r="P70">
        <f t="shared" si="27"/>
        <v>479.34115653289888</v>
      </c>
      <c r="Q70">
        <f t="shared" si="28"/>
        <v>217.77364315298175</v>
      </c>
      <c r="R70">
        <f t="shared" si="29"/>
        <v>216.5741747519991</v>
      </c>
      <c r="S70">
        <f t="shared" si="30"/>
        <v>271.73898651779336</v>
      </c>
      <c r="T70">
        <f t="shared" si="31"/>
        <v>261.74074714581593</v>
      </c>
      <c r="V70" s="3">
        <f t="shared" si="17"/>
        <v>6.5448271767096999E-2</v>
      </c>
      <c r="W70" s="3">
        <f t="shared" si="18"/>
        <v>3.3967176628783458E-2</v>
      </c>
      <c r="Y70">
        <f t="shared" si="21"/>
        <v>2.3366738689629467</v>
      </c>
      <c r="Z70">
        <f t="shared" si="22"/>
        <v>1.2478047507654635</v>
      </c>
      <c r="AA70">
        <f t="shared" si="23"/>
        <v>0.53400894636582696</v>
      </c>
      <c r="AC70" s="3">
        <f t="shared" si="19"/>
        <v>6.1594595767844762E-2</v>
      </c>
      <c r="AD70" s="3">
        <f t="shared" si="20"/>
        <v>5.5383722567854399E-3</v>
      </c>
    </row>
    <row r="71" spans="1:30" x14ac:dyDescent="0.35">
      <c r="A71" t="s">
        <v>128</v>
      </c>
      <c r="B71">
        <v>1.02002224746525E-2</v>
      </c>
      <c r="C71">
        <v>1449.8009482219309</v>
      </c>
      <c r="D71">
        <v>1372.7868172119229</v>
      </c>
      <c r="E71">
        <v>49419.270157537845</v>
      </c>
      <c r="F71">
        <v>48177.185739373024</v>
      </c>
      <c r="G71" s="14">
        <v>88.562324176994494</v>
      </c>
      <c r="H71">
        <v>82.952963867442307</v>
      </c>
      <c r="I71" s="1"/>
      <c r="J71" s="1"/>
      <c r="K71" s="1"/>
      <c r="L71" s="3">
        <f t="shared" si="16"/>
        <v>6.7620975165105221E-2</v>
      </c>
      <c r="M71" s="3">
        <f>(M70/M66)-1</f>
        <v>5.2000826032099878E-2</v>
      </c>
      <c r="N71">
        <f t="shared" si="25"/>
        <v>81.280384905108733</v>
      </c>
      <c r="O71">
        <f t="shared" si="26"/>
        <v>510.69095439115767</v>
      </c>
      <c r="P71">
        <f t="shared" si="27"/>
        <v>485.31817556864081</v>
      </c>
      <c r="Q71">
        <f t="shared" si="28"/>
        <v>216.53379031660523</v>
      </c>
      <c r="R71">
        <f t="shared" si="29"/>
        <v>217.05954179923643</v>
      </c>
      <c r="S71">
        <f t="shared" si="30"/>
        <v>275.31918065295122</v>
      </c>
      <c r="T71">
        <f t="shared" si="31"/>
        <v>264.00002368999486</v>
      </c>
      <c r="V71" s="3">
        <f t="shared" si="17"/>
        <v>5.6100575882874981E-2</v>
      </c>
      <c r="W71" s="3">
        <f t="shared" si="18"/>
        <v>2.5781589337413813E-2</v>
      </c>
      <c r="Y71">
        <f t="shared" si="21"/>
        <v>2.358481572988909</v>
      </c>
      <c r="Z71">
        <f t="shared" si="22"/>
        <v>1.271483680447254</v>
      </c>
      <c r="AA71">
        <f t="shared" si="23"/>
        <v>0.53911113616881057</v>
      </c>
      <c r="AC71" s="3">
        <f t="shared" si="19"/>
        <v>5.2280710057454494E-2</v>
      </c>
      <c r="AD71" s="3">
        <f t="shared" si="20"/>
        <v>-2.4221532869421747E-3</v>
      </c>
    </row>
    <row r="72" spans="1:30" x14ac:dyDescent="0.35">
      <c r="A72" t="s">
        <v>129</v>
      </c>
      <c r="B72">
        <v>1.02106593335841E-2</v>
      </c>
      <c r="C72">
        <v>1448.9846943339485</v>
      </c>
      <c r="D72">
        <v>1388.0612620478723</v>
      </c>
      <c r="E72">
        <v>49835.318156553367</v>
      </c>
      <c r="F72">
        <v>48808.284755136658</v>
      </c>
      <c r="G72" s="14">
        <v>88.652632842756304</v>
      </c>
      <c r="H72">
        <v>84.043644421406725</v>
      </c>
      <c r="I72" s="1"/>
      <c r="J72" s="1"/>
      <c r="K72" s="1"/>
      <c r="L72" s="3">
        <f t="shared" si="16"/>
        <v>5.4840415989571553E-2</v>
      </c>
      <c r="N72">
        <f t="shared" si="25"/>
        <v>81.363550925582189</v>
      </c>
      <c r="O72">
        <f t="shared" si="26"/>
        <v>510.40342976400774</v>
      </c>
      <c r="P72">
        <f t="shared" si="27"/>
        <v>490.71811502585547</v>
      </c>
      <c r="Q72">
        <f t="shared" si="28"/>
        <v>218.35673205356909</v>
      </c>
      <c r="R72">
        <f t="shared" si="29"/>
        <v>219.90292214803193</v>
      </c>
      <c r="S72">
        <f t="shared" si="30"/>
        <v>275.59992879381656</v>
      </c>
      <c r="T72">
        <f t="shared" si="31"/>
        <v>267.47114369174608</v>
      </c>
      <c r="V72" s="3">
        <f t="shared" si="17"/>
        <v>4.3891025527355243E-2</v>
      </c>
      <c r="W72" s="3">
        <f t="shared" si="18"/>
        <v>2.1042194098177536E-2</v>
      </c>
      <c r="Y72">
        <f t="shared" si="21"/>
        <v>2.3374751259731772</v>
      </c>
      <c r="Z72">
        <f t="shared" si="22"/>
        <v>1.262154485469237</v>
      </c>
      <c r="AA72">
        <f t="shared" si="23"/>
        <v>0.5399648840942235</v>
      </c>
      <c r="AC72" s="3">
        <f t="shared" si="19"/>
        <v>4.0115321068012966E-2</v>
      </c>
      <c r="AD72" s="3">
        <f t="shared" si="20"/>
        <v>-7.0312394185557681E-3</v>
      </c>
    </row>
    <row r="73" spans="1:30" x14ac:dyDescent="0.35">
      <c r="A73" t="s">
        <v>130</v>
      </c>
      <c r="B73">
        <v>1.0218503396563199E-2</v>
      </c>
      <c r="C73">
        <v>1391.5304145721334</v>
      </c>
      <c r="D73">
        <v>1400.1662436210768</v>
      </c>
      <c r="E73">
        <v>51146.356967180385</v>
      </c>
      <c r="F73">
        <v>49761.437974358618</v>
      </c>
      <c r="G73" s="14">
        <v>86.022027741471106</v>
      </c>
      <c r="H73">
        <v>85.29499657463542</v>
      </c>
      <c r="I73" s="1"/>
      <c r="J73" s="1"/>
      <c r="K73" s="1"/>
      <c r="L73" s="3">
        <f t="shared" si="16"/>
        <v>8.5237258459763803E-3</v>
      </c>
      <c r="N73">
        <f t="shared" si="25"/>
        <v>81.426056273847436</v>
      </c>
      <c r="O73">
        <f t="shared" si="26"/>
        <v>490.16521637243642</v>
      </c>
      <c r="P73">
        <f t="shared" si="27"/>
        <v>494.99756140364849</v>
      </c>
      <c r="Q73">
        <f t="shared" si="28"/>
        <v>224.10113503670263</v>
      </c>
      <c r="R73">
        <f t="shared" si="29"/>
        <v>224.19729920334635</v>
      </c>
      <c r="S73">
        <f t="shared" si="30"/>
        <v>267.42200383715135</v>
      </c>
      <c r="T73">
        <f t="shared" si="31"/>
        <v>271.45360535067857</v>
      </c>
      <c r="U73" s="7"/>
      <c r="V73" s="3">
        <f t="shared" si="17"/>
        <v>-6.1677169323905989E-3</v>
      </c>
      <c r="W73" s="3">
        <f t="shared" si="18"/>
        <v>2.7831169057763061E-2</v>
      </c>
      <c r="Y73">
        <f t="shared" si="21"/>
        <v>2.1872500391047041</v>
      </c>
      <c r="Z73">
        <f t="shared" si="22"/>
        <v>1.1933094573276202</v>
      </c>
      <c r="AA73">
        <f t="shared" si="23"/>
        <v>0.54557523648099759</v>
      </c>
      <c r="AC73" s="3">
        <f t="shared" si="19"/>
        <v>-9.7623612882236088E-3</v>
      </c>
      <c r="AD73" s="3">
        <f t="shared" si="20"/>
        <v>-4.2892651689130368E-4</v>
      </c>
    </row>
    <row r="74" spans="1:30" x14ac:dyDescent="0.35">
      <c r="A74" t="s">
        <v>131</v>
      </c>
      <c r="B74">
        <v>1.02239047320368E-2</v>
      </c>
      <c r="C74">
        <v>1398.789063638555</v>
      </c>
      <c r="D74">
        <v>1406.668046419803</v>
      </c>
      <c r="E74">
        <v>50969.116133413758</v>
      </c>
      <c r="F74">
        <v>49980.938631453981</v>
      </c>
      <c r="G74" s="14">
        <v>87.241261165492404</v>
      </c>
      <c r="H74">
        <v>85.72644396237277</v>
      </c>
      <c r="I74" s="1">
        <f>AVERAGE(G71:G74)</f>
        <v>87.619561481678574</v>
      </c>
      <c r="J74" s="1">
        <f>AVERAGE(H71:H74)</f>
        <v>84.504512206464312</v>
      </c>
      <c r="K74" s="1">
        <f>J74/J70</f>
        <v>1.0508719890795226</v>
      </c>
      <c r="L74" s="3">
        <f t="shared" si="16"/>
        <v>1.7670360895694223E-2</v>
      </c>
      <c r="M74">
        <f t="shared" si="24"/>
        <v>86.139820934639204</v>
      </c>
      <c r="N74">
        <f t="shared" si="25"/>
        <v>81.469096769031424</v>
      </c>
      <c r="O74">
        <f t="shared" si="26"/>
        <v>492.72206834847321</v>
      </c>
      <c r="P74">
        <f t="shared" si="27"/>
        <v>497.29612883787951</v>
      </c>
      <c r="Q74">
        <f t="shared" si="28"/>
        <v>223.32454263839284</v>
      </c>
      <c r="R74">
        <f t="shared" si="29"/>
        <v>225.18624680006769</v>
      </c>
      <c r="S74">
        <f t="shared" si="30"/>
        <v>271.21231027327622</v>
      </c>
      <c r="T74">
        <f t="shared" si="31"/>
        <v>272.82669818875559</v>
      </c>
      <c r="U74" s="7"/>
      <c r="V74" s="3">
        <f t="shared" si="17"/>
        <v>-5.6011670993033613E-3</v>
      </c>
      <c r="W74" s="3">
        <f t="shared" si="18"/>
        <v>1.9771087318834368E-2</v>
      </c>
      <c r="Y74">
        <f t="shared" si="21"/>
        <v>2.2063050595665561</v>
      </c>
      <c r="Z74">
        <f t="shared" si="22"/>
        <v>1.2144312804545772</v>
      </c>
      <c r="AA74">
        <f t="shared" si="23"/>
        <v>0.55043670193693006</v>
      </c>
      <c r="AC74" s="3">
        <f t="shared" si="19"/>
        <v>-9.1978606390830109E-3</v>
      </c>
      <c r="AD74" s="3">
        <f t="shared" si="20"/>
        <v>-8.2673972683943164E-3</v>
      </c>
    </row>
    <row r="75" spans="1:30" x14ac:dyDescent="0.35">
      <c r="A75" t="s">
        <v>132</v>
      </c>
      <c r="B75">
        <v>1.02269997275791E-2</v>
      </c>
      <c r="C75">
        <v>1424.7052178692195</v>
      </c>
      <c r="D75">
        <v>1415.4142996561861</v>
      </c>
      <c r="E75">
        <v>50626.291894311908</v>
      </c>
      <c r="F75">
        <v>49624.54608338348</v>
      </c>
      <c r="G75" s="14">
        <v>88.118117872134405</v>
      </c>
      <c r="H75">
        <v>85.711344461854424</v>
      </c>
      <c r="I75" s="1"/>
      <c r="J75" s="1"/>
      <c r="K75" s="1"/>
      <c r="L75" s="3">
        <f t="shared" si="16"/>
        <v>2.8079986673772327E-2</v>
      </c>
      <c r="M75" s="3">
        <f>(M74/M70)-1</f>
        <v>2.9965848722811161E-2</v>
      </c>
      <c r="N75">
        <f t="shared" si="25"/>
        <v>81.493759214344053</v>
      </c>
      <c r="O75">
        <f t="shared" si="26"/>
        <v>501.85100812081805</v>
      </c>
      <c r="P75">
        <f t="shared" si="27"/>
        <v>500.38817168861402</v>
      </c>
      <c r="Q75">
        <f t="shared" si="28"/>
        <v>221.82243563299812</v>
      </c>
      <c r="R75">
        <f t="shared" si="29"/>
        <v>223.58054065518544</v>
      </c>
      <c r="S75">
        <f t="shared" si="30"/>
        <v>273.93824900925881</v>
      </c>
      <c r="T75">
        <f t="shared" si="31"/>
        <v>272.77864362495581</v>
      </c>
      <c r="U75" s="7"/>
      <c r="V75" s="3">
        <f t="shared" si="17"/>
        <v>6.5640980278991456E-3</v>
      </c>
      <c r="W75" s="3">
        <f t="shared" si="18"/>
        <v>2.0186498214919801E-2</v>
      </c>
      <c r="Y75">
        <f t="shared" si="21"/>
        <v>2.2623996832814646</v>
      </c>
      <c r="Z75">
        <f t="shared" si="22"/>
        <v>1.2349438334654548</v>
      </c>
      <c r="AA75">
        <f t="shared" si="23"/>
        <v>0.54585573123589215</v>
      </c>
      <c r="AC75" s="3">
        <f t="shared" si="19"/>
        <v>2.9234032996174886E-3</v>
      </c>
      <c r="AD75" s="3">
        <f t="shared" si="20"/>
        <v>-7.8634080454199617E-3</v>
      </c>
    </row>
    <row r="76" spans="1:30" x14ac:dyDescent="0.35">
      <c r="A76" t="s">
        <v>133</v>
      </c>
      <c r="B76">
        <v>1.02279924471817E-2</v>
      </c>
      <c r="C76">
        <v>1436.1771500124262</v>
      </c>
      <c r="D76">
        <v>1423.1047464372155</v>
      </c>
      <c r="E76">
        <v>50650.100772677048</v>
      </c>
      <c r="F76">
        <v>49685.771423103943</v>
      </c>
      <c r="G76" s="14">
        <v>88.254129605817297</v>
      </c>
      <c r="H76">
        <v>86.00522785302941</v>
      </c>
      <c r="I76" s="1"/>
      <c r="J76" s="1"/>
      <c r="K76" s="1"/>
      <c r="L76" s="3">
        <f t="shared" si="16"/>
        <v>2.6148430844587001E-2</v>
      </c>
      <c r="N76">
        <f t="shared" si="25"/>
        <v>81.501669691944187</v>
      </c>
      <c r="O76">
        <f t="shared" si="26"/>
        <v>505.89198490601746</v>
      </c>
      <c r="P76">
        <f t="shared" si="27"/>
        <v>503.106957704244</v>
      </c>
      <c r="Q76">
        <f t="shared" si="28"/>
        <v>221.92675580323044</v>
      </c>
      <c r="R76">
        <f t="shared" si="29"/>
        <v>223.85638790492143</v>
      </c>
      <c r="S76">
        <f t="shared" si="30"/>
        <v>274.36107710715203</v>
      </c>
      <c r="T76">
        <f t="shared" si="31"/>
        <v>273.713935368796</v>
      </c>
      <c r="U76" s="7"/>
      <c r="V76" s="3">
        <f t="shared" si="17"/>
        <v>9.1858337258292622E-3</v>
      </c>
      <c r="W76" s="3">
        <f t="shared" si="18"/>
        <v>1.940856148456005E-2</v>
      </c>
      <c r="Y76">
        <f t="shared" si="21"/>
        <v>2.2795448123189006</v>
      </c>
      <c r="Z76">
        <f t="shared" si="22"/>
        <v>1.2362685883193465</v>
      </c>
      <c r="AA76">
        <f t="shared" si="23"/>
        <v>0.54233133809803624</v>
      </c>
      <c r="AC76" s="3">
        <f t="shared" si="19"/>
        <v>5.5356563035462436E-3</v>
      </c>
      <c r="AD76" s="3">
        <f t="shared" si="20"/>
        <v>-8.6199554980337378E-3</v>
      </c>
    </row>
    <row r="77" spans="1:30" x14ac:dyDescent="0.35">
      <c r="A77" t="s">
        <v>134</v>
      </c>
      <c r="B77">
        <v>1.0227179851256599E-2</v>
      </c>
      <c r="C77">
        <v>1416.7272095011263</v>
      </c>
      <c r="D77">
        <v>1429.014246795942</v>
      </c>
      <c r="E77">
        <v>52109.8912528746</v>
      </c>
      <c r="F77">
        <v>50775.028271339281</v>
      </c>
      <c r="G77" s="14">
        <v>87.626464402261206</v>
      </c>
      <c r="H77">
        <v>87.116267461300211</v>
      </c>
      <c r="I77" s="1"/>
      <c r="J77" s="1"/>
      <c r="K77" s="1"/>
      <c r="L77" s="3">
        <f t="shared" si="16"/>
        <v>5.8565059756220681E-3</v>
      </c>
      <c r="N77">
        <f t="shared" si="25"/>
        <v>81.495194528316276</v>
      </c>
      <c r="O77">
        <f t="shared" si="26"/>
        <v>499.04076254011341</v>
      </c>
      <c r="P77">
        <f t="shared" si="27"/>
        <v>505.19612981506316</v>
      </c>
      <c r="Q77">
        <f t="shared" si="28"/>
        <v>228.32292403351056</v>
      </c>
      <c r="R77">
        <f t="shared" si="29"/>
        <v>228.76397203942633</v>
      </c>
      <c r="S77">
        <f t="shared" si="30"/>
        <v>272.40981542591987</v>
      </c>
      <c r="T77">
        <f t="shared" si="31"/>
        <v>277.24984860479231</v>
      </c>
      <c r="U77" s="7"/>
      <c r="V77" s="3">
        <f t="shared" si="17"/>
        <v>-8.5982608797393612E-3</v>
      </c>
      <c r="W77" s="3">
        <f t="shared" si="18"/>
        <v>2.6289753585204911E-2</v>
      </c>
      <c r="Y77">
        <f t="shared" si="21"/>
        <v>2.1856796230713567</v>
      </c>
      <c r="Z77">
        <f t="shared" si="22"/>
        <v>1.193090078795324</v>
      </c>
      <c r="AA77">
        <f t="shared" si="23"/>
        <v>0.54586686273753704</v>
      </c>
      <c r="AC77" s="3">
        <f t="shared" si="19"/>
        <v>-1.2184114073088836E-2</v>
      </c>
      <c r="AD77" s="3">
        <f t="shared" si="20"/>
        <v>-1.9279609546198895E-3</v>
      </c>
    </row>
    <row r="78" spans="1:30" x14ac:dyDescent="0.35">
      <c r="A78" t="s">
        <v>135</v>
      </c>
      <c r="B78">
        <v>1.02249336736861E-2</v>
      </c>
      <c r="C78">
        <v>1415.752189813722</v>
      </c>
      <c r="D78">
        <v>1432.5076530426488</v>
      </c>
      <c r="E78">
        <v>52075.165764927129</v>
      </c>
      <c r="F78">
        <v>51098.813865377735</v>
      </c>
      <c r="G78" s="14">
        <v>85.302923613806698</v>
      </c>
      <c r="H78">
        <v>87.48113006429196</v>
      </c>
      <c r="I78" s="1">
        <f>AVERAGE(G75:G78)</f>
        <v>87.325408873504898</v>
      </c>
      <c r="J78" s="1">
        <f>AVERAGE(H75:H78)</f>
        <v>86.578492460118994</v>
      </c>
      <c r="K78" s="1">
        <f>J78/J74</f>
        <v>1.0245428344534724</v>
      </c>
      <c r="L78" s="3">
        <f t="shared" si="16"/>
        <v>-2.4899157668453152E-2</v>
      </c>
      <c r="M78">
        <f t="shared" si="24"/>
        <v>87.455284067612467</v>
      </c>
      <c r="N78">
        <f t="shared" si="25"/>
        <v>81.477295881698609</v>
      </c>
      <c r="O78">
        <f t="shared" si="26"/>
        <v>498.69731281667288</v>
      </c>
      <c r="P78">
        <f t="shared" si="27"/>
        <v>506.43114571477525</v>
      </c>
      <c r="Q78">
        <f t="shared" si="28"/>
        <v>228.17077201868133</v>
      </c>
      <c r="R78">
        <f t="shared" si="29"/>
        <v>230.222769426708</v>
      </c>
      <c r="S78">
        <f t="shared" si="30"/>
        <v>265.18648031095029</v>
      </c>
      <c r="T78">
        <f t="shared" si="31"/>
        <v>278.4110335865289</v>
      </c>
      <c r="U78" s="7"/>
      <c r="V78" s="3">
        <f t="shared" si="17"/>
        <v>-1.1696595961172118E-2</v>
      </c>
      <c r="W78" s="3">
        <f t="shared" si="18"/>
        <v>1.9107134308863571E-2</v>
      </c>
      <c r="Y78">
        <f t="shared" si="21"/>
        <v>2.1856318774073409</v>
      </c>
      <c r="Z78">
        <f t="shared" si="22"/>
        <v>1.1622280889212151</v>
      </c>
      <c r="AA78">
        <f t="shared" si="23"/>
        <v>0.53175839030124472</v>
      </c>
      <c r="AC78" s="3">
        <f t="shared" si="19"/>
        <v>-1.5271242623095094E-2</v>
      </c>
      <c r="AD78" s="3">
        <f t="shared" si="20"/>
        <v>-8.9130949694353756E-3</v>
      </c>
    </row>
    <row r="79" spans="1:30" x14ac:dyDescent="0.35">
      <c r="A79" t="s">
        <v>136</v>
      </c>
      <c r="B79">
        <v>1.0221607661570599E-2</v>
      </c>
      <c r="C79">
        <v>1435.8895213535982</v>
      </c>
      <c r="D79">
        <v>1434.0316818980532</v>
      </c>
      <c r="E79">
        <v>51761.151486695991</v>
      </c>
      <c r="F79">
        <v>50516.723326436259</v>
      </c>
      <c r="G79" s="14">
        <v>86.769666970276205</v>
      </c>
      <c r="H79">
        <v>86.999381872509332</v>
      </c>
      <c r="I79" s="1"/>
      <c r="J79" s="1"/>
      <c r="K79" s="1"/>
      <c r="L79" s="3">
        <f t="shared" si="16"/>
        <v>-2.6404199350491451E-3</v>
      </c>
      <c r="M79" s="3">
        <f>(M78/M74)-1</f>
        <v>1.5271254556837421E-2</v>
      </c>
      <c r="N79">
        <f t="shared" si="25"/>
        <v>81.450792582812852</v>
      </c>
      <c r="O79">
        <f t="shared" si="26"/>
        <v>505.79066799457024</v>
      </c>
      <c r="P79">
        <f t="shared" si="27"/>
        <v>506.96993214129475</v>
      </c>
      <c r="Q79">
        <f t="shared" si="28"/>
        <v>226.79489775622926</v>
      </c>
      <c r="R79">
        <f t="shared" si="29"/>
        <v>227.6001939539143</v>
      </c>
      <c r="S79">
        <f t="shared" si="30"/>
        <v>269.74623619906686</v>
      </c>
      <c r="T79">
        <f t="shared" si="31"/>
        <v>276.87785709573512</v>
      </c>
      <c r="U79" s="7"/>
      <c r="V79" s="3">
        <f t="shared" si="17"/>
        <v>1.2955358511228532E-3</v>
      </c>
      <c r="W79" s="3">
        <f t="shared" si="18"/>
        <v>2.4633984120828734E-2</v>
      </c>
      <c r="Y79">
        <f t="shared" si="21"/>
        <v>2.2301677550886523</v>
      </c>
      <c r="Z79">
        <f t="shared" si="22"/>
        <v>1.1893840596405476</v>
      </c>
      <c r="AA79">
        <f t="shared" si="23"/>
        <v>0.53331596106467238</v>
      </c>
      <c r="AC79" s="3">
        <f t="shared" si="19"/>
        <v>-2.3261027369880782E-3</v>
      </c>
      <c r="AD79" s="3">
        <f t="shared" si="20"/>
        <v>-3.538205234781544E-3</v>
      </c>
    </row>
    <row r="80" spans="1:30" x14ac:dyDescent="0.35">
      <c r="A80" t="s">
        <v>137</v>
      </c>
      <c r="B80">
        <v>1.0217374169089299E-2</v>
      </c>
      <c r="C80">
        <v>1463.2127754412668</v>
      </c>
      <c r="D80">
        <v>1435.2661020496951</v>
      </c>
      <c r="E80">
        <v>52009.186810839688</v>
      </c>
      <c r="F80">
        <v>50534.166342502169</v>
      </c>
      <c r="G80" s="14">
        <v>91.573952544354299</v>
      </c>
      <c r="H80">
        <v>87.015789441187422</v>
      </c>
      <c r="I80" s="1"/>
      <c r="J80" s="1"/>
      <c r="K80" s="1"/>
      <c r="L80" s="3">
        <f t="shared" si="16"/>
        <v>5.238317243846493E-2</v>
      </c>
      <c r="N80">
        <f t="shared" si="25"/>
        <v>81.417058034450989</v>
      </c>
      <c r="O80">
        <f t="shared" si="26"/>
        <v>515.41525730403146</v>
      </c>
      <c r="P80">
        <f t="shared" si="27"/>
        <v>507.40633386687131</v>
      </c>
      <c r="Q80">
        <f t="shared" si="28"/>
        <v>227.8816808814764</v>
      </c>
      <c r="R80">
        <f t="shared" si="29"/>
        <v>227.67878246041911</v>
      </c>
      <c r="S80">
        <f t="shared" si="30"/>
        <v>284.6816162285532</v>
      </c>
      <c r="T80">
        <f t="shared" si="31"/>
        <v>276.93007462139985</v>
      </c>
      <c r="U80" s="7"/>
      <c r="V80" s="3">
        <f t="shared" si="17"/>
        <v>1.9471423000697374E-2</v>
      </c>
      <c r="W80" s="3">
        <f t="shared" si="18"/>
        <v>2.9188578245070262E-2</v>
      </c>
      <c r="Y80">
        <f t="shared" si="21"/>
        <v>2.2617669630588</v>
      </c>
      <c r="Z80">
        <f t="shared" si="22"/>
        <v>1.2492518710910292</v>
      </c>
      <c r="AA80">
        <f t="shared" si="23"/>
        <v>0.55233447631649391</v>
      </c>
      <c r="AC80" s="3">
        <f t="shared" si="19"/>
        <v>1.5784043088554522E-2</v>
      </c>
      <c r="AD80" s="3">
        <f t="shared" si="20"/>
        <v>8.9116086648322046E-4</v>
      </c>
    </row>
    <row r="81" spans="1:30" x14ac:dyDescent="0.35">
      <c r="A81" t="s">
        <v>138</v>
      </c>
      <c r="B81">
        <v>1.02123075500083E-2</v>
      </c>
      <c r="C81">
        <v>1482.5975328998968</v>
      </c>
      <c r="D81">
        <v>1440.3703117317439</v>
      </c>
      <c r="E81">
        <v>53817.298204577135</v>
      </c>
      <c r="F81">
        <v>51933.03890940392</v>
      </c>
      <c r="G81" s="14">
        <v>92.050660784737104</v>
      </c>
      <c r="H81">
        <v>88.324834892461098</v>
      </c>
      <c r="I81" s="1"/>
      <c r="J81" s="1"/>
      <c r="K81" s="1"/>
      <c r="L81" s="3">
        <f t="shared" si="16"/>
        <v>4.2183219440062848E-2</v>
      </c>
      <c r="N81">
        <f t="shared" si="25"/>
        <v>81.376684723957553</v>
      </c>
      <c r="O81">
        <f t="shared" si="26"/>
        <v>522.24351900390832</v>
      </c>
      <c r="P81">
        <f t="shared" si="27"/>
        <v>509.21081341136664</v>
      </c>
      <c r="Q81">
        <f t="shared" si="28"/>
        <v>235.8040401585871</v>
      </c>
      <c r="R81">
        <f t="shared" si="29"/>
        <v>233.98132242300284</v>
      </c>
      <c r="S81">
        <f t="shared" si="30"/>
        <v>286.16358865161658</v>
      </c>
      <c r="T81">
        <f t="shared" si="31"/>
        <v>281.09614674270193</v>
      </c>
      <c r="U81" s="7"/>
      <c r="V81" s="3">
        <f t="shared" si="17"/>
        <v>2.9316919978296108E-2</v>
      </c>
      <c r="W81" s="3">
        <f t="shared" si="18"/>
        <v>3.6282477104031319E-2</v>
      </c>
      <c r="Y81">
        <f t="shared" si="21"/>
        <v>2.2147352464897545</v>
      </c>
      <c r="Z81">
        <f t="shared" si="22"/>
        <v>1.2135652487512969</v>
      </c>
      <c r="AA81">
        <f t="shared" si="23"/>
        <v>0.54795048332514584</v>
      </c>
      <c r="AC81" s="3">
        <f t="shared" si="19"/>
        <v>2.5593929369314372E-2</v>
      </c>
      <c r="AD81" s="3">
        <f t="shared" si="20"/>
        <v>7.7900138212274594E-3</v>
      </c>
    </row>
    <row r="82" spans="1:30" x14ac:dyDescent="0.35">
      <c r="A82" t="s">
        <v>139</v>
      </c>
      <c r="B82">
        <v>1.0206657120487499E-2</v>
      </c>
      <c r="C82">
        <v>1470.6150879147724</v>
      </c>
      <c r="D82">
        <v>1449.4302436909204</v>
      </c>
      <c r="E82">
        <v>52890.617360848359</v>
      </c>
      <c r="F82">
        <v>51512.301736562229</v>
      </c>
      <c r="G82" s="14">
        <v>90.546464634415699</v>
      </c>
      <c r="H82">
        <v>88.193720302553231</v>
      </c>
      <c r="I82" s="1">
        <f>AVERAGE(G79:G82)</f>
        <v>90.23518623344583</v>
      </c>
      <c r="J82" s="1">
        <f>AVERAGE(H79:H82)</f>
        <v>87.633431627177771</v>
      </c>
      <c r="K82" s="1">
        <f>J82/J78</f>
        <v>1.0121847717265893</v>
      </c>
      <c r="L82" s="3">
        <f t="shared" si="16"/>
        <v>2.6677005163080247E-2</v>
      </c>
      <c r="M82">
        <f t="shared" si="24"/>
        <v>87.852362005847439</v>
      </c>
      <c r="N82">
        <f t="shared" si="25"/>
        <v>81.331659325004622</v>
      </c>
      <c r="O82">
        <f t="shared" si="26"/>
        <v>518.02271457355005</v>
      </c>
      <c r="P82">
        <f t="shared" si="27"/>
        <v>512.41375038167757</v>
      </c>
      <c r="Q82">
        <f t="shared" si="28"/>
        <v>231.74372694743025</v>
      </c>
      <c r="R82">
        <f t="shared" si="29"/>
        <v>232.08571526884128</v>
      </c>
      <c r="S82">
        <f t="shared" si="30"/>
        <v>281.48740094430036</v>
      </c>
      <c r="T82">
        <f t="shared" si="31"/>
        <v>280.6788710574462</v>
      </c>
      <c r="U82" s="7"/>
      <c r="V82" s="3">
        <f t="shared" si="17"/>
        <v>1.4615980531705652E-2</v>
      </c>
      <c r="W82" s="3">
        <f t="shared" si="18"/>
        <v>2.6757018766797369E-2</v>
      </c>
      <c r="Y82">
        <f t="shared" si="21"/>
        <v>2.2353257255203314</v>
      </c>
      <c r="Z82">
        <f t="shared" si="22"/>
        <v>1.2146494951647782</v>
      </c>
      <c r="AA82">
        <f t="shared" si="23"/>
        <v>0.54338814307791161</v>
      </c>
      <c r="AC82" s="3">
        <f t="shared" si="19"/>
        <v>1.0946162525292458E-2</v>
      </c>
      <c r="AD82" s="3">
        <f t="shared" si="20"/>
        <v>-1.4735431735420912E-3</v>
      </c>
    </row>
    <row r="83" spans="1:30" x14ac:dyDescent="0.35">
      <c r="A83" t="s">
        <v>140</v>
      </c>
      <c r="B83">
        <v>1.02007302232183E-2</v>
      </c>
      <c r="C83">
        <v>1477.6680513374799</v>
      </c>
      <c r="D83">
        <v>1454.891196967948</v>
      </c>
      <c r="E83">
        <v>51172.590023107499</v>
      </c>
      <c r="F83">
        <v>50525.720713471834</v>
      </c>
      <c r="G83" s="14">
        <v>88.820464398969804</v>
      </c>
      <c r="H83">
        <v>87.458651871363699</v>
      </c>
      <c r="K83" s="1"/>
      <c r="L83" s="3">
        <f t="shared" si="16"/>
        <v>1.5570929787587989E-2</v>
      </c>
      <c r="M83" s="8">
        <f>(M82/M78)-1</f>
        <v>4.5403538787660569E-3</v>
      </c>
      <c r="N83">
        <f t="shared" si="25"/>
        <v>81.284430895180606</v>
      </c>
      <c r="O83">
        <f t="shared" si="26"/>
        <v>520.50711398441103</v>
      </c>
      <c r="P83">
        <f t="shared" si="27"/>
        <v>514.34434867126151</v>
      </c>
      <c r="Q83">
        <f t="shared" si="28"/>
        <v>224.21607690074427</v>
      </c>
      <c r="R83">
        <f t="shared" si="29"/>
        <v>227.64073116415932</v>
      </c>
      <c r="S83">
        <f t="shared" si="30"/>
        <v>276.12167714418797</v>
      </c>
      <c r="T83">
        <f t="shared" si="31"/>
        <v>278.33949613700446</v>
      </c>
      <c r="U83" s="7"/>
      <c r="V83" s="3">
        <f t="shared" si="17"/>
        <v>1.5655366131158033E-2</v>
      </c>
      <c r="W83" s="3">
        <f t="shared" si="18"/>
        <v>1.2802772538446749E-2</v>
      </c>
      <c r="Y83">
        <f t="shared" si="21"/>
        <v>2.3214531320821772</v>
      </c>
      <c r="Z83">
        <f t="shared" si="22"/>
        <v>1.2314981198534716</v>
      </c>
      <c r="AA83">
        <f t="shared" si="23"/>
        <v>0.53048588525623441</v>
      </c>
      <c r="AC83" s="3">
        <f t="shared" si="19"/>
        <v>1.1981788716197928E-2</v>
      </c>
      <c r="AD83" s="3">
        <f t="shared" si="20"/>
        <v>-1.504411906384806E-2</v>
      </c>
    </row>
    <row r="84" spans="1:30" x14ac:dyDescent="0.35">
      <c r="A84" t="s">
        <v>141</v>
      </c>
      <c r="B84">
        <v>1.01948717545669E-2</v>
      </c>
      <c r="C84">
        <v>1332.0816529372958</v>
      </c>
      <c r="D84">
        <v>1457.9225249488911</v>
      </c>
      <c r="E84">
        <v>51766.67417731481</v>
      </c>
      <c r="F84">
        <v>50767.508879219145</v>
      </c>
      <c r="G84" s="14">
        <v>84.003257612284301</v>
      </c>
      <c r="H84">
        <v>87.70854703974689</v>
      </c>
      <c r="K84" s="1"/>
      <c r="L84" s="3">
        <f t="shared" si="16"/>
        <v>-4.2245477237052645E-2</v>
      </c>
      <c r="N84">
        <f t="shared" si="25"/>
        <v>81.237747738207929</v>
      </c>
      <c r="O84">
        <f t="shared" si="26"/>
        <v>469.22444870781197</v>
      </c>
      <c r="P84">
        <f t="shared" si="27"/>
        <v>515.41600710126409</v>
      </c>
      <c r="Q84">
        <f t="shared" si="28"/>
        <v>226.81909578927645</v>
      </c>
      <c r="R84">
        <f t="shared" si="29"/>
        <v>228.73009385033836</v>
      </c>
      <c r="S84">
        <f t="shared" si="30"/>
        <v>261.14612814103066</v>
      </c>
      <c r="T84">
        <f t="shared" si="31"/>
        <v>279.13479418661484</v>
      </c>
      <c r="U84" s="7"/>
      <c r="V84" s="3">
        <f t="shared" si="17"/>
        <v>-8.6315198412897032E-2</v>
      </c>
      <c r="W84" s="3">
        <f t="shared" si="18"/>
        <v>1.9681196106603904E-2</v>
      </c>
      <c r="Y84">
        <f t="shared" si="21"/>
        <v>2.068716688403252</v>
      </c>
      <c r="Z84">
        <f t="shared" si="22"/>
        <v>1.1513410157654687</v>
      </c>
      <c r="AA84">
        <f t="shared" si="23"/>
        <v>0.55654842551404959</v>
      </c>
      <c r="AC84" s="3">
        <f t="shared" si="19"/>
        <v>-8.9619953119494111E-2</v>
      </c>
      <c r="AD84" s="3">
        <f t="shared" si="20"/>
        <v>-8.3548169324509924E-3</v>
      </c>
    </row>
    <row r="85" spans="1:30" x14ac:dyDescent="0.35">
      <c r="A85" t="s">
        <v>142</v>
      </c>
      <c r="B85">
        <v>1.01894350520099E-2</v>
      </c>
      <c r="C85">
        <v>1385.4578425095219</v>
      </c>
      <c r="D85">
        <v>1446.1032693945442</v>
      </c>
      <c r="E85">
        <v>52664.629597575622</v>
      </c>
      <c r="F85">
        <v>51635.060324353006</v>
      </c>
      <c r="G85" s="14">
        <v>88.392367247356901</v>
      </c>
      <c r="H85">
        <v>88.048528809725951</v>
      </c>
      <c r="K85" s="1"/>
      <c r="L85" s="3">
        <f t="shared" si="16"/>
        <v>3.9051014512007289E-3</v>
      </c>
      <c r="N85">
        <f t="shared" si="25"/>
        <v>81.194425420724599</v>
      </c>
      <c r="O85">
        <f t="shared" si="26"/>
        <v>488.02615885142461</v>
      </c>
      <c r="P85">
        <f t="shared" si="27"/>
        <v>511.23757278772291</v>
      </c>
      <c r="Q85">
        <f t="shared" si="28"/>
        <v>230.75354666369421</v>
      </c>
      <c r="R85">
        <f t="shared" si="29"/>
        <v>232.63879703168925</v>
      </c>
      <c r="S85">
        <f t="shared" si="30"/>
        <v>274.7908250226202</v>
      </c>
      <c r="T85">
        <f t="shared" si="31"/>
        <v>280.21679525256917</v>
      </c>
      <c r="U85" s="7"/>
      <c r="V85" s="3">
        <f t="shared" si="17"/>
        <v>-4.1937134206475712E-2</v>
      </c>
      <c r="W85" s="3">
        <f t="shared" si="18"/>
        <v>1.9939344831888084E-2</v>
      </c>
      <c r="Y85">
        <f t="shared" si="21"/>
        <v>2.1149237613352296</v>
      </c>
      <c r="Z85">
        <f t="shared" si="22"/>
        <v>1.1908411766390181</v>
      </c>
      <c r="AA85">
        <f t="shared" si="23"/>
        <v>0.56306577022293991</v>
      </c>
      <c r="AC85" s="3">
        <f t="shared" si="19"/>
        <v>-4.5402402272057163E-2</v>
      </c>
      <c r="AD85" s="3">
        <f t="shared" si="20"/>
        <v>-8.1037659756220126E-3</v>
      </c>
    </row>
    <row r="86" spans="1:30" x14ac:dyDescent="0.35">
      <c r="A86" t="s">
        <v>143</v>
      </c>
      <c r="B86">
        <v>1.01847241106771E-2</v>
      </c>
      <c r="C86">
        <v>1393.2458161866336</v>
      </c>
      <c r="D86">
        <v>1445.7169829216227</v>
      </c>
      <c r="E86">
        <v>52796.42853945963</v>
      </c>
      <c r="F86">
        <v>52548.982146932787</v>
      </c>
      <c r="G86" s="14">
        <v>84.3359994726449</v>
      </c>
      <c r="H86">
        <v>88.771399080016849</v>
      </c>
      <c r="I86" s="1">
        <f>AVERAGE(G83:G86)</f>
        <v>86.388022182813984</v>
      </c>
      <c r="J86" s="1">
        <f>AVERAGE(H83:H86)</f>
        <v>87.996781700213347</v>
      </c>
      <c r="K86" s="1">
        <f>J86/J82</f>
        <v>1.0041462495110471</v>
      </c>
      <c r="L86" s="3">
        <f t="shared" si="16"/>
        <v>-4.9964286395598696E-2</v>
      </c>
      <c r="M86">
        <f t="shared" si="24"/>
        <v>89.154510014244821</v>
      </c>
      <c r="N86">
        <f t="shared" si="25"/>
        <v>81.156886325303219</v>
      </c>
      <c r="O86">
        <f t="shared" si="26"/>
        <v>490.76946489962052</v>
      </c>
      <c r="P86">
        <f t="shared" si="27"/>
        <v>511.10100981673963</v>
      </c>
      <c r="Q86">
        <f t="shared" si="28"/>
        <v>231.33103241682019</v>
      </c>
      <c r="R86">
        <f t="shared" si="29"/>
        <v>236.75641928390328</v>
      </c>
      <c r="S86">
        <f t="shared" si="30"/>
        <v>262.18054336460057</v>
      </c>
      <c r="T86">
        <f t="shared" si="31"/>
        <v>282.51734920006334</v>
      </c>
      <c r="U86" s="7"/>
      <c r="V86" s="3">
        <f t="shared" si="17"/>
        <v>-3.629421757843021E-2</v>
      </c>
      <c r="W86" s="3">
        <f t="shared" si="18"/>
        <v>4.7088712743275085E-3</v>
      </c>
      <c r="Y86">
        <f t="shared" si="21"/>
        <v>2.1215029378995518</v>
      </c>
      <c r="Z86">
        <f t="shared" si="22"/>
        <v>1.1333565610522789</v>
      </c>
      <c r="AA86">
        <f t="shared" si="23"/>
        <v>0.53422342284116153</v>
      </c>
      <c r="AC86" s="3">
        <f t="shared" si="19"/>
        <v>-3.9779895806524079E-2</v>
      </c>
      <c r="AD86" s="3">
        <f t="shared" si="20"/>
        <v>-2.2915479476724565E-2</v>
      </c>
    </row>
    <row r="87" spans="1:30" x14ac:dyDescent="0.35">
      <c r="A87" t="s">
        <v>144</v>
      </c>
      <c r="B87">
        <v>1.0181142061291001E-2</v>
      </c>
      <c r="C87">
        <v>1350.171184063237</v>
      </c>
      <c r="D87">
        <v>1440.1284939729237</v>
      </c>
      <c r="E87">
        <v>52631.487607155876</v>
      </c>
      <c r="F87">
        <v>52572.492498678745</v>
      </c>
      <c r="G87" s="14">
        <v>88.889064888896002</v>
      </c>
      <c r="H87">
        <v>88.588307173543257</v>
      </c>
      <c r="I87" s="1"/>
      <c r="J87" s="1"/>
      <c r="K87" s="1"/>
      <c r="L87" s="3">
        <f t="shared" si="16"/>
        <v>3.3950046563545324E-3</v>
      </c>
      <c r="M87" s="3">
        <f>(M86/M82)-1</f>
        <v>1.4822003400554173E-2</v>
      </c>
      <c r="N87">
        <f t="shared" si="25"/>
        <v>81.128342795632676</v>
      </c>
      <c r="O87">
        <f t="shared" si="26"/>
        <v>475.59646820919613</v>
      </c>
      <c r="P87">
        <f t="shared" si="27"/>
        <v>509.12532413360026</v>
      </c>
      <c r="Q87">
        <f t="shared" si="28"/>
        <v>230.60833284767978</v>
      </c>
      <c r="R87">
        <f t="shared" si="29"/>
        <v>236.86234382264914</v>
      </c>
      <c r="S87">
        <f t="shared" si="30"/>
        <v>276.33493973473526</v>
      </c>
      <c r="T87">
        <f t="shared" si="31"/>
        <v>281.93465431620461</v>
      </c>
      <c r="U87" s="7"/>
      <c r="V87" s="3">
        <f t="shared" si="17"/>
        <v>-6.2464780251322516E-2</v>
      </c>
      <c r="W87" s="3">
        <f t="shared" si="18"/>
        <v>1.1221668532952478E-3</v>
      </c>
      <c r="Y87">
        <f t="shared" si="21"/>
        <v>2.0623559536477578</v>
      </c>
      <c r="Z87">
        <f t="shared" si="22"/>
        <v>1.1982868802805082</v>
      </c>
      <c r="AA87">
        <f t="shared" si="23"/>
        <v>0.58102815770529737</v>
      </c>
      <c r="AC87" s="3">
        <f t="shared" si="19"/>
        <v>-6.5855800792195107E-2</v>
      </c>
      <c r="AD87" s="3">
        <f t="shared" si="20"/>
        <v>-2.6403567886890689E-2</v>
      </c>
    </row>
    <row r="88" spans="1:30" x14ac:dyDescent="0.35">
      <c r="A88" t="s">
        <v>145</v>
      </c>
      <c r="B88">
        <v>1.0178872360130001E-2</v>
      </c>
      <c r="C88">
        <v>1364.7044355514361</v>
      </c>
      <c r="D88">
        <v>1433.4245766312681</v>
      </c>
      <c r="E88">
        <v>54406.218188767161</v>
      </c>
      <c r="F88">
        <v>53790.749750553034</v>
      </c>
      <c r="G88" s="14">
        <v>87.041900928002704</v>
      </c>
      <c r="H88">
        <v>89.38011116629005</v>
      </c>
      <c r="I88" s="1"/>
      <c r="J88" s="1"/>
      <c r="K88" s="1"/>
      <c r="L88" s="3">
        <f t="shared" si="16"/>
        <v>-2.6160296824168729E-2</v>
      </c>
      <c r="N88">
        <f t="shared" si="25"/>
        <v>81.110256701486776</v>
      </c>
      <c r="O88">
        <f t="shared" si="26"/>
        <v>480.71579171496268</v>
      </c>
      <c r="P88">
        <f t="shared" si="27"/>
        <v>506.75530360847381</v>
      </c>
      <c r="Q88">
        <f t="shared" si="28"/>
        <v>238.3844318957243</v>
      </c>
      <c r="R88">
        <f t="shared" si="29"/>
        <v>242.35113186261387</v>
      </c>
      <c r="S88">
        <f t="shared" si="30"/>
        <v>270.59254675927053</v>
      </c>
      <c r="T88">
        <f t="shared" si="31"/>
        <v>284.45459167705678</v>
      </c>
      <c r="U88" s="7"/>
      <c r="V88" s="3">
        <f t="shared" si="17"/>
        <v>-4.7941232625809405E-2</v>
      </c>
      <c r="W88" s="3">
        <f t="shared" si="18"/>
        <v>1.1441901090211148E-2</v>
      </c>
      <c r="Y88">
        <f t="shared" si="21"/>
        <v>2.016556986931263</v>
      </c>
      <c r="Z88">
        <f t="shared" si="22"/>
        <v>1.1351099759636776</v>
      </c>
      <c r="AA88">
        <f t="shared" si="23"/>
        <v>0.56289506486551333</v>
      </c>
      <c r="AC88" s="3">
        <f t="shared" si="19"/>
        <v>-5.1384784151424778E-2</v>
      </c>
      <c r="AD88" s="3">
        <f t="shared" si="20"/>
        <v>-1.6367573513699329E-2</v>
      </c>
    </row>
    <row r="89" spans="1:30" x14ac:dyDescent="0.35">
      <c r="A89" t="s">
        <v>146</v>
      </c>
      <c r="B89">
        <v>1.0178325639684E-2</v>
      </c>
      <c r="C89">
        <v>1371.2885343418925</v>
      </c>
      <c r="D89">
        <v>1426.5488365209631</v>
      </c>
      <c r="E89">
        <v>55032.409497910536</v>
      </c>
      <c r="F89">
        <v>54659.999645973694</v>
      </c>
      <c r="G89" s="14">
        <v>87.604256814553906</v>
      </c>
      <c r="H89">
        <v>89.878222637129113</v>
      </c>
      <c r="I89" s="1"/>
      <c r="J89" s="1"/>
      <c r="K89" s="1"/>
      <c r="L89" s="3">
        <f t="shared" si="16"/>
        <v>-2.5300520591690259E-2</v>
      </c>
      <c r="N89">
        <f t="shared" si="25"/>
        <v>81.10590016432333</v>
      </c>
      <c r="O89">
        <f t="shared" si="26"/>
        <v>483.03503402145145</v>
      </c>
      <c r="P89">
        <f t="shared" si="27"/>
        <v>504.32453897395135</v>
      </c>
      <c r="Q89">
        <f t="shared" si="28"/>
        <v>241.12813040037432</v>
      </c>
      <c r="R89">
        <f t="shared" si="29"/>
        <v>246.26748731412883</v>
      </c>
      <c r="S89">
        <f t="shared" si="30"/>
        <v>272.34077732299443</v>
      </c>
      <c r="T89">
        <f t="shared" si="31"/>
        <v>286.0398447406111</v>
      </c>
      <c r="U89" s="7"/>
      <c r="V89" s="3">
        <f t="shared" si="17"/>
        <v>-3.8737056008428139E-2</v>
      </c>
      <c r="W89" s="3">
        <f t="shared" si="18"/>
        <v>6.8132062632435542E-3</v>
      </c>
      <c r="Y89">
        <f t="shared" si="21"/>
        <v>2.0032297070416867</v>
      </c>
      <c r="Z89">
        <f t="shared" si="22"/>
        <v>1.1294442372642046</v>
      </c>
      <c r="AA89">
        <f t="shared" si="23"/>
        <v>0.56381164541141715</v>
      </c>
      <c r="AC89" s="3">
        <f t="shared" si="19"/>
        <v>-4.2213898605476197E-2</v>
      </c>
      <c r="AD89" s="3">
        <f t="shared" si="20"/>
        <v>-2.0869002927694447E-2</v>
      </c>
    </row>
    <row r="90" spans="1:30" x14ac:dyDescent="0.35">
      <c r="A90" t="s">
        <v>147</v>
      </c>
      <c r="B90">
        <v>1.0179864159092999E-2</v>
      </c>
      <c r="C90">
        <v>1333.848151527729</v>
      </c>
      <c r="D90">
        <v>1423.7425003378107</v>
      </c>
      <c r="E90">
        <v>55171.126906855512</v>
      </c>
      <c r="F90">
        <v>55759.509431132523</v>
      </c>
      <c r="G90" s="14">
        <v>85.599517002630705</v>
      </c>
      <c r="H90">
        <v>90.702066024297551</v>
      </c>
      <c r="I90" s="1">
        <f>AVERAGE(G87:G90)</f>
        <v>87.283684908520826</v>
      </c>
      <c r="J90" s="1">
        <f>AVERAGE(H87:H90)</f>
        <v>89.637176750314993</v>
      </c>
      <c r="K90" s="1">
        <f>J90/J86</f>
        <v>1.0186415345925961</v>
      </c>
      <c r="L90" s="3">
        <f t="shared" si="16"/>
        <v>-5.6256149890785943E-2</v>
      </c>
      <c r="M90">
        <f t="shared" si="24"/>
        <v>91.713493917186355</v>
      </c>
      <c r="N90">
        <f t="shared" si="25"/>
        <v>81.118159842978201</v>
      </c>
      <c r="O90">
        <f t="shared" si="26"/>
        <v>469.84669609438276</v>
      </c>
      <c r="P90">
        <f t="shared" si="27"/>
        <v>503.33242137829586</v>
      </c>
      <c r="Q90">
        <f t="shared" si="28"/>
        <v>241.73592987304971</v>
      </c>
      <c r="R90">
        <f t="shared" si="29"/>
        <v>251.22126546674738</v>
      </c>
      <c r="S90">
        <f t="shared" si="30"/>
        <v>266.10851854286153</v>
      </c>
      <c r="T90">
        <f t="shared" si="31"/>
        <v>288.66174833017863</v>
      </c>
      <c r="U90" s="7"/>
      <c r="V90" s="3">
        <f t="shared" si="17"/>
        <v>-6.3139471350158183E-2</v>
      </c>
      <c r="W90" s="3">
        <f t="shared" si="18"/>
        <v>-1.0552146715058774E-2</v>
      </c>
      <c r="Y90">
        <f t="shared" si="21"/>
        <v>1.9436361667093838</v>
      </c>
      <c r="Z90">
        <f t="shared" si="22"/>
        <v>1.100823194477591</v>
      </c>
      <c r="AA90">
        <f t="shared" si="23"/>
        <v>0.56637307605842069</v>
      </c>
      <c r="AC90" s="3">
        <f t="shared" si="19"/>
        <v>-6.6528051565241442E-2</v>
      </c>
      <c r="AD90" s="3">
        <f t="shared" si="20"/>
        <v>-3.7756897594137695E-2</v>
      </c>
    </row>
    <row r="91" spans="1:30" x14ac:dyDescent="0.35">
      <c r="A91" t="s">
        <v>148</v>
      </c>
      <c r="B91">
        <v>1.0183791495221899E-2</v>
      </c>
      <c r="C91">
        <v>1285.0754909904631</v>
      </c>
      <c r="D91">
        <v>1416.6121471602287</v>
      </c>
      <c r="E91">
        <v>56062.20467390171</v>
      </c>
      <c r="F91">
        <v>56726.34972533043</v>
      </c>
      <c r="G91" s="14">
        <v>84.667353327624795</v>
      </c>
      <c r="H91">
        <v>91.290881096858854</v>
      </c>
      <c r="I91" s="1"/>
      <c r="J91" s="1"/>
      <c r="K91" s="1"/>
      <c r="L91" s="3">
        <f t="shared" si="16"/>
        <v>-7.2554100581048747E-2</v>
      </c>
      <c r="M91" s="3">
        <f>(M90/M86)-1</f>
        <v>2.8702798125778139E-2</v>
      </c>
      <c r="N91">
        <f t="shared" si="25"/>
        <v>81.149454787083769</v>
      </c>
      <c r="O91">
        <f t="shared" si="26"/>
        <v>452.66657451388596</v>
      </c>
      <c r="P91">
        <f t="shared" si="27"/>
        <v>500.81164396994905</v>
      </c>
      <c r="Q91">
        <f t="shared" si="28"/>
        <v>245.64024585647667</v>
      </c>
      <c r="R91">
        <f t="shared" si="29"/>
        <v>255.57730885182474</v>
      </c>
      <c r="S91">
        <f t="shared" si="30"/>
        <v>263.21064360990289</v>
      </c>
      <c r="T91">
        <f t="shared" si="31"/>
        <v>290.53566802946278</v>
      </c>
      <c r="U91" s="7"/>
      <c r="V91" s="3">
        <f t="shared" si="17"/>
        <v>-9.2852977742317711E-2</v>
      </c>
      <c r="W91" s="3">
        <f t="shared" si="18"/>
        <v>-1.170787569876286E-2</v>
      </c>
      <c r="Y91">
        <f t="shared" si="21"/>
        <v>1.8428029695849237</v>
      </c>
      <c r="Z91">
        <f t="shared" si="22"/>
        <v>1.0715289861893897</v>
      </c>
      <c r="AA91">
        <f t="shared" si="23"/>
        <v>0.58146693047208564</v>
      </c>
      <c r="AC91" s="3">
        <f t="shared" si="19"/>
        <v>-9.6134085610341757E-2</v>
      </c>
      <c r="AD91" s="3">
        <f t="shared" si="20"/>
        <v>-3.8880849947086848E-2</v>
      </c>
    </row>
    <row r="92" spans="1:30" x14ac:dyDescent="0.35">
      <c r="A92" t="s">
        <v>149</v>
      </c>
      <c r="B92">
        <v>1.0190285327961599E-2</v>
      </c>
      <c r="C92">
        <v>1277.6836120998967</v>
      </c>
      <c r="D92">
        <v>1407.0270369726329</v>
      </c>
      <c r="E92">
        <v>57103.696095362</v>
      </c>
      <c r="F92">
        <v>57725.577111111517</v>
      </c>
      <c r="G92" s="14">
        <v>86.095238417926097</v>
      </c>
      <c r="H92">
        <v>91.837849907526746</v>
      </c>
      <c r="I92" s="1"/>
      <c r="J92" s="1"/>
      <c r="K92" s="1"/>
      <c r="L92" s="3">
        <f t="shared" si="16"/>
        <v>-6.2529899114395548E-2</v>
      </c>
      <c r="N92">
        <f t="shared" si="25"/>
        <v>81.201200837319817</v>
      </c>
      <c r="O92">
        <f t="shared" si="26"/>
        <v>450.06279246366938</v>
      </c>
      <c r="P92">
        <f t="shared" si="27"/>
        <v>497.42304194482472</v>
      </c>
      <c r="Q92">
        <f t="shared" si="28"/>
        <v>250.20360918321387</v>
      </c>
      <c r="R92">
        <f t="shared" si="29"/>
        <v>260.07927041687384</v>
      </c>
      <c r="S92">
        <f t="shared" si="30"/>
        <v>267.64959840000807</v>
      </c>
      <c r="T92">
        <f t="shared" si="31"/>
        <v>292.27641088230121</v>
      </c>
      <c r="U92" s="7"/>
      <c r="V92" s="3">
        <f t="shared" si="17"/>
        <v>-9.192675156479746E-2</v>
      </c>
      <c r="W92" s="3">
        <f t="shared" si="18"/>
        <v>-1.0773058440845196E-2</v>
      </c>
      <c r="Y92">
        <f t="shared" si="21"/>
        <v>1.7987861723213865</v>
      </c>
      <c r="Z92">
        <f t="shared" si="22"/>
        <v>1.0697271684998726</v>
      </c>
      <c r="AA92">
        <f t="shared" si="23"/>
        <v>0.5946939024549861</v>
      </c>
      <c r="AC92" s="3">
        <f t="shared" si="19"/>
        <v>-9.521120954909168E-2</v>
      </c>
      <c r="AD92" s="3">
        <f t="shared" si="20"/>
        <v>-3.7971735378334981E-2</v>
      </c>
    </row>
    <row r="93" spans="1:30" x14ac:dyDescent="0.35">
      <c r="A93" t="s">
        <v>150</v>
      </c>
      <c r="B93">
        <v>1.01993928950182E-2</v>
      </c>
      <c r="C93">
        <v>1270.6646976165312</v>
      </c>
      <c r="D93">
        <v>1401.3282386935653</v>
      </c>
      <c r="E93">
        <v>58837.571443778783</v>
      </c>
      <c r="F93">
        <v>59359.991992293362</v>
      </c>
      <c r="G93" s="14">
        <v>87.072026713336598</v>
      </c>
      <c r="H93">
        <v>93.023178640062255</v>
      </c>
      <c r="I93" s="1"/>
      <c r="J93" s="1"/>
      <c r="K93" s="1"/>
      <c r="L93" s="3">
        <f t="shared" si="16"/>
        <v>-6.3974936287144651E-2</v>
      </c>
      <c r="N93">
        <f t="shared" si="25"/>
        <v>81.273774406940404</v>
      </c>
      <c r="O93">
        <f t="shared" si="26"/>
        <v>447.59038675811655</v>
      </c>
      <c r="P93">
        <f t="shared" si="27"/>
        <v>495.40835885706895</v>
      </c>
      <c r="Q93">
        <f t="shared" si="28"/>
        <v>257.80069833350649</v>
      </c>
      <c r="R93">
        <f t="shared" si="29"/>
        <v>267.4430327407751</v>
      </c>
      <c r="S93">
        <f t="shared" si="30"/>
        <v>270.68620065342623</v>
      </c>
      <c r="T93">
        <f t="shared" si="31"/>
        <v>296.0487512409876</v>
      </c>
      <c r="U93" s="7"/>
      <c r="V93" s="3">
        <f t="shared" si="17"/>
        <v>-9.3242637569945441E-2</v>
      </c>
      <c r="W93" s="3">
        <f t="shared" si="18"/>
        <v>-8.8008864385022978E-3</v>
      </c>
      <c r="Y93">
        <f t="shared" si="21"/>
        <v>1.736187642824329</v>
      </c>
      <c r="Z93">
        <f t="shared" si="22"/>
        <v>1.0499824182138182</v>
      </c>
      <c r="AA93">
        <f t="shared" si="23"/>
        <v>0.60476321355782026</v>
      </c>
      <c r="AC93" s="3">
        <f t="shared" si="19"/>
        <v>-9.6522336056805269E-2</v>
      </c>
      <c r="AD93" s="3">
        <f t="shared" si="20"/>
        <v>-3.6053788010303678E-2</v>
      </c>
    </row>
    <row r="94" spans="1:30" x14ac:dyDescent="0.35">
      <c r="A94" t="s">
        <v>151</v>
      </c>
      <c r="B94">
        <v>1.02110921407678E-2</v>
      </c>
      <c r="C94">
        <v>1279.3156283101725</v>
      </c>
      <c r="D94">
        <v>1389.756330476419</v>
      </c>
      <c r="E94">
        <v>59766.349392711891</v>
      </c>
      <c r="F94">
        <v>60672.407234509279</v>
      </c>
      <c r="G94" s="14">
        <v>88.593252283187695</v>
      </c>
      <c r="H94">
        <v>93.764218610406516</v>
      </c>
      <c r="I94" s="1">
        <f>AVERAGE(G91:G94)</f>
        <v>86.606967685518782</v>
      </c>
      <c r="J94" s="1">
        <f>AVERAGE(H91:H94)</f>
        <v>92.479032063713589</v>
      </c>
      <c r="K94" s="1">
        <f>J94/J90</f>
        <v>1.0317039806074504</v>
      </c>
      <c r="L94" s="3">
        <f t="shared" si="16"/>
        <v>-5.5148610033261838E-2</v>
      </c>
      <c r="M94">
        <v>93.087788499551877</v>
      </c>
      <c r="N94">
        <f t="shared" si="25"/>
        <v>81.366999745896479</v>
      </c>
      <c r="O94">
        <f t="shared" si="26"/>
        <v>450.63766856444022</v>
      </c>
      <c r="P94">
        <f t="shared" si="27"/>
        <v>491.31736868045931</v>
      </c>
      <c r="Q94">
        <f t="shared" si="28"/>
        <v>261.8702001493744</v>
      </c>
      <c r="R94">
        <f t="shared" si="29"/>
        <v>273.35604419534218</v>
      </c>
      <c r="S94">
        <f t="shared" si="30"/>
        <v>275.41532877163928</v>
      </c>
      <c r="T94">
        <f t="shared" si="31"/>
        <v>298.40713074432563</v>
      </c>
      <c r="U94" s="7"/>
      <c r="V94" s="3">
        <f t="shared" si="17"/>
        <v>-7.9467673393066374E-2</v>
      </c>
      <c r="W94" s="3">
        <f t="shared" si="18"/>
        <v>-1.4933606281605449E-2</v>
      </c>
      <c r="Y94">
        <f t="shared" si="21"/>
        <v>1.7208436405035406</v>
      </c>
      <c r="Z94">
        <f t="shared" si="22"/>
        <v>1.051724589565894</v>
      </c>
      <c r="AA94">
        <f t="shared" si="23"/>
        <v>0.61116801364832085</v>
      </c>
      <c r="AC94" s="3">
        <f t="shared" si="19"/>
        <v>-8.2797195273746071E-2</v>
      </c>
      <c r="AD94" s="3">
        <f t="shared" si="20"/>
        <v>-4.2017889451750778E-2</v>
      </c>
    </row>
    <row r="95" spans="1:30" x14ac:dyDescent="0.35">
      <c r="A95" t="s">
        <v>152</v>
      </c>
      <c r="B95">
        <v>1.0225280230902301E-2</v>
      </c>
      <c r="C95">
        <v>1309.838824973863</v>
      </c>
      <c r="D95">
        <v>1379.9300271579032</v>
      </c>
      <c r="E95">
        <v>59822.779477288706</v>
      </c>
      <c r="F95">
        <v>60521.910585993064</v>
      </c>
      <c r="G95" s="14">
        <v>89.362986992601094</v>
      </c>
      <c r="H95">
        <v>93.445860211789025</v>
      </c>
      <c r="I95" s="1"/>
      <c r="J95" s="1"/>
      <c r="K95" s="1"/>
      <c r="L95" s="3">
        <f t="shared" si="16"/>
        <v>-4.3692392685287094E-2</v>
      </c>
      <c r="M95" s="8">
        <v>1.9800458010354793E-2</v>
      </c>
      <c r="N95">
        <f t="shared" si="25"/>
        <v>81.480057419889988</v>
      </c>
      <c r="O95">
        <f t="shared" si="26"/>
        <v>461.3894344909051</v>
      </c>
      <c r="P95">
        <f t="shared" si="27"/>
        <v>487.84349820083781</v>
      </c>
      <c r="Q95">
        <f t="shared" si="28"/>
        <v>262.11745228527917</v>
      </c>
      <c r="R95">
        <f t="shared" si="29"/>
        <v>272.67799019389076</v>
      </c>
      <c r="S95">
        <f t="shared" si="30"/>
        <v>277.80825072220034</v>
      </c>
      <c r="T95">
        <f t="shared" si="31"/>
        <v>297.39394663542231</v>
      </c>
      <c r="U95" s="7"/>
      <c r="V95" s="3">
        <f t="shared" si="17"/>
        <v>-5.079330169255003E-2</v>
      </c>
      <c r="W95" s="3">
        <f t="shared" si="18"/>
        <v>-1.1551702547641707E-2</v>
      </c>
      <c r="Y95">
        <f t="shared" si="21"/>
        <v>1.7602392762033467</v>
      </c>
      <c r="Z95">
        <f t="shared" si="22"/>
        <v>1.0598617081774619</v>
      </c>
      <c r="AA95">
        <f t="shared" si="23"/>
        <v>0.60211229376921616</v>
      </c>
      <c r="AC95" s="3">
        <f t="shared" si="19"/>
        <v>-5.4226537419264642E-2</v>
      </c>
      <c r="AD95" s="3">
        <f t="shared" si="20"/>
        <v>-3.8728970758154735E-2</v>
      </c>
    </row>
    <row r="96" spans="1:30" x14ac:dyDescent="0.35">
      <c r="A96" t="s">
        <v>153</v>
      </c>
      <c r="B96">
        <v>1.02418047272755E-2</v>
      </c>
      <c r="C96">
        <v>1331.1993852099806</v>
      </c>
      <c r="D96">
        <v>1370.7295009232703</v>
      </c>
      <c r="E96">
        <v>59862.032147238591</v>
      </c>
      <c r="F96">
        <v>60423.76550214336</v>
      </c>
      <c r="G96" s="14">
        <v>90.535614834943701</v>
      </c>
      <c r="H96">
        <v>93.20865995243139</v>
      </c>
      <c r="I96" s="1"/>
      <c r="J96" s="1"/>
      <c r="K96" s="1"/>
      <c r="L96" s="3">
        <f t="shared" si="16"/>
        <v>-2.8678076895986546E-2</v>
      </c>
      <c r="N96">
        <f t="shared" si="25"/>
        <v>81.611732726866322</v>
      </c>
      <c r="O96">
        <f t="shared" si="26"/>
        <v>468.91367077085187</v>
      </c>
      <c r="P96">
        <f t="shared" si="27"/>
        <v>484.59085725871967</v>
      </c>
      <c r="Q96">
        <f t="shared" si="28"/>
        <v>262.2894404465207</v>
      </c>
      <c r="R96">
        <f t="shared" si="29"/>
        <v>272.23580315861</v>
      </c>
      <c r="S96">
        <f t="shared" si="30"/>
        <v>281.45367150089834</v>
      </c>
      <c r="T96">
        <f t="shared" si="31"/>
        <v>296.63905047294452</v>
      </c>
      <c r="U96" s="7"/>
      <c r="V96" s="3">
        <f t="shared" si="17"/>
        <v>-2.8838742937000839E-2</v>
      </c>
      <c r="W96" s="3">
        <f t="shared" si="18"/>
        <v>-9.2965632021864142E-3</v>
      </c>
      <c r="Y96">
        <f t="shared" si="21"/>
        <v>1.7877718217423268</v>
      </c>
      <c r="Z96">
        <f t="shared" si="22"/>
        <v>1.0730652024029352</v>
      </c>
      <c r="AA96">
        <f t="shared" si="23"/>
        <v>0.60022492208046274</v>
      </c>
      <c r="AC96" s="3">
        <f t="shared" si="19"/>
        <v>-3.2351387264200615E-2</v>
      </c>
      <c r="AD96" s="3">
        <f t="shared" si="20"/>
        <v>-3.6535836200407346E-2</v>
      </c>
    </row>
    <row r="97" spans="1:30" x14ac:dyDescent="0.35">
      <c r="A97" t="s">
        <v>154</v>
      </c>
      <c r="B97">
        <v>1.02604318990969E-2</v>
      </c>
      <c r="C97">
        <v>1335.50144244484</v>
      </c>
      <c r="D97">
        <v>1366.0401741880182</v>
      </c>
      <c r="E97">
        <v>60811.040865064104</v>
      </c>
      <c r="F97">
        <v>61059.757651656408</v>
      </c>
      <c r="G97" s="14">
        <v>91.702711134307805</v>
      </c>
      <c r="H97">
        <v>93.707621829116846</v>
      </c>
      <c r="I97" s="1"/>
      <c r="J97" s="1"/>
      <c r="K97" s="1"/>
      <c r="L97" s="3">
        <f t="shared" si="16"/>
        <v>-2.139538551586713E-2</v>
      </c>
      <c r="N97">
        <f t="shared" si="25"/>
        <v>81.760163185035182</v>
      </c>
      <c r="O97">
        <f t="shared" si="26"/>
        <v>470.4290661896577</v>
      </c>
      <c r="P97">
        <f t="shared" si="27"/>
        <v>482.93305033104258</v>
      </c>
      <c r="Q97">
        <f t="shared" si="28"/>
        <v>266.44758471006804</v>
      </c>
      <c r="R97">
        <f t="shared" si="29"/>
        <v>275.1012292403247</v>
      </c>
      <c r="S97">
        <f t="shared" si="30"/>
        <v>285.08189602944441</v>
      </c>
      <c r="T97">
        <f t="shared" si="31"/>
        <v>298.2270099758245</v>
      </c>
      <c r="U97" s="7"/>
      <c r="V97" s="3">
        <f t="shared" si="17"/>
        <v>-2.2355661509977587E-2</v>
      </c>
      <c r="W97" s="3">
        <f t="shared" si="18"/>
        <v>-4.0733339953824554E-3</v>
      </c>
      <c r="Y97">
        <f t="shared" si="21"/>
        <v>1.7655595065781882</v>
      </c>
      <c r="Z97">
        <f t="shared" si="22"/>
        <v>1.0699361239834584</v>
      </c>
      <c r="AA97">
        <f t="shared" si="23"/>
        <v>0.60600400042992042</v>
      </c>
      <c r="AC97" s="3">
        <f t="shared" si="19"/>
        <v>-2.5891754836024572E-2</v>
      </c>
      <c r="AD97" s="3">
        <f t="shared" si="20"/>
        <v>-3.1456219058537682E-2</v>
      </c>
    </row>
    <row r="98" spans="1:30" x14ac:dyDescent="0.35">
      <c r="A98" t="s">
        <v>155</v>
      </c>
      <c r="B98">
        <v>1.0280865616996499E-2</v>
      </c>
      <c r="C98">
        <v>1336.8976510845632</v>
      </c>
      <c r="D98">
        <v>1365.5425317612328</v>
      </c>
      <c r="E98">
        <v>60486.393064302501</v>
      </c>
      <c r="F98">
        <v>61313.764915095424</v>
      </c>
      <c r="G98" s="14">
        <v>92.116544211077894</v>
      </c>
      <c r="H98">
        <v>94.072197761691825</v>
      </c>
      <c r="I98" s="1">
        <f>AVERAGE(G95:G98)</f>
        <v>90.929464293232627</v>
      </c>
      <c r="J98" s="1">
        <f>AVERAGE(H95:H98)</f>
        <v>93.608584938757261</v>
      </c>
      <c r="K98" s="1">
        <f>J98/J94</f>
        <v>1.0122141511414768</v>
      </c>
      <c r="L98" s="3">
        <f t="shared" si="16"/>
        <v>-2.0788857889427501E-2</v>
      </c>
      <c r="M98">
        <v>93.95823289391511</v>
      </c>
      <c r="N98">
        <f t="shared" si="25"/>
        <v>81.92298909006314</v>
      </c>
      <c r="O98">
        <f t="shared" si="26"/>
        <v>470.92087930622642</v>
      </c>
      <c r="P98">
        <f t="shared" si="27"/>
        <v>482.75711994503877</v>
      </c>
      <c r="Q98">
        <f t="shared" si="28"/>
        <v>265.02511896760018</v>
      </c>
      <c r="R98">
        <f t="shared" si="29"/>
        <v>276.24564436897117</v>
      </c>
      <c r="S98">
        <f t="shared" si="30"/>
        <v>286.3684045383643</v>
      </c>
      <c r="T98">
        <f t="shared" si="31"/>
        <v>299.38728262130104</v>
      </c>
      <c r="U98" s="7"/>
      <c r="V98" s="3">
        <f t="shared" si="17"/>
        <v>-2.0976923098634193E-2</v>
      </c>
      <c r="W98" s="3">
        <f t="shared" si="18"/>
        <v>-1.3494063721884109E-2</v>
      </c>
      <c r="Y98">
        <f t="shared" si="21"/>
        <v>1.7768914929297603</v>
      </c>
      <c r="Z98">
        <f t="shared" si="22"/>
        <v>1.0805330666538571</v>
      </c>
      <c r="AA98">
        <f t="shared" si="23"/>
        <v>0.60810301076531181</v>
      </c>
      <c r="AC98" s="3">
        <f t="shared" si="19"/>
        <v>-2.4518003256295606E-2</v>
      </c>
      <c r="AD98" s="3">
        <f t="shared" si="20"/>
        <v>-4.0617926943253946E-2</v>
      </c>
    </row>
    <row r="99" spans="1:30" x14ac:dyDescent="0.35">
      <c r="A99" t="s">
        <v>156</v>
      </c>
      <c r="B99">
        <v>1.0302756859792201E-2</v>
      </c>
      <c r="C99">
        <v>1357.0387361756825</v>
      </c>
      <c r="D99">
        <v>1366.888843852159</v>
      </c>
      <c r="E99">
        <v>60489.445893788587</v>
      </c>
      <c r="F99">
        <v>61117.112557840708</v>
      </c>
      <c r="G99" s="14">
        <v>92.308692678780105</v>
      </c>
      <c r="H99">
        <v>94.167591842246964</v>
      </c>
      <c r="I99" s="1"/>
      <c r="J99" s="1"/>
      <c r="K99" s="1"/>
      <c r="L99" s="3">
        <f t="shared" si="16"/>
        <v>-1.9740328143688281E-2</v>
      </c>
      <c r="M99" s="8">
        <v>9.3507903495573252E-3</v>
      </c>
      <c r="N99">
        <f t="shared" si="25"/>
        <v>82.097429269667799</v>
      </c>
      <c r="O99">
        <f t="shared" si="26"/>
        <v>478.01555666884792</v>
      </c>
      <c r="P99">
        <f t="shared" si="27"/>
        <v>483.23307857133244</v>
      </c>
      <c r="Q99">
        <f t="shared" si="28"/>
        <v>265.03849514126091</v>
      </c>
      <c r="R99">
        <f t="shared" si="29"/>
        <v>275.35963847418179</v>
      </c>
      <c r="S99">
        <f t="shared" si="30"/>
        <v>286.96574837710284</v>
      </c>
      <c r="T99">
        <f t="shared" si="31"/>
        <v>299.69087683122808</v>
      </c>
      <c r="U99" s="7"/>
      <c r="V99" s="3">
        <f t="shared" si="17"/>
        <v>-7.2062243545107929E-3</v>
      </c>
      <c r="W99" s="3">
        <f t="shared" si="18"/>
        <v>-1.0269900487496098E-2</v>
      </c>
      <c r="Y99">
        <f t="shared" si="21"/>
        <v>1.8035702942475353</v>
      </c>
      <c r="Z99">
        <f t="shared" si="22"/>
        <v>1.0827323337470471</v>
      </c>
      <c r="AA99">
        <f t="shared" si="23"/>
        <v>0.60032721607824668</v>
      </c>
      <c r="AC99" s="3">
        <f t="shared" si="19"/>
        <v>-1.0797112478123427E-2</v>
      </c>
      <c r="AD99" s="3">
        <f t="shared" si="20"/>
        <v>-3.7482411692985274E-2</v>
      </c>
    </row>
    <row r="100" spans="1:30" x14ac:dyDescent="0.35">
      <c r="A100" t="s">
        <v>157</v>
      </c>
      <c r="B100">
        <v>1.03257334202916E-2</v>
      </c>
      <c r="C100">
        <v>1357.9440748297666</v>
      </c>
      <c r="D100">
        <v>1369.5384600799794</v>
      </c>
      <c r="E100">
        <v>59896.190857566784</v>
      </c>
      <c r="F100">
        <v>60512.798457168894</v>
      </c>
      <c r="G100" s="14">
        <v>92.743601889909002</v>
      </c>
      <c r="H100">
        <v>94.00082039005234</v>
      </c>
      <c r="I100" s="1"/>
      <c r="J100" s="1"/>
      <c r="K100" s="1"/>
      <c r="L100" s="3">
        <f t="shared" si="16"/>
        <v>-1.3374548168053901E-2</v>
      </c>
      <c r="N100">
        <f t="shared" si="25"/>
        <v>82.280517794043391</v>
      </c>
      <c r="O100">
        <f t="shared" si="26"/>
        <v>478.33446131701248</v>
      </c>
      <c r="P100">
        <f t="shared" si="27"/>
        <v>484.16979132055189</v>
      </c>
      <c r="Q100">
        <f t="shared" si="28"/>
        <v>262.43910908784449</v>
      </c>
      <c r="R100">
        <f t="shared" si="29"/>
        <v>272.63693602111096</v>
      </c>
      <c r="S100">
        <f t="shared" si="30"/>
        <v>288.31777756986804</v>
      </c>
      <c r="T100">
        <f t="shared" si="31"/>
        <v>299.1601222291315</v>
      </c>
      <c r="U100" s="7"/>
      <c r="V100" s="3">
        <f t="shared" si="17"/>
        <v>-8.4659070104067258E-3</v>
      </c>
      <c r="W100" s="3">
        <f t="shared" si="18"/>
        <v>-1.0189705571765018E-2</v>
      </c>
      <c r="Y100">
        <f t="shared" si="21"/>
        <v>1.8226493108422448</v>
      </c>
      <c r="Z100">
        <f t="shared" si="22"/>
        <v>1.0986082774475558</v>
      </c>
      <c r="AA100">
        <f t="shared" si="23"/>
        <v>0.60275351430050461</v>
      </c>
      <c r="AC100" s="3">
        <f t="shared" si="19"/>
        <v>-1.2052238921440805E-2</v>
      </c>
      <c r="AD100" s="3">
        <f t="shared" si="20"/>
        <v>-3.7404421726910941E-2</v>
      </c>
    </row>
    <row r="101" spans="1:30" x14ac:dyDescent="0.35">
      <c r="A101" t="s">
        <v>158</v>
      </c>
      <c r="B101">
        <v>1.0349351628264499E-2</v>
      </c>
      <c r="C101">
        <v>1393.3904795892072</v>
      </c>
      <c r="D101">
        <v>1374.7779352325069</v>
      </c>
      <c r="E101">
        <v>62059.195698981282</v>
      </c>
      <c r="F101">
        <v>61787.884977800561</v>
      </c>
      <c r="G101" s="14">
        <v>96.941244342280697</v>
      </c>
      <c r="H101">
        <v>95.38521963441444</v>
      </c>
      <c r="I101" s="1"/>
      <c r="J101" s="1"/>
      <c r="K101" s="1"/>
      <c r="L101" s="3">
        <f t="shared" si="16"/>
        <v>1.6313058918667647E-2</v>
      </c>
      <c r="N101">
        <f t="shared" si="25"/>
        <v>82.468719280783162</v>
      </c>
      <c r="O101">
        <f t="shared" si="26"/>
        <v>490.82042244052735</v>
      </c>
      <c r="P101">
        <f t="shared" si="27"/>
        <v>486.02209095665</v>
      </c>
      <c r="Q101">
        <f t="shared" si="28"/>
        <v>271.91645740342273</v>
      </c>
      <c r="R101">
        <f t="shared" si="29"/>
        <v>278.38176506571205</v>
      </c>
      <c r="S101">
        <f t="shared" si="30"/>
        <v>301.3672485655855</v>
      </c>
      <c r="T101">
        <f t="shared" si="31"/>
        <v>303.56600981009893</v>
      </c>
      <c r="U101" s="7"/>
      <c r="V101" s="3">
        <f t="shared" si="17"/>
        <v>1.3538582399165833E-2</v>
      </c>
      <c r="W101" s="3">
        <f t="shared" si="18"/>
        <v>4.3910019136954581E-3</v>
      </c>
      <c r="Y101">
        <f t="shared" si="21"/>
        <v>1.8050412510057554</v>
      </c>
      <c r="Z101">
        <f t="shared" si="22"/>
        <v>1.1083082335044869</v>
      </c>
      <c r="AA101">
        <f t="shared" si="23"/>
        <v>0.6140071496354701</v>
      </c>
      <c r="AC101" s="3">
        <f t="shared" si="19"/>
        <v>9.8726612908328626E-3</v>
      </c>
      <c r="AD101" s="3">
        <f t="shared" si="20"/>
        <v>-2.3224609057145629E-2</v>
      </c>
    </row>
    <row r="102" spans="1:30" x14ac:dyDescent="0.35">
      <c r="A102" t="s">
        <v>159</v>
      </c>
      <c r="B102">
        <v>1.03731414538435E-2</v>
      </c>
      <c r="C102">
        <v>1442.5215330522558</v>
      </c>
      <c r="D102">
        <v>1377.2826100326213</v>
      </c>
      <c r="E102">
        <v>61998.059685836502</v>
      </c>
      <c r="F102">
        <v>61940.847166399981</v>
      </c>
      <c r="G102" s="14">
        <v>101.173069846082</v>
      </c>
      <c r="H102">
        <v>95.809903483470194</v>
      </c>
      <c r="I102" s="1">
        <f>AVERAGE(G99:G102)</f>
        <v>95.791652189262948</v>
      </c>
      <c r="J102" s="1">
        <f>AVERAGE(H99:H102)</f>
        <v>94.840883837545988</v>
      </c>
      <c r="K102" s="1">
        <f>J102/J98</f>
        <v>1.0131643790961582</v>
      </c>
      <c r="L102" s="3">
        <f t="shared" si="16"/>
        <v>5.59771606860777E-2</v>
      </c>
      <c r="M102">
        <v>97.064320589215157</v>
      </c>
      <c r="N102">
        <f t="shared" si="25"/>
        <v>82.658288300938523</v>
      </c>
      <c r="O102">
        <f t="shared" si="26"/>
        <v>508.12678757572689</v>
      </c>
      <c r="P102">
        <f t="shared" si="27"/>
        <v>486.90756289529594</v>
      </c>
      <c r="Q102">
        <f t="shared" si="28"/>
        <v>271.64858593124433</v>
      </c>
      <c r="R102">
        <f t="shared" si="29"/>
        <v>279.07092741632368</v>
      </c>
      <c r="S102">
        <f t="shared" si="30"/>
        <v>314.52298652978288</v>
      </c>
      <c r="T102">
        <f t="shared" si="31"/>
        <v>304.91757750562624</v>
      </c>
      <c r="U102" s="7"/>
      <c r="V102" s="3">
        <f t="shared" si="17"/>
        <v>4.736785503890828E-2</v>
      </c>
      <c r="W102" s="3">
        <f t="shared" si="18"/>
        <v>9.2366381885011783E-4</v>
      </c>
      <c r="Y102">
        <f t="shared" si="21"/>
        <v>1.8705298458808706</v>
      </c>
      <c r="Z102">
        <f t="shared" si="22"/>
        <v>1.1578303838820287</v>
      </c>
      <c r="AA102">
        <f t="shared" si="23"/>
        <v>0.61898524978455116</v>
      </c>
      <c r="AC102" s="3">
        <f t="shared" si="19"/>
        <v>4.3579575051689856E-2</v>
      </c>
      <c r="AD102" s="3">
        <f t="shared" si="20"/>
        <v>-2.6596613104046374E-2</v>
      </c>
    </row>
    <row r="103" spans="1:30" x14ac:dyDescent="0.35">
      <c r="A103" t="s">
        <v>160</v>
      </c>
      <c r="B103">
        <v>1.03966800430181E-2</v>
      </c>
      <c r="C103">
        <v>1491.2264165874406</v>
      </c>
      <c r="D103">
        <v>1390.5321110488171</v>
      </c>
      <c r="E103">
        <v>62060.94794915375</v>
      </c>
      <c r="F103">
        <v>62035.802159458966</v>
      </c>
      <c r="G103" s="14">
        <v>101.89296918622099</v>
      </c>
      <c r="H103">
        <v>96.562030855958582</v>
      </c>
      <c r="I103" s="1"/>
      <c r="J103" s="1"/>
      <c r="K103" s="1"/>
      <c r="L103" s="3">
        <f t="shared" si="16"/>
        <v>5.5207396561641961E-2</v>
      </c>
      <c r="M103" s="8">
        <v>3.3058174889336378E-2</v>
      </c>
      <c r="N103">
        <f t="shared" si="25"/>
        <v>82.845855345970037</v>
      </c>
      <c r="O103">
        <f t="shared" si="26"/>
        <v>525.28303477407417</v>
      </c>
      <c r="P103">
        <f t="shared" si="27"/>
        <v>491.59162860728651</v>
      </c>
      <c r="Q103">
        <f t="shared" si="28"/>
        <v>271.924135003076</v>
      </c>
      <c r="R103">
        <f t="shared" si="29"/>
        <v>279.49874168086859</v>
      </c>
      <c r="S103">
        <f t="shared" si="30"/>
        <v>316.76098218224064</v>
      </c>
      <c r="T103">
        <f t="shared" si="31"/>
        <v>307.31124296250039</v>
      </c>
      <c r="U103" s="7"/>
      <c r="V103" s="3">
        <f t="shared" si="17"/>
        <v>7.2414225272851906E-2</v>
      </c>
      <c r="W103" s="3">
        <f t="shared" si="18"/>
        <v>4.053431860226997E-4</v>
      </c>
      <c r="Y103">
        <f t="shared" si="21"/>
        <v>1.9317264161496079</v>
      </c>
      <c r="Z103">
        <f t="shared" si="22"/>
        <v>1.1648873395465889</v>
      </c>
      <c r="AA103">
        <f t="shared" si="23"/>
        <v>0.60302915040551519</v>
      </c>
      <c r="AC103" s="3">
        <f t="shared" si="19"/>
        <v>6.8535353749285211E-2</v>
      </c>
      <c r="AD103" s="3">
        <f t="shared" si="20"/>
        <v>-2.7100682572808399E-2</v>
      </c>
    </row>
    <row r="104" spans="1:30" x14ac:dyDescent="0.35">
      <c r="A104" t="s">
        <v>161</v>
      </c>
      <c r="B104">
        <v>1.04197477652445E-2</v>
      </c>
      <c r="C104">
        <v>1498.6009372093583</v>
      </c>
      <c r="D104">
        <v>1410.8972630468957</v>
      </c>
      <c r="E104">
        <v>62783.622429037001</v>
      </c>
      <c r="F104">
        <v>63054.729879129547</v>
      </c>
      <c r="G104" s="14">
        <v>100.30379062610299</v>
      </c>
      <c r="H104">
        <v>98.279680563753161</v>
      </c>
      <c r="I104" s="1"/>
      <c r="J104" s="1"/>
      <c r="K104" s="1"/>
      <c r="L104" s="3">
        <f t="shared" si="16"/>
        <v>2.0595407420324403E-2</v>
      </c>
      <c r="N104">
        <f t="shared" si="25"/>
        <v>83.029670291781784</v>
      </c>
      <c r="O104">
        <f t="shared" si="26"/>
        <v>527.8807023912758</v>
      </c>
      <c r="P104">
        <f t="shared" si="27"/>
        <v>498.79127409409182</v>
      </c>
      <c r="Q104">
        <f t="shared" si="28"/>
        <v>275.0905808812804</v>
      </c>
      <c r="R104">
        <f t="shared" si="29"/>
        <v>284.08946196815771</v>
      </c>
      <c r="S104">
        <f t="shared" si="30"/>
        <v>311.82060439576219</v>
      </c>
      <c r="T104">
        <f t="shared" si="31"/>
        <v>312.77770904650322</v>
      </c>
      <c r="U104" s="7"/>
      <c r="V104" s="3">
        <f t="shared" si="17"/>
        <v>6.2161630374888199E-2</v>
      </c>
      <c r="W104" s="3">
        <f t="shared" si="18"/>
        <v>-4.2995577114077754E-3</v>
      </c>
      <c r="Y104">
        <f t="shared" si="21"/>
        <v>1.9189341223540144</v>
      </c>
      <c r="Z104">
        <f t="shared" si="22"/>
        <v>1.1335197424674208</v>
      </c>
      <c r="AA104">
        <f t="shared" si="23"/>
        <v>0.5907027913375672</v>
      </c>
      <c r="AC104" s="3">
        <f t="shared" si="19"/>
        <v>5.8319842002080735E-2</v>
      </c>
      <c r="AD104" s="3">
        <f t="shared" si="20"/>
        <v>-3.1676222780435137E-2</v>
      </c>
    </row>
    <row r="105" spans="1:30" x14ac:dyDescent="0.35">
      <c r="A105" t="s">
        <v>162</v>
      </c>
      <c r="B105">
        <v>1.0442246839951701E-2</v>
      </c>
      <c r="C105">
        <v>1472.876996706221</v>
      </c>
      <c r="D105">
        <v>1421.2567616775052</v>
      </c>
      <c r="E105">
        <v>63567.144718699084</v>
      </c>
      <c r="F105">
        <v>63769.637164314496</v>
      </c>
      <c r="G105" s="14">
        <v>98.977711661994604</v>
      </c>
      <c r="H105">
        <v>99.411631204417702</v>
      </c>
      <c r="I105" s="1"/>
      <c r="J105" s="1"/>
      <c r="K105" s="1"/>
      <c r="L105" s="3">
        <f t="shared" si="16"/>
        <v>-4.36487699845544E-3</v>
      </c>
      <c r="N105">
        <f t="shared" si="25"/>
        <v>83.208953974736204</v>
      </c>
      <c r="O105">
        <f t="shared" si="26"/>
        <v>518.81946971491425</v>
      </c>
      <c r="P105">
        <f t="shared" si="27"/>
        <v>502.45364388973439</v>
      </c>
      <c r="Q105">
        <f t="shared" si="28"/>
        <v>278.52363544961452</v>
      </c>
      <c r="R105">
        <f t="shared" si="29"/>
        <v>287.31043565870607</v>
      </c>
      <c r="S105">
        <f t="shared" si="30"/>
        <v>307.69814061364889</v>
      </c>
      <c r="T105">
        <f t="shared" si="31"/>
        <v>316.38017220175436</v>
      </c>
      <c r="U105" s="7"/>
      <c r="V105" s="3">
        <f t="shared" si="17"/>
        <v>3.6320133293711532E-2</v>
      </c>
      <c r="W105" s="3">
        <f t="shared" si="18"/>
        <v>-3.1753739650995927E-3</v>
      </c>
      <c r="Y105">
        <f t="shared" si="21"/>
        <v>1.862748448178897</v>
      </c>
      <c r="Z105">
        <f t="shared" si="22"/>
        <v>1.1047469638148972</v>
      </c>
      <c r="AA105">
        <f t="shared" si="23"/>
        <v>0.59307361919691592</v>
      </c>
      <c r="AC105" s="3">
        <f t="shared" si="19"/>
        <v>3.2571812393446198E-2</v>
      </c>
      <c r="AD105" s="3">
        <f t="shared" si="20"/>
        <v>-3.0582948332337434E-2</v>
      </c>
    </row>
    <row r="106" spans="1:30" x14ac:dyDescent="0.35">
      <c r="A106" t="s">
        <v>163</v>
      </c>
      <c r="B106">
        <v>1.04640300998406E-2</v>
      </c>
      <c r="C106">
        <v>1456.4517679769237</v>
      </c>
      <c r="D106">
        <v>1424.6601740096064</v>
      </c>
      <c r="E106">
        <v>62750.435588812456</v>
      </c>
      <c r="F106">
        <v>63791.514823139616</v>
      </c>
      <c r="G106" s="14">
        <v>99.551951396431804</v>
      </c>
      <c r="H106">
        <v>99.755323141895872</v>
      </c>
      <c r="I106" s="1">
        <f>AVERAGE(G103:G106)</f>
        <v>100.1816057176876</v>
      </c>
      <c r="J106" s="1">
        <f>AVERAGE(H103:H106)</f>
        <v>98.502166441506333</v>
      </c>
      <c r="K106" s="1">
        <f>J106/J102</f>
        <v>1.0386044757894897</v>
      </c>
      <c r="L106" s="3">
        <f t="shared" si="16"/>
        <v>-2.0387056956828668E-3</v>
      </c>
      <c r="M106">
        <f t="shared" si="24"/>
        <v>100.01719301171691</v>
      </c>
      <c r="N106">
        <f t="shared" si="25"/>
        <v>83.382533693478365</v>
      </c>
      <c r="O106">
        <f t="shared" si="26"/>
        <v>513.03369909161222</v>
      </c>
      <c r="P106">
        <f t="shared" si="27"/>
        <v>503.65684444717982</v>
      </c>
      <c r="Q106">
        <f t="shared" si="28"/>
        <v>274.94517055288929</v>
      </c>
      <c r="R106">
        <f t="shared" si="29"/>
        <v>287.40900419332138</v>
      </c>
      <c r="S106">
        <f t="shared" si="30"/>
        <v>309.4833152311042</v>
      </c>
      <c r="T106">
        <f t="shared" si="31"/>
        <v>317.47398097489588</v>
      </c>
      <c r="U106" s="7"/>
      <c r="V106" s="3">
        <f t="shared" si="17"/>
        <v>2.2315212109735638E-2</v>
      </c>
      <c r="W106" s="3">
        <f t="shared" si="18"/>
        <v>-1.6320026843907431E-2</v>
      </c>
      <c r="Y106">
        <f t="shared" si="21"/>
        <v>1.8659491201825764</v>
      </c>
      <c r="Z106">
        <f t="shared" si="22"/>
        <v>1.1256182991276475</v>
      </c>
      <c r="AA106">
        <f t="shared" si="23"/>
        <v>0.60324168915040388</v>
      </c>
      <c r="AC106" s="3">
        <f t="shared" si="19"/>
        <v>1.8617546346907154E-2</v>
      </c>
      <c r="AD106" s="3">
        <f t="shared" si="20"/>
        <v>-4.3366190545820471E-2</v>
      </c>
    </row>
    <row r="107" spans="1:30" x14ac:dyDescent="0.35">
      <c r="A107" t="s">
        <v>164</v>
      </c>
      <c r="B107">
        <v>1.04848171664622E-2</v>
      </c>
      <c r="C107">
        <v>1463.0207707092047</v>
      </c>
      <c r="D107">
        <v>1427.7596350990905</v>
      </c>
      <c r="E107">
        <v>61894.088825719562</v>
      </c>
      <c r="F107">
        <v>63170.237869791024</v>
      </c>
      <c r="G107" s="14">
        <v>100.219598951131</v>
      </c>
      <c r="H107">
        <v>99.573705157721221</v>
      </c>
      <c r="I107" s="1"/>
      <c r="J107" s="1"/>
      <c r="K107" s="1"/>
      <c r="L107" s="3">
        <f t="shared" si="16"/>
        <v>6.4865899324195115E-3</v>
      </c>
      <c r="M107" s="8">
        <f>(M106/M102)-1</f>
        <v>3.0421811068956695E-2</v>
      </c>
      <c r="N107">
        <f t="shared" si="25"/>
        <v>83.548175254753176</v>
      </c>
      <c r="O107">
        <f t="shared" si="26"/>
        <v>515.34762382649467</v>
      </c>
      <c r="P107">
        <f t="shared" si="27"/>
        <v>504.75258981880967</v>
      </c>
      <c r="Q107">
        <f t="shared" si="28"/>
        <v>271.1930307530348</v>
      </c>
      <c r="R107">
        <f t="shared" si="29"/>
        <v>284.60987658230238</v>
      </c>
      <c r="S107">
        <f t="shared" si="30"/>
        <v>311.55887252290887</v>
      </c>
      <c r="T107">
        <f t="shared" si="31"/>
        <v>316.89597688813103</v>
      </c>
      <c r="U107" s="7"/>
      <c r="V107" s="3">
        <f t="shared" si="17"/>
        <v>2.4696829034298151E-2</v>
      </c>
      <c r="W107" s="3">
        <f t="shared" si="18"/>
        <v>-2.0201745111391056E-2</v>
      </c>
      <c r="Y107">
        <f t="shared" si="21"/>
        <v>1.9002981839006112</v>
      </c>
      <c r="Z107">
        <f t="shared" si="22"/>
        <v>1.1488454244483655</v>
      </c>
      <c r="AA107">
        <f t="shared" si="23"/>
        <v>0.60456060747803775</v>
      </c>
      <c r="AC107" s="3">
        <f t="shared" si="19"/>
        <v>2.0990549075713183E-2</v>
      </c>
      <c r="AD107" s="3">
        <f t="shared" si="20"/>
        <v>-4.7141181431866963E-2</v>
      </c>
    </row>
    <row r="108" spans="1:30" x14ac:dyDescent="0.35">
      <c r="A108" t="s">
        <v>165</v>
      </c>
      <c r="B108">
        <v>1.0504296029429899E-2</v>
      </c>
      <c r="C108">
        <v>1470.1944073655625</v>
      </c>
      <c r="D108">
        <v>1433.116695824333</v>
      </c>
      <c r="E108">
        <v>62453.648342464563</v>
      </c>
      <c r="F108">
        <v>63553.420349233631</v>
      </c>
      <c r="G108" s="14">
        <v>101.333847396894</v>
      </c>
      <c r="H108">
        <v>100.24834105941849</v>
      </c>
      <c r="I108" s="1"/>
      <c r="J108" s="1"/>
      <c r="K108" s="1"/>
      <c r="L108" s="3">
        <f t="shared" si="16"/>
        <v>1.082817257626352E-2</v>
      </c>
      <c r="N108">
        <f t="shared" si="25"/>
        <v>83.703392406483232</v>
      </c>
      <c r="O108">
        <f t="shared" si="26"/>
        <v>517.87453026491562</v>
      </c>
      <c r="P108">
        <f t="shared" si="27"/>
        <v>506.64645921279561</v>
      </c>
      <c r="Q108">
        <f t="shared" si="28"/>
        <v>273.64477766638015</v>
      </c>
      <c r="R108">
        <f t="shared" si="29"/>
        <v>286.33628322347181</v>
      </c>
      <c r="S108">
        <f t="shared" si="30"/>
        <v>315.02280565680218</v>
      </c>
      <c r="T108">
        <f t="shared" si="31"/>
        <v>319.04302366894058</v>
      </c>
      <c r="U108" s="7"/>
      <c r="V108" s="3">
        <f t="shared" si="17"/>
        <v>2.5872081212411135E-2</v>
      </c>
      <c r="W108" s="3">
        <f t="shared" si="18"/>
        <v>-1.7304686368187383E-2</v>
      </c>
      <c r="Y108">
        <f t="shared" si="21"/>
        <v>1.8925065359598909</v>
      </c>
      <c r="Z108">
        <f t="shared" si="22"/>
        <v>1.1512107351117402</v>
      </c>
      <c r="AA108">
        <f t="shared" si="23"/>
        <v>0.60829947650766714</v>
      </c>
      <c r="AC108" s="3">
        <f t="shared" si="19"/>
        <v>2.2161550422291842E-2</v>
      </c>
      <c r="AD108" s="3">
        <f t="shared" si="20"/>
        <v>-4.432377697375689E-2</v>
      </c>
    </row>
    <row r="109" spans="1:30" x14ac:dyDescent="0.35">
      <c r="A109" t="s">
        <v>166</v>
      </c>
      <c r="B109">
        <v>1.0522184045753301E-2</v>
      </c>
      <c r="C109">
        <v>1488.108076432545</v>
      </c>
      <c r="D109">
        <v>1439.3834009757338</v>
      </c>
      <c r="E109">
        <v>62783.427074289444</v>
      </c>
      <c r="F109">
        <v>63367.932656394391</v>
      </c>
      <c r="G109" s="14">
        <v>104.329454851468</v>
      </c>
      <c r="H109">
        <v>100.49140268783204</v>
      </c>
      <c r="I109" s="1"/>
      <c r="J109" s="1"/>
      <c r="K109" s="1"/>
      <c r="L109" s="3">
        <f t="shared" si="16"/>
        <v>3.8192840989179404E-2</v>
      </c>
      <c r="N109">
        <f t="shared" si="25"/>
        <v>83.845932910434783</v>
      </c>
      <c r="O109">
        <f t="shared" si="26"/>
        <v>524.18460252944567</v>
      </c>
      <c r="P109">
        <f t="shared" si="27"/>
        <v>508.86191311486709</v>
      </c>
      <c r="Q109">
        <f t="shared" si="28"/>
        <v>275.08972492157454</v>
      </c>
      <c r="R109">
        <f t="shared" si="29"/>
        <v>285.50057908261783</v>
      </c>
      <c r="S109">
        <f t="shared" si="30"/>
        <v>324.33543602886539</v>
      </c>
      <c r="T109">
        <f t="shared" si="31"/>
        <v>319.81657379503179</v>
      </c>
      <c r="U109" s="7"/>
      <c r="V109" s="3">
        <f t="shared" si="17"/>
        <v>3.3851074997656383E-2</v>
      </c>
      <c r="W109" s="3">
        <f t="shared" si="18"/>
        <v>-9.2239963906407541E-3</v>
      </c>
      <c r="Y109">
        <f t="shared" si="21"/>
        <v>1.9055041138991495</v>
      </c>
      <c r="Z109">
        <f t="shared" si="22"/>
        <v>1.1790169048347057</v>
      </c>
      <c r="AA109">
        <f t="shared" si="23"/>
        <v>0.61874277585375292</v>
      </c>
      <c r="AC109" s="3">
        <f t="shared" si="19"/>
        <v>3.0111684564452235E-2</v>
      </c>
      <c r="AD109" s="3">
        <f t="shared" si="20"/>
        <v>-3.6465264604701897E-2</v>
      </c>
    </row>
    <row r="110" spans="1:30" x14ac:dyDescent="0.35">
      <c r="A110" t="s">
        <v>167</v>
      </c>
      <c r="B110">
        <v>1.0538242882423301E-2</v>
      </c>
      <c r="C110">
        <v>1523.9886405754819</v>
      </c>
      <c r="D110">
        <v>1449.6566014168866</v>
      </c>
      <c r="E110">
        <v>62132.606812539103</v>
      </c>
      <c r="F110">
        <v>63512.82501156153</v>
      </c>
      <c r="G110" s="14">
        <v>102.21414173259799</v>
      </c>
      <c r="H110">
        <v>101.11870237108738</v>
      </c>
      <c r="I110" s="1">
        <f>AVERAGE(G107:G110)</f>
        <v>102.02426073302274</v>
      </c>
      <c r="J110" s="1">
        <f>AVERAGE(H107:H110)</f>
        <v>100.35803781901478</v>
      </c>
      <c r="K110" s="1">
        <f>J110/J106</f>
        <v>1.0188409193884129</v>
      </c>
      <c r="L110" s="3">
        <f t="shared" si="16"/>
        <v>1.0833202323844599E-2</v>
      </c>
      <c r="M110">
        <f t="shared" si="24"/>
        <v>102.40632981419434</v>
      </c>
      <c r="N110">
        <f t="shared" si="25"/>
        <v>83.973897612078247</v>
      </c>
      <c r="O110">
        <f t="shared" si="26"/>
        <v>536.82349586768112</v>
      </c>
      <c r="P110">
        <f t="shared" si="27"/>
        <v>512.49377410948034</v>
      </c>
      <c r="Q110">
        <f t="shared" si="28"/>
        <v>272.23811303733567</v>
      </c>
      <c r="R110">
        <f t="shared" si="29"/>
        <v>286.15338326244125</v>
      </c>
      <c r="S110">
        <f t="shared" si="30"/>
        <v>317.75943116309639</v>
      </c>
      <c r="T110">
        <f t="shared" si="31"/>
        <v>321.81297179600949</v>
      </c>
      <c r="U110" s="7"/>
      <c r="V110" s="3">
        <f t="shared" si="17"/>
        <v>5.1275618712696147E-2</v>
      </c>
      <c r="W110" s="3">
        <f t="shared" si="18"/>
        <v>-2.1731330621353684E-2</v>
      </c>
      <c r="Y110">
        <f t="shared" si="21"/>
        <v>1.9718895707819548</v>
      </c>
      <c r="Z110">
        <f t="shared" si="22"/>
        <v>1.1672114077558191</v>
      </c>
      <c r="AA110">
        <f t="shared" si="23"/>
        <v>0.59192534158642585</v>
      </c>
      <c r="AC110" s="3">
        <f t="shared" si="19"/>
        <v>4.7473204529121515E-2</v>
      </c>
      <c r="AD110" s="3">
        <f t="shared" si="20"/>
        <v>-4.8628711170412453E-2</v>
      </c>
    </row>
    <row r="111" spans="1:30" x14ac:dyDescent="0.35">
      <c r="A111" t="s">
        <v>168</v>
      </c>
      <c r="B111">
        <v>1.05524038551526E-2</v>
      </c>
      <c r="C111">
        <v>1535.8746875270326</v>
      </c>
      <c r="D111">
        <v>1462.0982478050587</v>
      </c>
      <c r="E111">
        <v>61470.042268226702</v>
      </c>
      <c r="F111">
        <v>63175.125565772752</v>
      </c>
      <c r="G111" s="14">
        <v>104.883609065486</v>
      </c>
      <c r="H111">
        <v>101.41746226138466</v>
      </c>
      <c r="I111" s="1"/>
      <c r="J111" s="1"/>
      <c r="K111" s="1"/>
      <c r="L111" s="3">
        <f t="shared" si="16"/>
        <v>3.4177021656960745E-2</v>
      </c>
      <c r="M111" s="8">
        <f>(M110/M106)-1</f>
        <v>2.3887261085177025E-2</v>
      </c>
      <c r="N111">
        <f t="shared" si="25"/>
        <v>84.086739201262063</v>
      </c>
      <c r="O111">
        <f t="shared" si="26"/>
        <v>541.01034418576933</v>
      </c>
      <c r="P111">
        <f t="shared" si="27"/>
        <v>516.89224082730709</v>
      </c>
      <c r="Q111">
        <f t="shared" si="28"/>
        <v>269.33504280477229</v>
      </c>
      <c r="R111">
        <f t="shared" si="29"/>
        <v>284.63189781567178</v>
      </c>
      <c r="S111">
        <f t="shared" si="30"/>
        <v>326.05816954536505</v>
      </c>
      <c r="T111">
        <f t="shared" si="31"/>
        <v>322.76378312858759</v>
      </c>
      <c r="U111" s="7"/>
      <c r="V111" s="3">
        <f t="shared" si="17"/>
        <v>5.0459290155589143E-2</v>
      </c>
      <c r="W111" s="3">
        <f t="shared" si="18"/>
        <v>-2.6989788817607607E-2</v>
      </c>
      <c r="Y111">
        <f t="shared" si="21"/>
        <v>2.0086890237224759</v>
      </c>
      <c r="Z111">
        <f t="shared" si="22"/>
        <v>1.2106043318756281</v>
      </c>
      <c r="AA111">
        <f t="shared" si="23"/>
        <v>0.60268379902437663</v>
      </c>
      <c r="AC111" s="3">
        <f t="shared" si="19"/>
        <v>4.6659828593790031E-2</v>
      </c>
      <c r="AD111" s="3">
        <f t="shared" si="20"/>
        <v>-5.3742588684862591E-2</v>
      </c>
    </row>
    <row r="112" spans="1:30" x14ac:dyDescent="0.35">
      <c r="A112" t="s">
        <v>169</v>
      </c>
      <c r="B112">
        <v>1.0564576962852E-2</v>
      </c>
      <c r="C112">
        <v>1557.7100033879094</v>
      </c>
      <c r="D112">
        <v>1475.040787588975</v>
      </c>
      <c r="E112">
        <v>62590.306422155685</v>
      </c>
      <c r="F112">
        <v>64346.776532703094</v>
      </c>
      <c r="G112" s="14">
        <v>105.506705505458</v>
      </c>
      <c r="H112">
        <v>102.92420565542031</v>
      </c>
      <c r="I112" s="1"/>
      <c r="J112" s="1"/>
      <c r="K112" s="1"/>
      <c r="L112" s="3">
        <f t="shared" si="16"/>
        <v>2.50912779320701E-2</v>
      </c>
      <c r="N112">
        <f t="shared" si="25"/>
        <v>84.183740505082369</v>
      </c>
      <c r="O112">
        <f t="shared" si="26"/>
        <v>548.70181266639031</v>
      </c>
      <c r="P112">
        <f t="shared" si="27"/>
        <v>521.46778723873877</v>
      </c>
      <c r="Q112">
        <f t="shared" si="28"/>
        <v>274.24355405216204</v>
      </c>
      <c r="R112">
        <f t="shared" si="29"/>
        <v>289.91070391709763</v>
      </c>
      <c r="S112">
        <f t="shared" si="30"/>
        <v>327.99522802836071</v>
      </c>
      <c r="T112">
        <f t="shared" si="31"/>
        <v>327.55903423445284</v>
      </c>
      <c r="U112" s="7"/>
      <c r="V112" s="3">
        <f t="shared" si="17"/>
        <v>5.6045376164859162E-2</v>
      </c>
      <c r="W112" s="3">
        <f t="shared" si="18"/>
        <v>-2.7296940191785857E-2</v>
      </c>
      <c r="Y112">
        <f t="shared" si="21"/>
        <v>2.0007828973877189</v>
      </c>
      <c r="Z112">
        <f t="shared" si="22"/>
        <v>1.1959997716700204</v>
      </c>
      <c r="AA112">
        <f t="shared" si="23"/>
        <v>0.59776589115768275</v>
      </c>
      <c r="AC112" s="3">
        <f t="shared" si="19"/>
        <v>5.2225709994207614E-2</v>
      </c>
      <c r="AD112" s="3">
        <f t="shared" si="20"/>
        <v>-5.4041294968590559E-2</v>
      </c>
    </row>
    <row r="113" spans="1:30" x14ac:dyDescent="0.35">
      <c r="A113" t="s">
        <v>170</v>
      </c>
      <c r="B113">
        <v>1.0574823443898001E-2</v>
      </c>
      <c r="C113">
        <v>1576.7667822862691</v>
      </c>
      <c r="D113">
        <v>1488.1309511193883</v>
      </c>
      <c r="E113">
        <v>63839.511412904816</v>
      </c>
      <c r="F113">
        <v>65201.233356416684</v>
      </c>
      <c r="G113" s="14">
        <v>106.212799243399</v>
      </c>
      <c r="H113">
        <v>104.16494896888496</v>
      </c>
      <c r="I113" s="1"/>
      <c r="J113" s="1"/>
      <c r="K113" s="1"/>
      <c r="L113" s="3">
        <f t="shared" si="16"/>
        <v>1.9659686821579102E-2</v>
      </c>
      <c r="N113">
        <f t="shared" si="25"/>
        <v>84.26538950101471</v>
      </c>
      <c r="O113">
        <f t="shared" si="26"/>
        <v>555.41454424182507</v>
      </c>
      <c r="P113">
        <f t="shared" si="27"/>
        <v>526.09552273475538</v>
      </c>
      <c r="Q113">
        <f t="shared" si="28"/>
        <v>279.71702807691082</v>
      </c>
      <c r="R113">
        <f t="shared" si="29"/>
        <v>293.76041003413491</v>
      </c>
      <c r="S113">
        <f t="shared" si="30"/>
        <v>330.19030535046869</v>
      </c>
      <c r="T113">
        <f t="shared" si="31"/>
        <v>331.50773297740915</v>
      </c>
      <c r="U113" s="7"/>
      <c r="V113" s="3">
        <f t="shared" si="17"/>
        <v>5.9561849110260079E-2</v>
      </c>
      <c r="W113" s="3">
        <f t="shared" si="18"/>
        <v>-2.0884910812470903E-2</v>
      </c>
      <c r="Y113">
        <f t="shared" si="21"/>
        <v>1.9856300778696556</v>
      </c>
      <c r="Z113">
        <f t="shared" si="22"/>
        <v>1.1804440638475531</v>
      </c>
      <c r="AA113">
        <f t="shared" si="23"/>
        <v>0.59449344417366445</v>
      </c>
      <c r="AC113" s="3">
        <f t="shared" si="19"/>
        <v>5.5729464023307473E-2</v>
      </c>
      <c r="AD113" s="3">
        <f t="shared" si="20"/>
        <v>-4.7805563573363186E-2</v>
      </c>
    </row>
    <row r="114" spans="1:30" x14ac:dyDescent="0.35">
      <c r="A114" t="s">
        <v>171</v>
      </c>
      <c r="B114">
        <v>1.05832799348154E-2</v>
      </c>
      <c r="C114">
        <v>1568.2536452108909</v>
      </c>
      <c r="D114">
        <v>1503.0906049008822</v>
      </c>
      <c r="E114">
        <v>62532.322379676363</v>
      </c>
      <c r="F114">
        <v>65355.572442927783</v>
      </c>
      <c r="G114" s="14">
        <v>106.561591480909</v>
      </c>
      <c r="H114">
        <v>104.89485217373299</v>
      </c>
      <c r="I114" s="1">
        <f>AVERAGE(G111:G114)</f>
        <v>105.79117632381299</v>
      </c>
      <c r="J114" s="1">
        <f>AVERAGE(H111:H114)</f>
        <v>103.35036726485573</v>
      </c>
      <c r="K114" s="1">
        <f>J114/J110</f>
        <v>1.0298165399689989</v>
      </c>
      <c r="L114" s="3">
        <f t="shared" si="16"/>
        <v>1.5889619677574501E-2</v>
      </c>
      <c r="M114">
        <f t="shared" si="24"/>
        <v>106.24720638247382</v>
      </c>
      <c r="N114">
        <f t="shared" si="25"/>
        <v>84.332774976029668</v>
      </c>
      <c r="O114">
        <f t="shared" si="26"/>
        <v>552.4158001016591</v>
      </c>
      <c r="P114">
        <f t="shared" si="27"/>
        <v>531.38417483233184</v>
      </c>
      <c r="Q114">
        <f t="shared" si="28"/>
        <v>273.98949314725786</v>
      </c>
      <c r="R114">
        <f t="shared" si="29"/>
        <v>294.45577591916276</v>
      </c>
      <c r="S114">
        <f t="shared" si="30"/>
        <v>331.27461737526886</v>
      </c>
      <c r="T114">
        <f t="shared" si="31"/>
        <v>333.83066942702419</v>
      </c>
      <c r="U114" s="7"/>
      <c r="V114" s="3">
        <f t="shared" si="17"/>
        <v>4.3352702822798683E-2</v>
      </c>
      <c r="W114" s="3">
        <f t="shared" si="18"/>
        <v>-4.3198306704708922E-2</v>
      </c>
      <c r="Y114">
        <f t="shared" si="21"/>
        <v>2.0161933720748877</v>
      </c>
      <c r="Z114">
        <f t="shared" si="22"/>
        <v>1.2090778137876355</v>
      </c>
      <c r="AA114">
        <f t="shared" si="23"/>
        <v>0.59968345821083613</v>
      </c>
      <c r="AC114" s="3">
        <f t="shared" si="19"/>
        <v>3.9578945451214098E-2</v>
      </c>
      <c r="AD114" s="3">
        <f t="shared" si="20"/>
        <v>-6.9505455303153996E-2</v>
      </c>
    </row>
    <row r="115" spans="1:30" x14ac:dyDescent="0.35">
      <c r="A115" t="s">
        <v>9</v>
      </c>
      <c r="B115">
        <v>1.05900903081014E-2</v>
      </c>
      <c r="C115">
        <v>1548.9695728802074</v>
      </c>
      <c r="D115">
        <v>1516.0204093032964</v>
      </c>
      <c r="E115">
        <v>62564.038084548891</v>
      </c>
      <c r="F115">
        <v>65544.351780303114</v>
      </c>
      <c r="G115" s="14">
        <v>105.521066404701</v>
      </c>
      <c r="H115">
        <v>105.56496887259451</v>
      </c>
      <c r="I115" s="1"/>
      <c r="J115" s="1"/>
      <c r="K115" s="1"/>
      <c r="L115" s="3">
        <f t="shared" si="16"/>
        <v>-4.1588102911760665E-4</v>
      </c>
      <c r="M115" s="8">
        <f>(M114/M110)-1</f>
        <v>3.7506241804079465E-2</v>
      </c>
      <c r="N115">
        <f t="shared" si="25"/>
        <v>84.387043376881635</v>
      </c>
      <c r="O115">
        <f t="shared" si="26"/>
        <v>545.62300463881786</v>
      </c>
      <c r="P115">
        <f t="shared" si="27"/>
        <v>535.95521893354453</v>
      </c>
      <c r="Q115">
        <f t="shared" si="28"/>
        <v>274.12845759911477</v>
      </c>
      <c r="R115">
        <f t="shared" si="29"/>
        <v>295.30631037531646</v>
      </c>
      <c r="S115">
        <f t="shared" si="30"/>
        <v>328.03987264501649</v>
      </c>
      <c r="T115">
        <f t="shared" si="31"/>
        <v>335.96333372407338</v>
      </c>
      <c r="U115" s="7"/>
      <c r="V115" s="3">
        <f t="shared" si="17"/>
        <v>2.1733984169812759E-2</v>
      </c>
      <c r="W115" s="3">
        <f t="shared" si="18"/>
        <v>-4.5470183391909669E-2</v>
      </c>
      <c r="Y115">
        <f t="shared" si="21"/>
        <v>1.9903916923384017</v>
      </c>
      <c r="Z115">
        <f t="shared" si="22"/>
        <v>1.1966647881729293</v>
      </c>
      <c r="AA115">
        <f t="shared" si="23"/>
        <v>0.60122075106082939</v>
      </c>
      <c r="AC115" s="3">
        <f t="shared" si="19"/>
        <v>1.8038420680948963E-2</v>
      </c>
      <c r="AD115" s="3">
        <f t="shared" si="20"/>
        <v>-7.1714867011429262E-2</v>
      </c>
    </row>
    <row r="116" spans="1:30" x14ac:dyDescent="0.35">
      <c r="A116" t="s">
        <v>10</v>
      </c>
      <c r="B116">
        <v>1.0595509320044201E-2</v>
      </c>
      <c r="C116">
        <v>1573.895658238737</v>
      </c>
      <c r="D116">
        <v>1528.7954895185903</v>
      </c>
      <c r="E116">
        <v>63826.470178985932</v>
      </c>
      <c r="F116">
        <v>66612.662997379535</v>
      </c>
      <c r="G116" s="14">
        <v>106.95093587267</v>
      </c>
      <c r="H116">
        <v>106.9239347405758</v>
      </c>
      <c r="I116" s="1"/>
      <c r="J116" s="1"/>
      <c r="K116" s="1"/>
      <c r="L116" s="3">
        <f t="shared" si="16"/>
        <v>2.5252654758460265E-4</v>
      </c>
      <c r="N116">
        <f t="shared" si="25"/>
        <v>84.430224726858143</v>
      </c>
      <c r="O116">
        <f t="shared" si="26"/>
        <v>554.40319362724051</v>
      </c>
      <c r="P116">
        <f t="shared" si="27"/>
        <v>540.47156374768065</v>
      </c>
      <c r="Q116">
        <f t="shared" si="28"/>
        <v>279.65988705071078</v>
      </c>
      <c r="R116">
        <f t="shared" si="29"/>
        <v>300.11952517229628</v>
      </c>
      <c r="S116">
        <f t="shared" si="30"/>
        <v>332.4849963928433</v>
      </c>
      <c r="T116">
        <f t="shared" si="31"/>
        <v>340.28827890522757</v>
      </c>
      <c r="U116" s="7"/>
      <c r="V116" s="3">
        <f t="shared" si="17"/>
        <v>2.9500459040697757E-2</v>
      </c>
      <c r="W116" s="3">
        <f t="shared" si="18"/>
        <v>-4.1826774265175559E-2</v>
      </c>
      <c r="Y116">
        <f t="shared" si="21"/>
        <v>1.9824194290928483</v>
      </c>
      <c r="Z116">
        <f t="shared" si="22"/>
        <v>1.1888905480840508</v>
      </c>
      <c r="AA116">
        <f t="shared" si="23"/>
        <v>0.59971695728793639</v>
      </c>
      <c r="AC116" s="3">
        <f t="shared" si="19"/>
        <v>2.5776804579609403E-2</v>
      </c>
      <c r="AD116" s="3">
        <f t="shared" si="20"/>
        <v>-6.8171632984690977E-2</v>
      </c>
    </row>
    <row r="117" spans="1:30" x14ac:dyDescent="0.35">
      <c r="A117" t="s">
        <v>11</v>
      </c>
      <c r="B117">
        <v>1.05998723117391E-2</v>
      </c>
      <c r="C117">
        <v>1592.4681561381899</v>
      </c>
      <c r="D117">
        <v>1541.4401332190964</v>
      </c>
      <c r="E117">
        <v>64593.066622864761</v>
      </c>
      <c r="F117">
        <v>66855.560946483572</v>
      </c>
      <c r="G117" s="14">
        <v>106.73089822058201</v>
      </c>
      <c r="H117">
        <v>107.60506974299197</v>
      </c>
      <c r="I117" s="1"/>
      <c r="J117" s="1"/>
      <c r="K117" s="1"/>
      <c r="L117" s="3">
        <f t="shared" ref="L117:L180" si="32">(G117-H117)/H117</f>
        <v>-8.1238878846310019E-3</v>
      </c>
      <c r="N117">
        <f t="shared" si="25"/>
        <v>84.464991188587817</v>
      </c>
      <c r="O117">
        <f t="shared" si="26"/>
        <v>560.94533769835027</v>
      </c>
      <c r="P117">
        <f t="shared" si="27"/>
        <v>544.94179563984608</v>
      </c>
      <c r="Q117">
        <f t="shared" si="28"/>
        <v>283.01877990985582</v>
      </c>
      <c r="R117">
        <f t="shared" si="29"/>
        <v>301.21388792361421</v>
      </c>
      <c r="S117">
        <f t="shared" si="30"/>
        <v>331.80095171979934</v>
      </c>
      <c r="T117">
        <f t="shared" si="31"/>
        <v>342.45600924770582</v>
      </c>
      <c r="U117" s="7"/>
      <c r="V117" s="3">
        <f t="shared" si="17"/>
        <v>3.3104122449782114E-2</v>
      </c>
      <c r="W117" s="3">
        <f t="shared" si="18"/>
        <v>-3.3841527788988079E-2</v>
      </c>
      <c r="Y117">
        <f t="shared" si="21"/>
        <v>1.9820074762424482</v>
      </c>
      <c r="Z117">
        <f t="shared" si="22"/>
        <v>1.1723637273310312</v>
      </c>
      <c r="AA117">
        <f t="shared" si="23"/>
        <v>0.5915031811855902</v>
      </c>
      <c r="AC117" s="3">
        <f t="shared" si="19"/>
        <v>2.936743370861028E-2</v>
      </c>
      <c r="AD117" s="3">
        <f t="shared" si="20"/>
        <v>-6.0405939909293105E-2</v>
      </c>
    </row>
    <row r="118" spans="1:30" x14ac:dyDescent="0.35">
      <c r="A118" t="s">
        <v>12</v>
      </c>
      <c r="B118">
        <v>1.06035616690816E-2</v>
      </c>
      <c r="C118">
        <v>1567.202915860559</v>
      </c>
      <c r="D118">
        <v>1552.5354841831486</v>
      </c>
      <c r="E118">
        <v>63673.356774475833</v>
      </c>
      <c r="F118">
        <v>66689.395037809125</v>
      </c>
      <c r="G118" s="14">
        <v>105.461239977679</v>
      </c>
      <c r="H118">
        <v>107.89490151815093</v>
      </c>
      <c r="I118" s="1">
        <f>AVERAGE(G115:G118)</f>
        <v>106.166035118908</v>
      </c>
      <c r="J118" s="1">
        <f>AVERAGE(H115:H118)</f>
        <v>106.9972187185783</v>
      </c>
      <c r="K118" s="1">
        <f>J118/J114</f>
        <v>1.0352862940910195</v>
      </c>
      <c r="L118" s="3">
        <f t="shared" si="32"/>
        <v>-2.2555853022049623E-2</v>
      </c>
      <c r="M118">
        <f t="shared" ref="M118:M178" si="33">AVERAGE(H118:H121)</f>
        <v>108.86646139766545</v>
      </c>
      <c r="N118">
        <f t="shared" si="25"/>
        <v>84.494389800784376</v>
      </c>
      <c r="O118">
        <f t="shared" si="26"/>
        <v>552.04568172410802</v>
      </c>
      <c r="P118">
        <f t="shared" si="27"/>
        <v>548.86430962355689</v>
      </c>
      <c r="Q118">
        <f t="shared" si="28"/>
        <v>278.98901057436535</v>
      </c>
      <c r="R118">
        <f t="shared" si="29"/>
        <v>300.46523697096939</v>
      </c>
      <c r="S118">
        <f t="shared" si="30"/>
        <v>327.85388652708025</v>
      </c>
      <c r="T118">
        <f t="shared" si="31"/>
        <v>343.37840661533153</v>
      </c>
      <c r="U118" s="7"/>
      <c r="V118" s="3">
        <f t="shared" ref="V118:V181" si="34">(C118/D118)-1</f>
        <v>9.4474051168804696E-3</v>
      </c>
      <c r="W118" s="3">
        <f t="shared" ref="W118:W181" si="35">(E118/F118)-1</f>
        <v>-4.5225155538198614E-2</v>
      </c>
      <c r="Y118">
        <f t="shared" si="21"/>
        <v>1.9787362971308098</v>
      </c>
      <c r="Z118">
        <f t="shared" si="22"/>
        <v>1.1751498234719528</v>
      </c>
      <c r="AA118">
        <f t="shared" si="23"/>
        <v>0.59388905190445718</v>
      </c>
      <c r="AC118" s="3">
        <f t="shared" ref="AC118:AC181" si="36">(O118/P118)-1</f>
        <v>5.7962816032492981E-3</v>
      </c>
      <c r="AD118" s="3">
        <f t="shared" ref="AD118:AD181" si="37">(Q118/R118)-1</f>
        <v>-7.1476576169372419E-2</v>
      </c>
    </row>
    <row r="119" spans="1:30" x14ac:dyDescent="0.35">
      <c r="A119" t="s">
        <v>13</v>
      </c>
      <c r="B119">
        <v>1.0606912069647201E-2</v>
      </c>
      <c r="C119">
        <v>1554.9278396557679</v>
      </c>
      <c r="D119">
        <v>1558.801488733156</v>
      </c>
      <c r="E119">
        <v>63407.255953970584</v>
      </c>
      <c r="F119">
        <v>66628.199808011515</v>
      </c>
      <c r="G119" s="14">
        <v>106.155136277108</v>
      </c>
      <c r="H119">
        <v>108.09694351606151</v>
      </c>
      <c r="I119" s="1"/>
      <c r="J119" s="1"/>
      <c r="K119" s="1"/>
      <c r="L119" s="3">
        <f t="shared" si="32"/>
        <v>-1.7963572102896629E-2</v>
      </c>
      <c r="M119" s="8">
        <f>(M118/M114)-1</f>
        <v>2.4652460091634909E-2</v>
      </c>
      <c r="N119">
        <f t="shared" si="25"/>
        <v>84.521087438824622</v>
      </c>
      <c r="O119">
        <f t="shared" si="26"/>
        <v>547.72179823518013</v>
      </c>
      <c r="P119">
        <f t="shared" si="27"/>
        <v>551.07951584362434</v>
      </c>
      <c r="Q119">
        <f t="shared" si="28"/>
        <v>277.8230722857852</v>
      </c>
      <c r="R119">
        <f t="shared" si="29"/>
        <v>300.18952537976043</v>
      </c>
      <c r="S119">
        <f t="shared" si="30"/>
        <v>330.01104491686118</v>
      </c>
      <c r="T119">
        <f t="shared" si="31"/>
        <v>344.02141067146152</v>
      </c>
      <c r="U119" s="7"/>
      <c r="V119" s="3">
        <f t="shared" si="34"/>
        <v>-2.4850175634206773E-3</v>
      </c>
      <c r="W119" s="3">
        <f t="shared" si="35"/>
        <v>-4.8342051313438605E-2</v>
      </c>
      <c r="Y119">
        <f t="shared" si="21"/>
        <v>1.9714770041552243</v>
      </c>
      <c r="Z119">
        <f t="shared" si="22"/>
        <v>1.1878460712485115</v>
      </c>
      <c r="AA119">
        <f t="shared" si="23"/>
        <v>0.60251581364881412</v>
      </c>
      <c r="AC119" s="3">
        <f t="shared" si="36"/>
        <v>-6.0929820686657088E-3</v>
      </c>
      <c r="AD119" s="3">
        <f t="shared" si="37"/>
        <v>-7.4507773266505928E-2</v>
      </c>
    </row>
    <row r="120" spans="1:30" x14ac:dyDescent="0.35">
      <c r="A120" t="s">
        <v>14</v>
      </c>
      <c r="B120">
        <v>1.06102292549685E-2</v>
      </c>
      <c r="C120">
        <v>1552.1925590213566</v>
      </c>
      <c r="D120">
        <v>1561.9699829188228</v>
      </c>
      <c r="E120">
        <v>64808.946916877176</v>
      </c>
      <c r="F120">
        <v>68046.549598447236</v>
      </c>
      <c r="G120" s="14">
        <v>106.11382531312201</v>
      </c>
      <c r="H120">
        <v>109.38661013592871</v>
      </c>
      <c r="I120" s="1"/>
      <c r="J120" s="1"/>
      <c r="K120" s="1"/>
      <c r="L120" s="3">
        <f t="shared" si="32"/>
        <v>-2.9919428152493158E-2</v>
      </c>
      <c r="N120">
        <f t="shared" si="25"/>
        <v>84.547520401476845</v>
      </c>
      <c r="O120">
        <f t="shared" si="26"/>
        <v>546.75829832891486</v>
      </c>
      <c r="P120">
        <f t="shared" si="27"/>
        <v>552.19966632744865</v>
      </c>
      <c r="Q120">
        <f t="shared" si="28"/>
        <v>283.96467365066093</v>
      </c>
      <c r="R120">
        <f t="shared" si="29"/>
        <v>306.57981885369861</v>
      </c>
      <c r="S120">
        <f t="shared" si="30"/>
        <v>329.8826189652807</v>
      </c>
      <c r="T120">
        <f t="shared" si="31"/>
        <v>348.12580914408511</v>
      </c>
      <c r="U120" s="7"/>
      <c r="V120" s="3">
        <f t="shared" si="34"/>
        <v>-6.2596746444482099E-3</v>
      </c>
      <c r="W120" s="3">
        <f t="shared" si="35"/>
        <v>-4.7579233637497165E-2</v>
      </c>
      <c r="Y120">
        <f t="shared" ref="Y120:Y183" si="38">O120/Q120</f>
        <v>1.9254447790979379</v>
      </c>
      <c r="Z120">
        <f t="shared" ref="Z120:Z183" si="39">S120/Q120</f>
        <v>1.1617030200422358</v>
      </c>
      <c r="AA120">
        <f t="shared" ref="AA120:AA183" si="40">S120/O120</f>
        <v>0.60334268354685738</v>
      </c>
      <c r="AC120" s="3">
        <f t="shared" si="36"/>
        <v>-9.8539863935867E-3</v>
      </c>
      <c r="AD120" s="3">
        <f t="shared" si="37"/>
        <v>-7.3765929171710209E-2</v>
      </c>
    </row>
    <row r="121" spans="1:30" x14ac:dyDescent="0.35">
      <c r="A121" t="s">
        <v>15</v>
      </c>
      <c r="B121">
        <v>1.06138714921593E-2</v>
      </c>
      <c r="C121">
        <v>1569.6274893233206</v>
      </c>
      <c r="D121">
        <v>1563.7947796610379</v>
      </c>
      <c r="E121">
        <v>65749.889345900141</v>
      </c>
      <c r="F121">
        <v>68793.553756105961</v>
      </c>
      <c r="G121" s="14">
        <v>106.383502205754</v>
      </c>
      <c r="H121">
        <v>110.08739042052066</v>
      </c>
      <c r="I121" s="1"/>
      <c r="J121" s="1"/>
      <c r="K121" s="1"/>
      <c r="L121" s="3">
        <f t="shared" si="32"/>
        <v>-3.3644981506222048E-2</v>
      </c>
      <c r="N121">
        <f t="shared" si="25"/>
        <v>84.576543537150556</v>
      </c>
      <c r="O121">
        <f t="shared" si="26"/>
        <v>552.89973533554189</v>
      </c>
      <c r="P121">
        <f t="shared" si="27"/>
        <v>552.8447825353054</v>
      </c>
      <c r="Q121">
        <f t="shared" si="28"/>
        <v>288.08747493802429</v>
      </c>
      <c r="R121">
        <f t="shared" si="29"/>
        <v>309.94540315869909</v>
      </c>
      <c r="S121">
        <f t="shared" si="30"/>
        <v>330.72098021890019</v>
      </c>
      <c r="T121">
        <f t="shared" si="31"/>
        <v>350.35606112193364</v>
      </c>
      <c r="U121" s="7"/>
      <c r="V121" s="3">
        <f t="shared" si="34"/>
        <v>3.7298434156092242E-3</v>
      </c>
      <c r="W121" s="3">
        <f t="shared" si="35"/>
        <v>-4.4243453696207302E-2</v>
      </c>
      <c r="Y121">
        <f t="shared" si="38"/>
        <v>1.9192078220494875</v>
      </c>
      <c r="Z121">
        <f t="shared" si="39"/>
        <v>1.1479880556766571</v>
      </c>
      <c r="AA121">
        <f t="shared" si="40"/>
        <v>0.59815724096556744</v>
      </c>
      <c r="AC121" s="3">
        <f t="shared" si="36"/>
        <v>9.9400052189224652E-5</v>
      </c>
      <c r="AD121" s="3">
        <f t="shared" si="37"/>
        <v>-7.0521866102602138E-2</v>
      </c>
    </row>
    <row r="122" spans="1:30" x14ac:dyDescent="0.35">
      <c r="A122" t="s">
        <v>16</v>
      </c>
      <c r="B122">
        <v>1.0618178094424099E-2</v>
      </c>
      <c r="C122">
        <v>1584.0031512488144</v>
      </c>
      <c r="D122">
        <v>1563.5787316273613</v>
      </c>
      <c r="E122">
        <v>65998.184335487516</v>
      </c>
      <c r="F122">
        <v>69839.86556150367</v>
      </c>
      <c r="G122" s="14">
        <v>107.889642271555</v>
      </c>
      <c r="H122">
        <v>110.95875620233677</v>
      </c>
      <c r="I122" s="1">
        <f>AVERAGE(G119:G122)</f>
        <v>106.63552651688474</v>
      </c>
      <c r="J122" s="1">
        <f>AVERAGE(H119:H122)</f>
        <v>109.63242506871191</v>
      </c>
      <c r="K122" s="1">
        <f>J122/J118</f>
        <v>1.0246287369119815</v>
      </c>
      <c r="L122" s="3">
        <f t="shared" si="32"/>
        <v>-2.7659952542953368E-2</v>
      </c>
      <c r="M122">
        <f t="shared" si="33"/>
        <v>112.04817390291785</v>
      </c>
      <c r="N122">
        <f t="shared" si="25"/>
        <v>84.61086066019233</v>
      </c>
      <c r="O122">
        <f t="shared" si="26"/>
        <v>557.96354807324155</v>
      </c>
      <c r="P122">
        <f t="shared" si="27"/>
        <v>552.7684035693768</v>
      </c>
      <c r="Q122">
        <f t="shared" si="28"/>
        <v>289.17539580453217</v>
      </c>
      <c r="R122">
        <f t="shared" si="29"/>
        <v>314.65950087057831</v>
      </c>
      <c r="S122">
        <f t="shared" si="30"/>
        <v>335.40321109662858</v>
      </c>
      <c r="T122">
        <f t="shared" si="31"/>
        <v>353.12920600208167</v>
      </c>
      <c r="U122" s="7"/>
      <c r="V122" s="3">
        <f t="shared" si="34"/>
        <v>1.3062610285185627E-2</v>
      </c>
      <c r="W122" s="3">
        <f t="shared" si="35"/>
        <v>-5.5006996292583321E-2</v>
      </c>
      <c r="Y122">
        <f t="shared" si="38"/>
        <v>1.9294986923797504</v>
      </c>
      <c r="Z122">
        <f t="shared" si="39"/>
        <v>1.1598608179077035</v>
      </c>
      <c r="AA122">
        <f t="shared" si="40"/>
        <v>0.60112029227508168</v>
      </c>
      <c r="AC122" s="3">
        <f t="shared" si="36"/>
        <v>9.398410745473651E-3</v>
      </c>
      <c r="AD122" s="3">
        <f t="shared" si="37"/>
        <v>-8.0989466377269559E-2</v>
      </c>
    </row>
    <row r="123" spans="1:30" x14ac:dyDescent="0.35">
      <c r="A123" t="s">
        <v>17</v>
      </c>
      <c r="B123">
        <v>1.0623399687784901E-2</v>
      </c>
      <c r="C123">
        <v>1591.6595203366016</v>
      </c>
      <c r="D123">
        <v>1565.10344918294</v>
      </c>
      <c r="E123">
        <v>66496.524052393652</v>
      </c>
      <c r="F123">
        <v>70268.807590859287</v>
      </c>
      <c r="G123" s="14">
        <v>109.08098300199499</v>
      </c>
      <c r="H123">
        <v>111.40798968972115</v>
      </c>
      <c r="I123" s="1"/>
      <c r="J123" s="1"/>
      <c r="K123" s="1"/>
      <c r="L123" s="3">
        <f t="shared" si="32"/>
        <v>-2.0887251391996448E-2</v>
      </c>
      <c r="M123" s="8">
        <f>(M122/M118)-1</f>
        <v>2.9225828270750043E-2</v>
      </c>
      <c r="N123">
        <f t="shared" si="25"/>
        <v>84.652468881899111</v>
      </c>
      <c r="O123">
        <f t="shared" si="26"/>
        <v>560.66049653462051</v>
      </c>
      <c r="P123">
        <f t="shared" si="27"/>
        <v>553.30743347048974</v>
      </c>
      <c r="Q123">
        <f t="shared" si="28"/>
        <v>291.35890412877501</v>
      </c>
      <c r="R123">
        <f t="shared" si="29"/>
        <v>316.59207453426313</v>
      </c>
      <c r="S123">
        <f t="shared" si="30"/>
        <v>339.10680578919454</v>
      </c>
      <c r="T123">
        <f t="shared" si="31"/>
        <v>354.55890357746102</v>
      </c>
      <c r="U123" s="7"/>
      <c r="V123" s="3">
        <f t="shared" si="34"/>
        <v>1.6967613973073226E-2</v>
      </c>
      <c r="W123" s="3">
        <f t="shared" si="35"/>
        <v>-5.3683613936211794E-2</v>
      </c>
      <c r="Y123">
        <f t="shared" si="38"/>
        <v>1.9242950484424508</v>
      </c>
      <c r="Z123">
        <f t="shared" si="39"/>
        <v>1.1638800152794229</v>
      </c>
      <c r="AA123">
        <f t="shared" si="40"/>
        <v>0.60483449054316396</v>
      </c>
      <c r="AC123" s="3">
        <f t="shared" si="36"/>
        <v>1.3289290219743455E-2</v>
      </c>
      <c r="AD123" s="3">
        <f t="shared" si="37"/>
        <v>-7.9702470261166503E-2</v>
      </c>
    </row>
    <row r="124" spans="1:30" x14ac:dyDescent="0.35">
      <c r="A124" t="s">
        <v>18</v>
      </c>
      <c r="B124">
        <v>1.0629745551329501E-2</v>
      </c>
      <c r="C124">
        <v>1608.6046075525478</v>
      </c>
      <c r="D124">
        <v>1565.8213474911356</v>
      </c>
      <c r="E124">
        <v>68379.963107288888</v>
      </c>
      <c r="F124">
        <v>71837.538378556637</v>
      </c>
      <c r="G124" s="14">
        <v>110.426816774814</v>
      </c>
      <c r="H124">
        <v>112.73783610105714</v>
      </c>
      <c r="I124" s="1"/>
      <c r="J124" s="1"/>
      <c r="K124" s="1"/>
      <c r="L124" s="3">
        <f t="shared" si="32"/>
        <v>-2.0499056981824318E-2</v>
      </c>
      <c r="N124">
        <f t="shared" si="25"/>
        <v>84.703035840878897</v>
      </c>
      <c r="O124">
        <f t="shared" si="26"/>
        <v>566.62938679722242</v>
      </c>
      <c r="P124">
        <f t="shared" si="27"/>
        <v>553.56123041318256</v>
      </c>
      <c r="Q124">
        <f t="shared" si="28"/>
        <v>299.61131651946238</v>
      </c>
      <c r="R124">
        <f t="shared" si="29"/>
        <v>323.65990094957118</v>
      </c>
      <c r="S124">
        <f t="shared" si="30"/>
        <v>343.29068256829839</v>
      </c>
      <c r="T124">
        <f t="shared" si="31"/>
        <v>358.79117530988253</v>
      </c>
      <c r="U124" s="7"/>
      <c r="V124" s="3">
        <f t="shared" si="34"/>
        <v>2.7323206526697508E-2</v>
      </c>
      <c r="W124" s="3">
        <f t="shared" si="35"/>
        <v>-4.8130480933904485E-2</v>
      </c>
      <c r="Y124">
        <f t="shared" si="38"/>
        <v>1.8912149026267333</v>
      </c>
      <c r="Z124">
        <f t="shared" si="39"/>
        <v>1.1457867698598716</v>
      </c>
      <c r="AA124">
        <f t="shared" si="40"/>
        <v>0.60584694434697683</v>
      </c>
      <c r="AC124" s="3">
        <f t="shared" si="36"/>
        <v>2.3607427084959776E-2</v>
      </c>
      <c r="AD124" s="3">
        <f t="shared" si="37"/>
        <v>-7.430201998935837E-2</v>
      </c>
    </row>
    <row r="125" spans="1:30" x14ac:dyDescent="0.35">
      <c r="A125" t="s">
        <v>19</v>
      </c>
      <c r="B125">
        <v>1.0637412149341101E-2</v>
      </c>
      <c r="C125">
        <v>1619.7988265165882</v>
      </c>
      <c r="D125">
        <v>1571.1243117942777</v>
      </c>
      <c r="E125">
        <v>69190.304643148964</v>
      </c>
      <c r="F125">
        <v>71936.846846236018</v>
      </c>
      <c r="G125" s="14">
        <v>111.66501493238199</v>
      </c>
      <c r="H125">
        <v>113.08811361855632</v>
      </c>
      <c r="I125" s="1"/>
      <c r="J125" s="1"/>
      <c r="K125" s="1"/>
      <c r="L125" s="3">
        <f t="shared" si="32"/>
        <v>-1.2583981115596353E-2</v>
      </c>
      <c r="N125">
        <f t="shared" si="25"/>
        <v>84.764127061079648</v>
      </c>
      <c r="O125">
        <f t="shared" si="26"/>
        <v>570.57253938890801</v>
      </c>
      <c r="P125">
        <f t="shared" si="27"/>
        <v>555.4359752231112</v>
      </c>
      <c r="Q125">
        <f t="shared" si="28"/>
        <v>303.16188138315647</v>
      </c>
      <c r="R125">
        <f t="shared" si="29"/>
        <v>324.10732954384156</v>
      </c>
      <c r="S125">
        <f t="shared" si="30"/>
        <v>347.13994584583298</v>
      </c>
      <c r="T125">
        <f t="shared" si="31"/>
        <v>359.90594286738207</v>
      </c>
      <c r="U125" s="7"/>
      <c r="V125" s="3">
        <f t="shared" si="34"/>
        <v>3.0980689660847105E-2</v>
      </c>
      <c r="W125" s="3">
        <f t="shared" si="35"/>
        <v>-3.8179908120768102E-2</v>
      </c>
      <c r="Y125">
        <f t="shared" si="38"/>
        <v>1.882072168129145</v>
      </c>
      <c r="Z125">
        <f t="shared" si="39"/>
        <v>1.1450646244245135</v>
      </c>
      <c r="AA125">
        <f t="shared" si="40"/>
        <v>0.6084063320285712</v>
      </c>
      <c r="AC125" s="3">
        <f t="shared" si="36"/>
        <v>2.725168127562605E-2</v>
      </c>
      <c r="AD125" s="3">
        <f t="shared" si="37"/>
        <v>-6.4625036990568319E-2</v>
      </c>
    </row>
    <row r="126" spans="1:30" x14ac:dyDescent="0.35">
      <c r="A126" t="s">
        <v>20</v>
      </c>
      <c r="B126">
        <v>1.06465329551332E-2</v>
      </c>
      <c r="C126">
        <v>1620.912257596498</v>
      </c>
      <c r="D126">
        <v>1575.9587388403047</v>
      </c>
      <c r="E126">
        <v>69032.493007167213</v>
      </c>
      <c r="F126">
        <v>71884.735813713109</v>
      </c>
      <c r="G126" s="14">
        <v>113.072923131316</v>
      </c>
      <c r="H126">
        <v>113.31801663656452</v>
      </c>
      <c r="I126" s="1">
        <f>AVERAGE(G123:G126)</f>
        <v>111.06143446012675</v>
      </c>
      <c r="J126" s="1">
        <f>AVERAGE(H123:H126)</f>
        <v>112.63798901147479</v>
      </c>
      <c r="K126" s="1">
        <f>J126/J122</f>
        <v>1.0274149179941896</v>
      </c>
      <c r="L126" s="3">
        <f t="shared" si="32"/>
        <v>-2.1628820599162739E-3</v>
      </c>
      <c r="M126">
        <f>AVERAGE(H123:H125)</f>
        <v>112.41131313644489</v>
      </c>
      <c r="N126">
        <f t="shared" si="25"/>
        <v>84.836806123449975</v>
      </c>
      <c r="O126">
        <f t="shared" si="26"/>
        <v>570.9647443888739</v>
      </c>
      <c r="P126">
        <f t="shared" si="27"/>
        <v>557.14507913092893</v>
      </c>
      <c r="Q126">
        <f t="shared" si="28"/>
        <v>302.47041929587226</v>
      </c>
      <c r="R126">
        <f t="shared" si="29"/>
        <v>323.87254628142148</v>
      </c>
      <c r="S126">
        <f t="shared" si="30"/>
        <v>351.51679723684214</v>
      </c>
      <c r="T126">
        <f t="shared" si="31"/>
        <v>360.63761536431122</v>
      </c>
      <c r="U126" s="7"/>
      <c r="V126" s="3">
        <f t="shared" si="34"/>
        <v>2.8524553116963558E-2</v>
      </c>
      <c r="W126" s="3">
        <f t="shared" si="35"/>
        <v>-3.9678003602007905E-2</v>
      </c>
      <c r="Y126">
        <f t="shared" si="38"/>
        <v>1.8876713488811092</v>
      </c>
      <c r="Z126">
        <f t="shared" si="39"/>
        <v>1.1621526430754652</v>
      </c>
      <c r="AA126">
        <f t="shared" si="40"/>
        <v>0.61565411996336905</v>
      </c>
      <c r="AC126" s="3">
        <f t="shared" si="36"/>
        <v>2.4804428461437267E-2</v>
      </c>
      <c r="AD126" s="3">
        <f t="shared" si="37"/>
        <v>-6.6081942514980341E-2</v>
      </c>
    </row>
    <row r="127" spans="1:30" x14ac:dyDescent="0.35">
      <c r="A127" t="s">
        <v>21</v>
      </c>
      <c r="B127">
        <v>1.0657185466300701E-2</v>
      </c>
      <c r="C127">
        <v>1623.5220719879062</v>
      </c>
      <c r="D127">
        <v>1575.085406176808</v>
      </c>
      <c r="E127">
        <v>68852.833286466863</v>
      </c>
      <c r="F127">
        <v>72088.382738365122</v>
      </c>
      <c r="G127" s="14">
        <v>113.712367315332</v>
      </c>
      <c r="H127">
        <v>113.56047982786986</v>
      </c>
      <c r="I127" s="1"/>
      <c r="J127" s="1"/>
      <c r="K127" s="1"/>
      <c r="L127" s="3">
        <f t="shared" si="32"/>
        <v>1.3375030441256678E-3</v>
      </c>
      <c r="M127" s="8">
        <f>(M126/M122)-1</f>
        <v>3.2409205869046165E-3</v>
      </c>
      <c r="N127">
        <f t="shared" si="25"/>
        <v>84.921690566907174</v>
      </c>
      <c r="O127">
        <f t="shared" si="26"/>
        <v>571.88404893476104</v>
      </c>
      <c r="P127">
        <f t="shared" si="27"/>
        <v>556.83633183703103</v>
      </c>
      <c r="Q127">
        <f t="shared" si="28"/>
        <v>301.6832283849896</v>
      </c>
      <c r="R127">
        <f t="shared" si="29"/>
        <v>324.79006579766974</v>
      </c>
      <c r="S127">
        <f t="shared" si="30"/>
        <v>353.50467696394526</v>
      </c>
      <c r="T127">
        <f t="shared" si="31"/>
        <v>361.40926094831769</v>
      </c>
      <c r="U127" s="7"/>
      <c r="V127" s="3">
        <f t="shared" si="34"/>
        <v>3.0751771060255173E-2</v>
      </c>
      <c r="W127" s="3">
        <f t="shared" si="35"/>
        <v>-4.4883091130525687E-2</v>
      </c>
      <c r="Y127">
        <f t="shared" si="38"/>
        <v>1.8956441562769202</v>
      </c>
      <c r="Z127">
        <f t="shared" si="39"/>
        <v>1.1717743769064428</v>
      </c>
      <c r="AA127">
        <f t="shared" si="40"/>
        <v>0.61814047379431647</v>
      </c>
      <c r="AC127" s="3">
        <f t="shared" si="36"/>
        <v>2.7023590662783814E-2</v>
      </c>
      <c r="AD127" s="3">
        <f t="shared" si="37"/>
        <v>-7.1143916781847283E-2</v>
      </c>
    </row>
    <row r="128" spans="1:30" x14ac:dyDescent="0.35">
      <c r="A128" t="s">
        <v>22</v>
      </c>
      <c r="B128">
        <v>1.0669473952966999E-2</v>
      </c>
      <c r="C128">
        <v>1615.0013220679771</v>
      </c>
      <c r="D128">
        <v>1584.3960415177683</v>
      </c>
      <c r="E128">
        <v>70665.419703314183</v>
      </c>
      <c r="F128">
        <v>73687.091253097708</v>
      </c>
      <c r="G128" s="14">
        <v>113.05910277231099</v>
      </c>
      <c r="H128">
        <v>115.28441193134636</v>
      </c>
      <c r="I128" s="1"/>
      <c r="J128" s="1"/>
      <c r="K128" s="1"/>
      <c r="L128" s="3">
        <f t="shared" si="32"/>
        <v>-1.9302775819861649E-2</v>
      </c>
      <c r="N128">
        <f t="shared" si="25"/>
        <v>85.019611267031124</v>
      </c>
      <c r="O128">
        <f t="shared" si="26"/>
        <v>568.88262317760882</v>
      </c>
      <c r="P128">
        <f t="shared" si="27"/>
        <v>560.12789939901927</v>
      </c>
      <c r="Q128">
        <f t="shared" si="28"/>
        <v>309.62519527088619</v>
      </c>
      <c r="R128">
        <f t="shared" si="29"/>
        <v>331.99295513943531</v>
      </c>
      <c r="S128">
        <f t="shared" si="30"/>
        <v>351.47383303109268</v>
      </c>
      <c r="T128">
        <f t="shared" si="31"/>
        <v>366.89572092441949</v>
      </c>
      <c r="U128" s="7"/>
      <c r="V128" s="3">
        <f t="shared" si="34"/>
        <v>1.9316685821109791E-2</v>
      </c>
      <c r="W128" s="3">
        <f t="shared" si="35"/>
        <v>-4.100679641980709E-2</v>
      </c>
      <c r="Y128">
        <f t="shared" si="38"/>
        <v>1.8373266512755928</v>
      </c>
      <c r="Z128">
        <f t="shared" si="39"/>
        <v>1.1351590193543319</v>
      </c>
      <c r="AA128">
        <f t="shared" si="40"/>
        <v>0.61783190189193082</v>
      </c>
      <c r="AC128" s="3">
        <f t="shared" si="36"/>
        <v>1.5629865586025637E-2</v>
      </c>
      <c r="AD128" s="3">
        <f t="shared" si="37"/>
        <v>-6.7374200332518397E-2</v>
      </c>
    </row>
    <row r="129" spans="1:30" x14ac:dyDescent="0.35">
      <c r="A129" t="s">
        <v>23</v>
      </c>
      <c r="B129">
        <v>1.06835639318387E-2</v>
      </c>
      <c r="C129">
        <v>1592.9493346695544</v>
      </c>
      <c r="D129">
        <v>1590.6304670790421</v>
      </c>
      <c r="E129">
        <v>71254.065541622447</v>
      </c>
      <c r="F129">
        <v>74354.369137960035</v>
      </c>
      <c r="G129" s="14">
        <v>112.314529617036</v>
      </c>
      <c r="H129">
        <v>116.18606632443758</v>
      </c>
      <c r="I129" s="1"/>
      <c r="J129" s="1"/>
      <c r="K129" s="1"/>
      <c r="L129" s="3">
        <f t="shared" si="32"/>
        <v>-3.332186749993505E-2</v>
      </c>
      <c r="N129">
        <f t="shared" si="25"/>
        <v>85.131887142272333</v>
      </c>
      <c r="O129">
        <f t="shared" si="26"/>
        <v>561.11483236154277</v>
      </c>
      <c r="P129">
        <f t="shared" si="27"/>
        <v>562.33194157161302</v>
      </c>
      <c r="Q129">
        <f t="shared" si="28"/>
        <v>312.20438581976856</v>
      </c>
      <c r="R129">
        <f t="shared" si="29"/>
        <v>334.99933730390057</v>
      </c>
      <c r="S129">
        <f t="shared" si="30"/>
        <v>349.15913236180131</v>
      </c>
      <c r="T129">
        <f t="shared" si="31"/>
        <v>369.7652601191449</v>
      </c>
      <c r="U129" s="7"/>
      <c r="V129" s="3">
        <f t="shared" si="34"/>
        <v>1.457829230927965E-3</v>
      </c>
      <c r="W129" s="3">
        <f t="shared" si="35"/>
        <v>-4.1696320368009077E-2</v>
      </c>
      <c r="Y129">
        <f t="shared" si="38"/>
        <v>1.7972676164948782</v>
      </c>
      <c r="Z129">
        <f t="shared" si="39"/>
        <v>1.1183671601697684</v>
      </c>
      <c r="AA129">
        <f t="shared" si="40"/>
        <v>0.62225967346524858</v>
      </c>
      <c r="AC129" s="3">
        <f t="shared" si="36"/>
        <v>-2.1643963646608144E-3</v>
      </c>
      <c r="AD129" s="3">
        <f t="shared" si="37"/>
        <v>-6.8044765901889459E-2</v>
      </c>
    </row>
    <row r="130" spans="1:30" x14ac:dyDescent="0.35">
      <c r="A130" t="s">
        <v>24</v>
      </c>
      <c r="B130">
        <v>1.0699566977152001E-2</v>
      </c>
      <c r="C130">
        <v>1587.0846937176962</v>
      </c>
      <c r="D130">
        <v>1594.9643795906859</v>
      </c>
      <c r="E130">
        <v>70857.272503267872</v>
      </c>
      <c r="F130">
        <v>74597.879565716066</v>
      </c>
      <c r="G130" s="14">
        <v>112.266257627044</v>
      </c>
      <c r="H130">
        <v>116.70915839528348</v>
      </c>
      <c r="I130" s="1">
        <f>AVERAGE(G127:G130)</f>
        <v>112.83806433293076</v>
      </c>
      <c r="J130" s="1">
        <f>AVERAGE(H127:H130)</f>
        <v>115.43502911973431</v>
      </c>
      <c r="K130" s="1">
        <f>J130/J126</f>
        <v>1.0248321204311859</v>
      </c>
      <c r="L130" s="3">
        <f t="shared" si="32"/>
        <v>-3.8068141603692957E-2</v>
      </c>
      <c r="M130">
        <f t="shared" si="33"/>
        <v>117.64487397458559</v>
      </c>
      <c r="N130">
        <f t="shared" si="25"/>
        <v>85.259407270970627</v>
      </c>
      <c r="O130">
        <f t="shared" si="26"/>
        <v>559.04901836925706</v>
      </c>
      <c r="P130">
        <f t="shared" si="27"/>
        <v>563.86409972381387</v>
      </c>
      <c r="Q130">
        <f t="shared" si="28"/>
        <v>310.46581096238464</v>
      </c>
      <c r="R130">
        <f t="shared" si="29"/>
        <v>336.09645954258838</v>
      </c>
      <c r="S130">
        <f t="shared" si="30"/>
        <v>349.00906623767241</v>
      </c>
      <c r="T130">
        <f t="shared" si="31"/>
        <v>371.43001460960585</v>
      </c>
      <c r="U130" s="7"/>
      <c r="V130" s="3">
        <f t="shared" si="34"/>
        <v>-4.940352257278513E-3</v>
      </c>
      <c r="W130" s="3">
        <f t="shared" si="35"/>
        <v>-5.0143611108315111E-2</v>
      </c>
      <c r="Y130">
        <f t="shared" si="38"/>
        <v>1.8006782023318832</v>
      </c>
      <c r="Z130">
        <f t="shared" si="39"/>
        <v>1.1241465369594514</v>
      </c>
      <c r="AA130">
        <f t="shared" si="40"/>
        <v>0.62429063421975051</v>
      </c>
      <c r="AC130" s="3">
        <f t="shared" si="36"/>
        <v>-8.5394359330825953E-3</v>
      </c>
      <c r="AD130" s="3">
        <f t="shared" si="37"/>
        <v>-7.6259799389395089E-2</v>
      </c>
    </row>
    <row r="131" spans="1:30" x14ac:dyDescent="0.35">
      <c r="A131" t="s">
        <v>25</v>
      </c>
      <c r="B131">
        <v>1.07175062938107E-2</v>
      </c>
      <c r="C131">
        <v>1583.6569543157332</v>
      </c>
      <c r="D131">
        <v>1594.4625743188089</v>
      </c>
      <c r="E131">
        <v>71819.592805099892</v>
      </c>
      <c r="F131">
        <v>74942.601692432305</v>
      </c>
      <c r="G131" s="14">
        <v>114.664831102554</v>
      </c>
      <c r="H131">
        <v>117.15620494325101</v>
      </c>
      <c r="I131" s="1"/>
      <c r="J131" s="1"/>
      <c r="K131" s="1"/>
      <c r="L131" s="3">
        <f t="shared" si="32"/>
        <v>-2.126540239079781E-2</v>
      </c>
      <c r="M131" s="8">
        <f>(M130/M126)-1</f>
        <v>4.6557243146765792E-2</v>
      </c>
      <c r="N131">
        <f t="shared" si="25"/>
        <v>85.402356561202012</v>
      </c>
      <c r="O131">
        <f t="shared" si="26"/>
        <v>557.84160054494157</v>
      </c>
      <c r="P131">
        <f t="shared" si="27"/>
        <v>563.68669765673064</v>
      </c>
      <c r="Q131">
        <f t="shared" si="28"/>
        <v>314.68228080886462</v>
      </c>
      <c r="R131">
        <f t="shared" si="29"/>
        <v>337.64958527471134</v>
      </c>
      <c r="S131">
        <f t="shared" si="30"/>
        <v>356.46566011266538</v>
      </c>
      <c r="T131">
        <f t="shared" si="31"/>
        <v>372.85275219186451</v>
      </c>
      <c r="U131" s="7"/>
      <c r="V131" s="3">
        <f t="shared" si="34"/>
        <v>-6.7769668458302901E-3</v>
      </c>
      <c r="W131" s="3">
        <f t="shared" si="35"/>
        <v>-4.1672010536135118E-2</v>
      </c>
      <c r="Y131">
        <f t="shared" si="38"/>
        <v>1.7727137324384969</v>
      </c>
      <c r="Z131">
        <f t="shared" si="39"/>
        <v>1.1327795743579843</v>
      </c>
      <c r="AA131">
        <f t="shared" si="40"/>
        <v>0.63900874327845569</v>
      </c>
      <c r="AC131" s="3">
        <f t="shared" si="36"/>
        <v>-1.036940757354643E-2</v>
      </c>
      <c r="AD131" s="3">
        <f t="shared" si="37"/>
        <v>-6.8021124465947547E-2</v>
      </c>
    </row>
    <row r="132" spans="1:30" x14ac:dyDescent="0.35">
      <c r="A132" t="s">
        <v>26</v>
      </c>
      <c r="B132">
        <v>1.07373344898576E-2</v>
      </c>
      <c r="C132">
        <v>1576.0588715205197</v>
      </c>
      <c r="D132">
        <v>1595.2441884415989</v>
      </c>
      <c r="E132">
        <v>72463.415514306675</v>
      </c>
      <c r="F132">
        <v>75391.996939410805</v>
      </c>
      <c r="G132" s="14">
        <v>115.35771850784801</v>
      </c>
      <c r="H132">
        <v>117.75319276813838</v>
      </c>
      <c r="I132" s="1"/>
      <c r="J132" s="1"/>
      <c r="K132" s="1"/>
      <c r="L132" s="3">
        <f t="shared" si="32"/>
        <v>-2.0343178847024329E-2</v>
      </c>
      <c r="N132">
        <f t="shared" ref="N132:N195" si="41">B132/AVERAGE(B$3:B$6)*100</f>
        <v>85.56035737056385</v>
      </c>
      <c r="O132">
        <f t="shared" ref="O132:O195" si="42">C132/AVERAGE(C$3:C$6)*100</f>
        <v>555.16518337264665</v>
      </c>
      <c r="P132">
        <f t="shared" ref="P132:P195" si="43">D132/AVERAGE(D$3:D$6)*100</f>
        <v>563.96301990525103</v>
      </c>
      <c r="Q132">
        <f t="shared" ref="Q132:Q195" si="44">E132/AVERAGE(E$3:E$6)*100</f>
        <v>317.50323245529819</v>
      </c>
      <c r="R132">
        <f t="shared" ref="R132:R195" si="45">F132/AVERAGE(F$3:F$6)*100</f>
        <v>339.67430973503167</v>
      </c>
      <c r="S132">
        <f t="shared" ref="S132:S195" si="46">G132/AVERAGE(G$3:G$6)*100</f>
        <v>358.61968209078151</v>
      </c>
      <c r="T132">
        <f t="shared" ref="T132:T195" si="47">H132/AVERAGE(H$3:H$6)*100</f>
        <v>374.75268189377073</v>
      </c>
      <c r="U132" s="7"/>
      <c r="V132" s="3">
        <f t="shared" si="34"/>
        <v>-1.2026570640461864E-2</v>
      </c>
      <c r="W132" s="3">
        <f t="shared" si="35"/>
        <v>-3.8844725488007659E-2</v>
      </c>
      <c r="Y132">
        <f t="shared" si="38"/>
        <v>1.7485339568969878</v>
      </c>
      <c r="Z132">
        <f t="shared" si="39"/>
        <v>1.1294993103456739</v>
      </c>
      <c r="AA132">
        <f t="shared" si="40"/>
        <v>0.64596933098750031</v>
      </c>
      <c r="AC132" s="3">
        <f t="shared" si="36"/>
        <v>-1.5600023799579033E-2</v>
      </c>
      <c r="AD132" s="3">
        <f t="shared" si="37"/>
        <v>-6.5271575283477823E-2</v>
      </c>
    </row>
    <row r="133" spans="1:30" x14ac:dyDescent="0.35">
      <c r="A133" t="s">
        <v>27</v>
      </c>
      <c r="B133">
        <v>1.0759025561277301E-2</v>
      </c>
      <c r="C133">
        <v>1582.2395222255768</v>
      </c>
      <c r="D133">
        <v>1597.5501526595012</v>
      </c>
      <c r="E133">
        <v>74361.183404704381</v>
      </c>
      <c r="F133">
        <v>76525.890715608082</v>
      </c>
      <c r="G133" s="14">
        <v>116.85439875976699</v>
      </c>
      <c r="H133">
        <v>118.9609397916695</v>
      </c>
      <c r="I133" s="1"/>
      <c r="J133" s="1"/>
      <c r="K133" s="1"/>
      <c r="L133" s="3">
        <f t="shared" si="32"/>
        <v>-1.7707837846536786E-2</v>
      </c>
      <c r="N133">
        <f t="shared" si="41"/>
        <v>85.733202486283517</v>
      </c>
      <c r="O133">
        <f t="shared" si="42"/>
        <v>557.34231148888568</v>
      </c>
      <c r="P133">
        <f t="shared" si="43"/>
        <v>564.77824214742827</v>
      </c>
      <c r="Q133">
        <f t="shared" si="44"/>
        <v>325.81842758341327</v>
      </c>
      <c r="R133">
        <f t="shared" si="45"/>
        <v>344.78300298336404</v>
      </c>
      <c r="S133">
        <f t="shared" si="46"/>
        <v>363.2725046593747</v>
      </c>
      <c r="T133">
        <f t="shared" si="47"/>
        <v>378.59636906248056</v>
      </c>
      <c r="U133" s="7"/>
      <c r="V133" s="3">
        <f t="shared" si="34"/>
        <v>-9.5838183286053313E-3</v>
      </c>
      <c r="W133" s="3">
        <f t="shared" si="35"/>
        <v>-2.8287254034694786E-2</v>
      </c>
      <c r="Y133">
        <f t="shared" si="38"/>
        <v>1.7105917416110532</v>
      </c>
      <c r="Z133">
        <f t="shared" si="39"/>
        <v>1.1149538328871003</v>
      </c>
      <c r="AA133">
        <f t="shared" si="40"/>
        <v>0.65179423340196008</v>
      </c>
      <c r="AC133" s="3">
        <f t="shared" si="36"/>
        <v>-1.3166106807283029E-2</v>
      </c>
      <c r="AD133" s="3">
        <f t="shared" si="37"/>
        <v>-5.5004380250339158E-2</v>
      </c>
    </row>
    <row r="134" spans="1:30" x14ac:dyDescent="0.35">
      <c r="A134" t="s">
        <v>28</v>
      </c>
      <c r="B134">
        <v>1.07825892093729E-2</v>
      </c>
      <c r="C134">
        <v>1593.0066824660264</v>
      </c>
      <c r="D134">
        <v>1600.9846444219479</v>
      </c>
      <c r="E134">
        <v>73993.661613263903</v>
      </c>
      <c r="F134">
        <v>76595.783952408354</v>
      </c>
      <c r="G134" s="14">
        <v>118.08535552925601</v>
      </c>
      <c r="H134">
        <v>119.40405503217946</v>
      </c>
      <c r="I134" s="1">
        <f>AVERAGE(G131:G134)</f>
        <v>116.24057597485624</v>
      </c>
      <c r="J134" s="1">
        <f>AVERAGE(H131:H134)</f>
        <v>118.31859813380959</v>
      </c>
      <c r="K134" s="1">
        <f>J134/J130</f>
        <v>1.0249800172102379</v>
      </c>
      <c r="L134" s="3">
        <f t="shared" si="32"/>
        <v>-1.1044009372781022E-2</v>
      </c>
      <c r="M134">
        <f t="shared" si="33"/>
        <v>120.45020269524669</v>
      </c>
      <c r="N134">
        <f t="shared" si="41"/>
        <v>85.920969213111107</v>
      </c>
      <c r="O134">
        <f t="shared" si="42"/>
        <v>561.13503306630048</v>
      </c>
      <c r="P134">
        <f t="shared" si="43"/>
        <v>565.99243014461592</v>
      </c>
      <c r="Q134">
        <f t="shared" si="44"/>
        <v>324.20810662418285</v>
      </c>
      <c r="R134">
        <f t="shared" si="45"/>
        <v>345.09790294528381</v>
      </c>
      <c r="S134">
        <f t="shared" si="46"/>
        <v>367.09925618542553</v>
      </c>
      <c r="T134">
        <f t="shared" si="47"/>
        <v>380.00659515372621</v>
      </c>
      <c r="U134" s="7"/>
      <c r="V134" s="3">
        <f t="shared" si="34"/>
        <v>-4.9831595722781286E-3</v>
      </c>
      <c r="W134" s="3">
        <f t="shared" si="35"/>
        <v>-3.3972135343131149E-2</v>
      </c>
      <c r="Y134">
        <f t="shared" si="38"/>
        <v>1.7307865583902866</v>
      </c>
      <c r="Z134">
        <f t="shared" si="39"/>
        <v>1.1322951175029115</v>
      </c>
      <c r="AA134">
        <f t="shared" si="40"/>
        <v>0.654208407162579</v>
      </c>
      <c r="AC134" s="3">
        <f t="shared" si="36"/>
        <v>-8.5820884160487942E-3</v>
      </c>
      <c r="AD134" s="3">
        <f t="shared" si="37"/>
        <v>-6.0532956424290685E-2</v>
      </c>
    </row>
    <row r="135" spans="1:30" x14ac:dyDescent="0.35">
      <c r="A135" t="s">
        <v>29</v>
      </c>
      <c r="B135">
        <v>1.0808043856346801E-2</v>
      </c>
      <c r="C135">
        <v>1609.7865239389048</v>
      </c>
      <c r="D135">
        <v>1606.0755240220276</v>
      </c>
      <c r="E135">
        <v>73612.07948830034</v>
      </c>
      <c r="F135">
        <v>76966.259348947642</v>
      </c>
      <c r="G135" s="14">
        <v>117.436113802633</v>
      </c>
      <c r="H135">
        <v>120.16563064527105</v>
      </c>
      <c r="I135" s="1"/>
      <c r="J135" s="1"/>
      <c r="K135" s="1"/>
      <c r="L135" s="3">
        <f t="shared" si="32"/>
        <v>-2.2714621709892927E-2</v>
      </c>
      <c r="M135" s="8">
        <f>(M134/M130)-1</f>
        <v>2.3845736969951847E-2</v>
      </c>
      <c r="N135">
        <f t="shared" si="41"/>
        <v>86.123804348207784</v>
      </c>
      <c r="O135">
        <f t="shared" si="42"/>
        <v>567.04571567885239</v>
      </c>
      <c r="P135">
        <f t="shared" si="43"/>
        <v>567.79219713579971</v>
      </c>
      <c r="Q135">
        <f t="shared" si="44"/>
        <v>322.53617938664911</v>
      </c>
      <c r="R135">
        <f t="shared" si="45"/>
        <v>346.76705855465741</v>
      </c>
      <c r="S135">
        <f t="shared" si="46"/>
        <v>365.0809182309888</v>
      </c>
      <c r="T135">
        <f t="shared" si="47"/>
        <v>382.43032988874046</v>
      </c>
      <c r="U135" s="7"/>
      <c r="V135" s="3">
        <f t="shared" si="34"/>
        <v>2.3106011276381455E-3</v>
      </c>
      <c r="W135" s="3">
        <f t="shared" si="35"/>
        <v>-4.3579873687770276E-2</v>
      </c>
      <c r="Y135">
        <f t="shared" si="38"/>
        <v>1.7580840597702088</v>
      </c>
      <c r="Z135">
        <f t="shared" si="39"/>
        <v>1.1319068729754438</v>
      </c>
      <c r="AA135">
        <f t="shared" si="40"/>
        <v>0.6438297797452246</v>
      </c>
      <c r="AC135" s="3">
        <f t="shared" si="36"/>
        <v>-1.3147089035617787E-3</v>
      </c>
      <c r="AD135" s="3">
        <f t="shared" si="37"/>
        <v>-6.9876531147462062E-2</v>
      </c>
    </row>
    <row r="136" spans="1:30" x14ac:dyDescent="0.35">
      <c r="A136" t="s">
        <v>30</v>
      </c>
      <c r="B136">
        <v>1.08354666317706E-2</v>
      </c>
      <c r="C136">
        <v>1603.8885035347419</v>
      </c>
      <c r="D136">
        <v>1609.0009324602981</v>
      </c>
      <c r="E136">
        <v>74153.701180571035</v>
      </c>
      <c r="F136">
        <v>77447.83232032675</v>
      </c>
      <c r="G136" s="14">
        <v>116.464781043077</v>
      </c>
      <c r="H136">
        <v>120.95683108932701</v>
      </c>
      <c r="I136" s="1"/>
      <c r="J136" s="1"/>
      <c r="K136" s="1"/>
      <c r="L136" s="3">
        <f t="shared" si="32"/>
        <v>-3.7137630060204048E-2</v>
      </c>
      <c r="N136">
        <f t="shared" si="41"/>
        <v>86.34232249790027</v>
      </c>
      <c r="O136">
        <f t="shared" si="42"/>
        <v>564.96814380740716</v>
      </c>
      <c r="P136">
        <f t="shared" si="43"/>
        <v>568.82641007276402</v>
      </c>
      <c r="Q136">
        <f t="shared" si="44"/>
        <v>324.90933053945258</v>
      </c>
      <c r="R136">
        <f t="shared" si="45"/>
        <v>348.93675790314012</v>
      </c>
      <c r="S136">
        <f t="shared" si="46"/>
        <v>362.06127593967017</v>
      </c>
      <c r="T136">
        <f t="shared" si="47"/>
        <v>384.94834643975958</v>
      </c>
      <c r="U136" s="7"/>
      <c r="V136" s="3">
        <f t="shared" si="34"/>
        <v>-3.177393388914318E-3</v>
      </c>
      <c r="W136" s="3">
        <f t="shared" si="35"/>
        <v>-4.2533548597345927E-2</v>
      </c>
      <c r="Y136">
        <f t="shared" si="38"/>
        <v>1.7388486285370162</v>
      </c>
      <c r="Z136">
        <f t="shared" si="39"/>
        <v>1.1143455786219914</v>
      </c>
      <c r="AA136">
        <f t="shared" si="40"/>
        <v>0.64085255055211354</v>
      </c>
      <c r="AC136" s="3">
        <f t="shared" si="36"/>
        <v>-6.782853603550687E-3</v>
      </c>
      <c r="AD136" s="3">
        <f t="shared" si="37"/>
        <v>-6.8858974640777726E-2</v>
      </c>
    </row>
    <row r="137" spans="1:30" x14ac:dyDescent="0.35">
      <c r="A137" t="s">
        <v>31</v>
      </c>
      <c r="B137">
        <v>1.08649221696805E-2</v>
      </c>
      <c r="C137">
        <v>1600.0454923382867</v>
      </c>
      <c r="D137">
        <v>1605.3917287708928</v>
      </c>
      <c r="E137">
        <v>75021.582519975665</v>
      </c>
      <c r="F137">
        <v>77607.420712927807</v>
      </c>
      <c r="G137" s="14">
        <v>117.61469566144901</v>
      </c>
      <c r="H137">
        <v>121.27429401420926</v>
      </c>
      <c r="I137" s="1"/>
      <c r="J137" s="1"/>
      <c r="K137" s="1"/>
      <c r="L137" s="3">
        <f t="shared" si="32"/>
        <v>-3.0176208260024782E-2</v>
      </c>
      <c r="N137">
        <f t="shared" si="41"/>
        <v>86.577038697949149</v>
      </c>
      <c r="O137">
        <f t="shared" si="42"/>
        <v>563.6144469029731</v>
      </c>
      <c r="P137">
        <f t="shared" si="43"/>
        <v>567.55045656866832</v>
      </c>
      <c r="Q137">
        <f t="shared" si="44"/>
        <v>328.71200984587034</v>
      </c>
      <c r="R137">
        <f t="shared" si="45"/>
        <v>349.65577423509973</v>
      </c>
      <c r="S137">
        <f t="shared" si="46"/>
        <v>365.63608671268366</v>
      </c>
      <c r="T137">
        <f t="shared" si="47"/>
        <v>385.9586806795769</v>
      </c>
      <c r="U137" s="7"/>
      <c r="V137" s="3">
        <f t="shared" si="34"/>
        <v>-3.3301756429872098E-3</v>
      </c>
      <c r="W137" s="3">
        <f t="shared" si="35"/>
        <v>-3.3319470859845213E-2</v>
      </c>
      <c r="Y137">
        <f t="shared" si="38"/>
        <v>1.7146147083802812</v>
      </c>
      <c r="Z137">
        <f t="shared" si="39"/>
        <v>1.112329564362819</v>
      </c>
      <c r="AA137">
        <f t="shared" si="40"/>
        <v>0.64873441183389036</v>
      </c>
      <c r="AC137" s="3">
        <f t="shared" si="36"/>
        <v>-6.935083251437768E-3</v>
      </c>
      <c r="AD137" s="3">
        <f t="shared" si="37"/>
        <v>-5.989823687323792E-2</v>
      </c>
    </row>
    <row r="138" spans="1:30" x14ac:dyDescent="0.35">
      <c r="A138" t="s">
        <v>32</v>
      </c>
      <c r="B138">
        <v>1.08963774743431E-2</v>
      </c>
      <c r="C138">
        <v>1621.7052296768304</v>
      </c>
      <c r="D138">
        <v>1602.5195971445191</v>
      </c>
      <c r="E138">
        <v>75156.99523672543</v>
      </c>
      <c r="F138">
        <v>78117.858660249476</v>
      </c>
      <c r="G138" s="14">
        <v>118.88253076386501</v>
      </c>
      <c r="H138">
        <v>121.9155155043685</v>
      </c>
      <c r="I138" s="1">
        <f>AVERAGE(G135:G138)</f>
        <v>117.59953031775601</v>
      </c>
      <c r="J138" s="1">
        <f>AVERAGE(H135:H138)</f>
        <v>121.07806781329396</v>
      </c>
      <c r="K138" s="1">
        <f>J138/J134</f>
        <v>1.0233223662467976</v>
      </c>
      <c r="L138" s="3">
        <f t="shared" si="32"/>
        <v>-2.4877758404711132E-2</v>
      </c>
      <c r="M138">
        <f t="shared" si="33"/>
        <v>123.5249027107678</v>
      </c>
      <c r="N138">
        <f t="shared" si="41"/>
        <v>86.827690022137133</v>
      </c>
      <c r="O138">
        <f t="shared" si="42"/>
        <v>571.24406802223677</v>
      </c>
      <c r="P138">
        <f t="shared" si="43"/>
        <v>566.53507846084563</v>
      </c>
      <c r="Q138">
        <f t="shared" si="44"/>
        <v>329.30532959182011</v>
      </c>
      <c r="R138">
        <f t="shared" si="45"/>
        <v>351.95552307393729</v>
      </c>
      <c r="S138">
        <f t="shared" si="46"/>
        <v>369.57748419568799</v>
      </c>
      <c r="T138">
        <f t="shared" si="47"/>
        <v>387.99938520296303</v>
      </c>
      <c r="U138" s="7"/>
      <c r="V138" s="3">
        <f t="shared" si="34"/>
        <v>1.197216718378824E-2</v>
      </c>
      <c r="W138" s="3">
        <f t="shared" si="35"/>
        <v>-3.7902516457874791E-2</v>
      </c>
      <c r="Y138">
        <f t="shared" si="38"/>
        <v>1.7346942690854839</v>
      </c>
      <c r="Z138">
        <f t="shared" si="39"/>
        <v>1.1222942691324975</v>
      </c>
      <c r="AA138">
        <f t="shared" si="40"/>
        <v>0.64696949147365412</v>
      </c>
      <c r="AC138" s="3">
        <f t="shared" si="36"/>
        <v>8.3119117251917451E-3</v>
      </c>
      <c r="AD138" s="3">
        <f t="shared" si="37"/>
        <v>-6.4355272178407974E-2</v>
      </c>
    </row>
    <row r="139" spans="1:30" x14ac:dyDescent="0.35">
      <c r="A139" t="s">
        <v>33</v>
      </c>
      <c r="B139">
        <v>1.09297183530437E-2</v>
      </c>
      <c r="C139">
        <v>1622.0836892348336</v>
      </c>
      <c r="D139">
        <v>1603.3767996055362</v>
      </c>
      <c r="E139">
        <v>74517.570724823148</v>
      </c>
      <c r="F139">
        <v>77820.986769382653</v>
      </c>
      <c r="G139" s="14">
        <v>120.60886862594499</v>
      </c>
      <c r="H139">
        <v>122.08860601516069</v>
      </c>
      <c r="I139" s="1"/>
      <c r="J139" s="1"/>
      <c r="K139" s="1"/>
      <c r="L139" s="3">
        <f t="shared" si="32"/>
        <v>-1.2120192354657151E-2</v>
      </c>
      <c r="M139" s="8">
        <f>(M138/M134)-1</f>
        <v>2.5526731767322008E-2</v>
      </c>
      <c r="N139">
        <f t="shared" si="41"/>
        <v>87.093366526800978</v>
      </c>
      <c r="O139">
        <f t="shared" si="42"/>
        <v>571.37738002835204</v>
      </c>
      <c r="P139">
        <f t="shared" si="43"/>
        <v>566.83812328124873</v>
      </c>
      <c r="Q139">
        <f t="shared" si="44"/>
        <v>326.50364893684127</v>
      </c>
      <c r="R139">
        <f t="shared" si="45"/>
        <v>350.61798382967294</v>
      </c>
      <c r="S139">
        <f t="shared" si="46"/>
        <v>374.94425759662249</v>
      </c>
      <c r="T139">
        <f t="shared" si="47"/>
        <v>388.55025037786709</v>
      </c>
      <c r="U139" s="7"/>
      <c r="V139" s="3">
        <f t="shared" si="34"/>
        <v>1.166718243266307E-2</v>
      </c>
      <c r="W139" s="3">
        <f t="shared" si="35"/>
        <v>-4.2448909756810926E-2</v>
      </c>
      <c r="Y139">
        <f t="shared" si="38"/>
        <v>1.7499877318028965</v>
      </c>
      <c r="Z139">
        <f t="shared" si="39"/>
        <v>1.1483616150003626</v>
      </c>
      <c r="AA139">
        <f t="shared" si="40"/>
        <v>0.65621123744523724</v>
      </c>
      <c r="AC139" s="3">
        <f t="shared" si="36"/>
        <v>8.0080300894846967E-3</v>
      </c>
      <c r="AD139" s="3">
        <f t="shared" si="37"/>
        <v>-6.8776662935082666E-2</v>
      </c>
    </row>
    <row r="140" spans="1:30" x14ac:dyDescent="0.35">
      <c r="A140" t="s">
        <v>34</v>
      </c>
      <c r="B140">
        <v>1.0964750568396299E-2</v>
      </c>
      <c r="C140">
        <v>1642.3110629011335</v>
      </c>
      <c r="D140">
        <v>1606.4708273417161</v>
      </c>
      <c r="E140">
        <v>77340.12527276692</v>
      </c>
      <c r="F140">
        <v>79928.957153853145</v>
      </c>
      <c r="G140" s="14">
        <v>123.601928648675</v>
      </c>
      <c r="H140">
        <v>124.24738345531432</v>
      </c>
      <c r="I140" s="1"/>
      <c r="J140" s="1"/>
      <c r="K140" s="1"/>
      <c r="L140" s="3">
        <f t="shared" si="32"/>
        <v>-5.1949166951387746E-3</v>
      </c>
      <c r="N140">
        <f t="shared" si="41"/>
        <v>87.372520433003885</v>
      </c>
      <c r="O140">
        <f t="shared" si="42"/>
        <v>578.50245245649342</v>
      </c>
      <c r="P140">
        <f t="shared" si="43"/>
        <v>567.93194781194416</v>
      </c>
      <c r="Q140">
        <f t="shared" si="44"/>
        <v>338.87085777447356</v>
      </c>
      <c r="R140">
        <f t="shared" si="45"/>
        <v>360.11532326030692</v>
      </c>
      <c r="S140">
        <f t="shared" si="46"/>
        <v>384.24896860958376</v>
      </c>
      <c r="T140">
        <f t="shared" si="47"/>
        <v>395.42061725532676</v>
      </c>
      <c r="U140" s="7"/>
      <c r="V140" s="3">
        <f t="shared" si="34"/>
        <v>2.2309919949634827E-2</v>
      </c>
      <c r="W140" s="3">
        <f t="shared" si="35"/>
        <v>-3.2389161241063724E-2</v>
      </c>
      <c r="Y140">
        <f t="shared" si="38"/>
        <v>1.7071472485294095</v>
      </c>
      <c r="Z140">
        <f t="shared" si="39"/>
        <v>1.1339097470143342</v>
      </c>
      <c r="AA140">
        <f t="shared" si="40"/>
        <v>0.66421320597336864</v>
      </c>
      <c r="AC140" s="3">
        <f t="shared" si="36"/>
        <v>1.8612273328299178E-2</v>
      </c>
      <c r="AD140" s="3">
        <f t="shared" si="37"/>
        <v>-5.8993506006621454E-2</v>
      </c>
    </row>
    <row r="141" spans="1:30" x14ac:dyDescent="0.35">
      <c r="A141" t="s">
        <v>35</v>
      </c>
      <c r="B141">
        <v>1.10013051640442E-2</v>
      </c>
      <c r="C141">
        <v>1670.2739302437901</v>
      </c>
      <c r="D141">
        <v>1613.030340722843</v>
      </c>
      <c r="E141">
        <v>78978.984107855969</v>
      </c>
      <c r="F141">
        <v>81126.437818230086</v>
      </c>
      <c r="G141" s="14">
        <v>125.40273514908399</v>
      </c>
      <c r="H141">
        <v>125.84810586822771</v>
      </c>
      <c r="I141" s="1"/>
      <c r="J141" s="1"/>
      <c r="K141" s="1"/>
      <c r="L141" s="3">
        <f t="shared" si="32"/>
        <v>-3.5389544885963287E-3</v>
      </c>
      <c r="N141">
        <f t="shared" si="41"/>
        <v>87.663805413473213</v>
      </c>
      <c r="O141">
        <f t="shared" si="42"/>
        <v>588.35234490431412</v>
      </c>
      <c r="P141">
        <f t="shared" si="43"/>
        <v>570.25091753603579</v>
      </c>
      <c r="Q141">
        <f t="shared" si="44"/>
        <v>346.05162580735714</v>
      </c>
      <c r="R141">
        <f t="shared" si="45"/>
        <v>365.51050357924947</v>
      </c>
      <c r="S141">
        <f t="shared" si="46"/>
        <v>389.84724727734152</v>
      </c>
      <c r="T141">
        <f t="shared" si="47"/>
        <v>400.51495909952575</v>
      </c>
      <c r="U141" s="7"/>
      <c r="V141" s="3">
        <f t="shared" si="34"/>
        <v>3.5488228631393781E-2</v>
      </c>
      <c r="W141" s="3">
        <f t="shared" si="35"/>
        <v>-2.6470454861899029E-2</v>
      </c>
      <c r="Y141">
        <f t="shared" si="38"/>
        <v>1.7001866225354565</v>
      </c>
      <c r="Z141">
        <f t="shared" si="39"/>
        <v>1.1265580572488478</v>
      </c>
      <c r="AA141">
        <f t="shared" si="40"/>
        <v>0.66260847033888137</v>
      </c>
      <c r="AC141" s="3">
        <f t="shared" si="36"/>
        <v>3.174291669093976E-2</v>
      </c>
      <c r="AD141" s="3">
        <f t="shared" si="37"/>
        <v>-5.3237533754411759E-2</v>
      </c>
    </row>
    <row r="142" spans="1:30" x14ac:dyDescent="0.35">
      <c r="A142" t="s">
        <v>36</v>
      </c>
      <c r="B142">
        <v>1.10392147039004E-2</v>
      </c>
      <c r="C142">
        <v>1688.2425930806917</v>
      </c>
      <c r="D142">
        <v>1621.1715612785008</v>
      </c>
      <c r="E142">
        <v>78963.557323614703</v>
      </c>
      <c r="F142">
        <v>81760.437600726131</v>
      </c>
      <c r="G142" s="14">
        <v>126.473165949063</v>
      </c>
      <c r="H142">
        <v>127.09377282495316</v>
      </c>
      <c r="I142" s="1">
        <f>AVERAGE(G139:G142)</f>
        <v>124.02167459319175</v>
      </c>
      <c r="J142" s="1">
        <f>AVERAGE(H139:H142)</f>
        <v>124.81946704091396</v>
      </c>
      <c r="K142" s="1">
        <f>J142/J138</f>
        <v>1.0309007179846095</v>
      </c>
      <c r="L142" s="3">
        <f t="shared" si="32"/>
        <v>-4.8830628133521977E-3</v>
      </c>
      <c r="M142">
        <f t="shared" si="33"/>
        <v>128.42427425567507</v>
      </c>
      <c r="N142">
        <f t="shared" si="41"/>
        <v>87.965887255192314</v>
      </c>
      <c r="O142">
        <f t="shared" si="42"/>
        <v>594.68178867006998</v>
      </c>
      <c r="P142">
        <f t="shared" si="43"/>
        <v>573.12906457054635</v>
      </c>
      <c r="Q142">
        <f t="shared" si="44"/>
        <v>345.9840323351446</v>
      </c>
      <c r="R142">
        <f t="shared" si="45"/>
        <v>368.36695316586241</v>
      </c>
      <c r="S142">
        <f t="shared" si="46"/>
        <v>393.17496178274354</v>
      </c>
      <c r="T142">
        <f t="shared" si="47"/>
        <v>404.47932746870032</v>
      </c>
      <c r="U142" s="7"/>
      <c r="V142" s="3">
        <f t="shared" si="34"/>
        <v>4.1371951867510415E-2</v>
      </c>
      <c r="W142" s="3">
        <f t="shared" si="35"/>
        <v>-3.4208235170778867E-2</v>
      </c>
      <c r="Y142">
        <f t="shared" si="38"/>
        <v>1.7188128153094047</v>
      </c>
      <c r="Z142">
        <f t="shared" si="39"/>
        <v>1.136396264096623</v>
      </c>
      <c r="AA142">
        <f t="shared" si="40"/>
        <v>0.66115184502627733</v>
      </c>
      <c r="AC142" s="3">
        <f t="shared" si="36"/>
        <v>3.7605358778433962E-2</v>
      </c>
      <c r="AD142" s="3">
        <f t="shared" si="37"/>
        <v>-6.076256471529784E-2</v>
      </c>
    </row>
    <row r="143" spans="1:30" x14ac:dyDescent="0.35">
      <c r="A143" t="s">
        <v>37</v>
      </c>
      <c r="B143">
        <v>1.1078259910525299E-2</v>
      </c>
      <c r="C143">
        <v>1692.1441844504961</v>
      </c>
      <c r="D143">
        <v>1627.2288941474517</v>
      </c>
      <c r="E143">
        <v>78658.415570389232</v>
      </c>
      <c r="F143">
        <v>81421.853699738582</v>
      </c>
      <c r="G143" s="14">
        <v>127.293504846928</v>
      </c>
      <c r="H143">
        <v>127.51649486696178</v>
      </c>
      <c r="I143" s="1"/>
      <c r="J143" s="1"/>
      <c r="K143" s="1"/>
      <c r="L143" s="3">
        <f t="shared" si="32"/>
        <v>-1.748715099692966E-3</v>
      </c>
      <c r="M143" s="8">
        <f>(M142/M138)-1</f>
        <v>3.966302694752244E-2</v>
      </c>
      <c r="N143">
        <f t="shared" si="41"/>
        <v>88.277018647772991</v>
      </c>
      <c r="O143">
        <f t="shared" si="42"/>
        <v>596.05612038280162</v>
      </c>
      <c r="P143">
        <f t="shared" si="43"/>
        <v>575.27049956971223</v>
      </c>
      <c r="Q143">
        <f t="shared" si="44"/>
        <v>344.64703362595407</v>
      </c>
      <c r="R143">
        <f t="shared" si="45"/>
        <v>366.84148285702088</v>
      </c>
      <c r="S143">
        <f t="shared" si="46"/>
        <v>395.72520010718677</v>
      </c>
      <c r="T143">
        <f t="shared" si="47"/>
        <v>405.82465166088815</v>
      </c>
      <c r="U143" s="7"/>
      <c r="V143" s="3">
        <f t="shared" si="34"/>
        <v>3.9893152424051115E-2</v>
      </c>
      <c r="W143" s="3">
        <f t="shared" si="35"/>
        <v>-3.3939759459912899E-2</v>
      </c>
      <c r="Y143">
        <f t="shared" si="38"/>
        <v>1.7294683030108484</v>
      </c>
      <c r="Z143">
        <f t="shared" si="39"/>
        <v>1.1482042829263632</v>
      </c>
      <c r="AA143">
        <f t="shared" si="40"/>
        <v>0.66390594203284503</v>
      </c>
      <c r="AC143" s="3">
        <f t="shared" si="36"/>
        <v>3.6131908082609021E-2</v>
      </c>
      <c r="AD143" s="3">
        <f t="shared" si="37"/>
        <v>-6.0501470712125749E-2</v>
      </c>
    </row>
    <row r="144" spans="1:30" x14ac:dyDescent="0.35">
      <c r="A144" t="s">
        <v>38</v>
      </c>
      <c r="B144">
        <v>1.1118168166664701E-2</v>
      </c>
      <c r="C144">
        <v>1683.8302501272858</v>
      </c>
      <c r="D144">
        <v>1632.6262113484672</v>
      </c>
      <c r="E144">
        <v>79771.558266895721</v>
      </c>
      <c r="F144">
        <v>82390.007933107918</v>
      </c>
      <c r="G144" s="14">
        <v>128.64128426665701</v>
      </c>
      <c r="H144">
        <v>128.94778703819082</v>
      </c>
      <c r="I144" s="1"/>
      <c r="J144" s="1"/>
      <c r="K144" s="1"/>
      <c r="L144" s="3">
        <f t="shared" si="32"/>
        <v>-2.3769525524547147E-3</v>
      </c>
      <c r="N144">
        <f t="shared" si="41"/>
        <v>88.595027242974012</v>
      </c>
      <c r="O144">
        <f t="shared" si="42"/>
        <v>593.12754521565682</v>
      </c>
      <c r="P144">
        <f t="shared" si="43"/>
        <v>577.17860074326677</v>
      </c>
      <c r="Q144">
        <f t="shared" si="44"/>
        <v>349.52434173814265</v>
      </c>
      <c r="R144">
        <f t="shared" si="45"/>
        <v>371.20344611952822</v>
      </c>
      <c r="S144">
        <f t="shared" si="46"/>
        <v>399.91512543930776</v>
      </c>
      <c r="T144">
        <f t="shared" si="47"/>
        <v>410.37977723440707</v>
      </c>
      <c r="U144" s="7"/>
      <c r="V144" s="3">
        <f t="shared" si="34"/>
        <v>3.1362989533609609E-2</v>
      </c>
      <c r="W144" s="3">
        <f t="shared" si="35"/>
        <v>-3.1781155651036008E-2</v>
      </c>
      <c r="Y144">
        <f t="shared" si="38"/>
        <v>1.6969563329011783</v>
      </c>
      <c r="Z144">
        <f t="shared" si="39"/>
        <v>1.1441695976039259</v>
      </c>
      <c r="AA144">
        <f t="shared" si="40"/>
        <v>0.67424810846358785</v>
      </c>
      <c r="AC144" s="3">
        <f t="shared" si="36"/>
        <v>2.7632598387832941E-2</v>
      </c>
      <c r="AD144" s="3">
        <f t="shared" si="37"/>
        <v>-5.8402217457875771E-2</v>
      </c>
    </row>
    <row r="145" spans="1:30" x14ac:dyDescent="0.35">
      <c r="A145" t="s">
        <v>39</v>
      </c>
      <c r="B145">
        <v>1.11586389063699E-2</v>
      </c>
      <c r="C145">
        <v>1668.0175743659843</v>
      </c>
      <c r="D145">
        <v>1640.4081598127586</v>
      </c>
      <c r="E145">
        <v>80641.919515405505</v>
      </c>
      <c r="F145">
        <v>82916.477480282105</v>
      </c>
      <c r="G145" s="14">
        <v>128.152722180773</v>
      </c>
      <c r="H145">
        <v>130.13904229259455</v>
      </c>
      <c r="I145" s="1"/>
      <c r="J145" s="1"/>
      <c r="K145" s="1"/>
      <c r="L145" s="3">
        <f t="shared" si="32"/>
        <v>-1.526306077584056E-2</v>
      </c>
      <c r="N145">
        <f t="shared" si="41"/>
        <v>88.917517983622801</v>
      </c>
      <c r="O145">
        <f t="shared" si="42"/>
        <v>587.55754577130494</v>
      </c>
      <c r="P145">
        <f t="shared" si="43"/>
        <v>579.92973513915888</v>
      </c>
      <c r="Q145">
        <f t="shared" si="44"/>
        <v>353.33788692980045</v>
      </c>
      <c r="R145">
        <f t="shared" si="45"/>
        <v>373.57542441022963</v>
      </c>
      <c r="S145">
        <f t="shared" si="46"/>
        <v>398.39630223278419</v>
      </c>
      <c r="T145">
        <f t="shared" si="47"/>
        <v>414.1709789072728</v>
      </c>
      <c r="U145" s="7"/>
      <c r="V145" s="3">
        <f t="shared" si="34"/>
        <v>1.6830820054185125E-2</v>
      </c>
      <c r="W145" s="3">
        <f t="shared" si="35"/>
        <v>-2.7431917442675924E-2</v>
      </c>
      <c r="Y145">
        <f t="shared" si="38"/>
        <v>1.6628772840542803</v>
      </c>
      <c r="Z145">
        <f t="shared" si="39"/>
        <v>1.1275221734484866</v>
      </c>
      <c r="AA145">
        <f t="shared" si="40"/>
        <v>0.67805494985141768</v>
      </c>
      <c r="AC145" s="3">
        <f t="shared" si="36"/>
        <v>1.3152991077989284E-2</v>
      </c>
      <c r="AD145" s="3">
        <f t="shared" si="37"/>
        <v>-5.4172561036043954E-2</v>
      </c>
    </row>
    <row r="146" spans="1:30" x14ac:dyDescent="0.35">
      <c r="A146" t="s">
        <v>40</v>
      </c>
      <c r="B146">
        <v>1.11993599560883E-2</v>
      </c>
      <c r="C146">
        <v>1668.1599824998971</v>
      </c>
      <c r="D146">
        <v>1646.984638827593</v>
      </c>
      <c r="E146">
        <v>80722.834203379316</v>
      </c>
      <c r="F146">
        <v>83336.58016075418</v>
      </c>
      <c r="G146" s="14">
        <v>129.56779260108601</v>
      </c>
      <c r="H146">
        <v>131.20664029958698</v>
      </c>
      <c r="I146" s="1">
        <f>AVERAGE(G143:G146)</f>
        <v>128.41382597386101</v>
      </c>
      <c r="J146" s="1">
        <f>AVERAGE(H143:H146)</f>
        <v>129.45249112433353</v>
      </c>
      <c r="K146" s="1">
        <f>J146/J142</f>
        <v>1.037117800558313</v>
      </c>
      <c r="L146" s="3">
        <f t="shared" si="32"/>
        <v>-1.2490585040200335E-2</v>
      </c>
      <c r="M146">
        <f t="shared" si="33"/>
        <v>132.37604866157403</v>
      </c>
      <c r="N146">
        <f t="shared" si="41"/>
        <v>89.242003317455115</v>
      </c>
      <c r="O146">
        <f t="shared" si="42"/>
        <v>587.60770889604987</v>
      </c>
      <c r="P146">
        <f t="shared" si="43"/>
        <v>582.2547026848315</v>
      </c>
      <c r="Q146">
        <f t="shared" si="44"/>
        <v>353.69241996971385</v>
      </c>
      <c r="R146">
        <f t="shared" si="45"/>
        <v>375.46817289548159</v>
      </c>
      <c r="S146">
        <f t="shared" si="46"/>
        <v>402.79541926485518</v>
      </c>
      <c r="T146">
        <f t="shared" si="47"/>
        <v>417.56863808660933</v>
      </c>
      <c r="U146" s="7"/>
      <c r="V146" s="3">
        <f t="shared" si="34"/>
        <v>1.2857037748316591E-2</v>
      </c>
      <c r="W146" s="3">
        <f t="shared" si="35"/>
        <v>-3.1363729497094983E-2</v>
      </c>
      <c r="Y146">
        <f t="shared" si="38"/>
        <v>1.6613522815851294</v>
      </c>
      <c r="Z146">
        <f t="shared" si="39"/>
        <v>1.1388296625054786</v>
      </c>
      <c r="AA146">
        <f t="shared" si="40"/>
        <v>0.68548355163957064</v>
      </c>
      <c r="AC146" s="3">
        <f t="shared" si="36"/>
        <v>9.1935817547461607E-3</v>
      </c>
      <c r="AD146" s="3">
        <f t="shared" si="37"/>
        <v>-5.7996268386320438E-2</v>
      </c>
    </row>
    <row r="147" spans="1:30" x14ac:dyDescent="0.35">
      <c r="A147" t="s">
        <v>41</v>
      </c>
      <c r="B147">
        <v>1.12399510017007E-2</v>
      </c>
      <c r="C147">
        <v>1684.4275620025542</v>
      </c>
      <c r="D147">
        <v>1653.4090583261275</v>
      </c>
      <c r="E147">
        <v>80040.999253691625</v>
      </c>
      <c r="F147">
        <v>82685.780421830845</v>
      </c>
      <c r="G147" s="14">
        <v>132.04811659692001</v>
      </c>
      <c r="H147">
        <v>131.42258015423076</v>
      </c>
      <c r="I147" s="1"/>
      <c r="J147" s="1"/>
      <c r="K147" s="1"/>
      <c r="L147" s="3">
        <f t="shared" si="32"/>
        <v>4.7597333879395411E-3</v>
      </c>
      <c r="M147" s="8">
        <f>(M146/M142)-1</f>
        <v>3.0771241876216715E-2</v>
      </c>
      <c r="N147">
        <f t="shared" si="41"/>
        <v>89.565452714688902</v>
      </c>
      <c r="O147">
        <f t="shared" si="42"/>
        <v>593.33794773472266</v>
      </c>
      <c r="P147">
        <f t="shared" si="43"/>
        <v>584.5259129783924</v>
      </c>
      <c r="Q147">
        <f t="shared" si="44"/>
        <v>350.70491518553632</v>
      </c>
      <c r="R147">
        <f t="shared" si="45"/>
        <v>372.5360320706115</v>
      </c>
      <c r="S147">
        <f t="shared" si="46"/>
        <v>410.50615604409904</v>
      </c>
      <c r="T147">
        <f t="shared" si="47"/>
        <v>418.25587244308957</v>
      </c>
      <c r="U147" s="7"/>
      <c r="V147" s="3">
        <f t="shared" si="34"/>
        <v>1.8760332490151743E-2</v>
      </c>
      <c r="W147" s="3">
        <f t="shared" si="35"/>
        <v>-3.1985924963718881E-2</v>
      </c>
      <c r="Y147">
        <f t="shared" si="38"/>
        <v>1.6918438323592475</v>
      </c>
      <c r="Z147">
        <f t="shared" si="39"/>
        <v>1.1705172590094028</v>
      </c>
      <c r="AA147">
        <f t="shared" si="40"/>
        <v>0.69185892729657927</v>
      </c>
      <c r="AC147" s="3">
        <f t="shared" si="36"/>
        <v>1.5075524558747944E-2</v>
      </c>
      <c r="AD147" s="3">
        <f t="shared" si="37"/>
        <v>-5.8601356662695281E-2</v>
      </c>
    </row>
    <row r="148" spans="1:30" x14ac:dyDescent="0.35">
      <c r="A148" t="s">
        <v>42</v>
      </c>
      <c r="B148">
        <v>1.12800105959905E-2</v>
      </c>
      <c r="C148">
        <v>1702.6262197287319</v>
      </c>
      <c r="D148">
        <v>1665.5837724012849</v>
      </c>
      <c r="E148">
        <v>80282.989965706758</v>
      </c>
      <c r="F148">
        <v>82709.401539310522</v>
      </c>
      <c r="G148" s="14">
        <v>131.889874513764</v>
      </c>
      <c r="H148">
        <v>132.39457422135143</v>
      </c>
      <c r="I148" s="1"/>
      <c r="J148" s="1"/>
      <c r="K148" s="1"/>
      <c r="L148" s="3">
        <f t="shared" si="32"/>
        <v>-3.8120875463040003E-3</v>
      </c>
      <c r="N148">
        <f t="shared" si="41"/>
        <v>89.884667246637463</v>
      </c>
      <c r="O148">
        <f t="shared" si="42"/>
        <v>599.74840697343268</v>
      </c>
      <c r="P148">
        <f t="shared" si="43"/>
        <v>588.83001172769809</v>
      </c>
      <c r="Q148">
        <f t="shared" si="44"/>
        <v>351.76521344423202</v>
      </c>
      <c r="R148">
        <f t="shared" si="45"/>
        <v>372.64245565800542</v>
      </c>
      <c r="S148">
        <f t="shared" si="46"/>
        <v>410.01421908236955</v>
      </c>
      <c r="T148">
        <f t="shared" si="47"/>
        <v>421.3492695296174</v>
      </c>
      <c r="U148" s="7"/>
      <c r="V148" s="3">
        <f t="shared" si="34"/>
        <v>2.2239918484581844E-2</v>
      </c>
      <c r="W148" s="3">
        <f t="shared" si="35"/>
        <v>-2.9336587237310918E-2</v>
      </c>
      <c r="Y148">
        <f t="shared" si="38"/>
        <v>1.7049679276160583</v>
      </c>
      <c r="Z148">
        <f t="shared" si="39"/>
        <v>1.1655905797728126</v>
      </c>
      <c r="AA148">
        <f t="shared" si="40"/>
        <v>0.6836436984492601</v>
      </c>
      <c r="AC148" s="3">
        <f t="shared" si="36"/>
        <v>1.8542525055234016E-2</v>
      </c>
      <c r="AD148" s="3">
        <f t="shared" si="37"/>
        <v>-5.602486216152891E-2</v>
      </c>
    </row>
    <row r="149" spans="1:30" x14ac:dyDescent="0.35">
      <c r="A149" t="s">
        <v>43</v>
      </c>
      <c r="B149">
        <v>1.1319220034239699E-2</v>
      </c>
      <c r="C149">
        <v>1729.3426321077534</v>
      </c>
      <c r="D149">
        <v>1675.4536409826046</v>
      </c>
      <c r="E149">
        <v>82883.106056866556</v>
      </c>
      <c r="F149">
        <v>84246.635177711127</v>
      </c>
      <c r="G149" s="14">
        <v>134.054029893706</v>
      </c>
      <c r="H149">
        <v>134.48039997112699</v>
      </c>
      <c r="I149" s="1"/>
      <c r="J149" s="1"/>
      <c r="K149" s="1"/>
      <c r="L149" s="3">
        <f t="shared" si="32"/>
        <v>-3.1704997718070859E-3</v>
      </c>
      <c r="N149">
        <f t="shared" si="41"/>
        <v>90.197107317501363</v>
      </c>
      <c r="O149">
        <f t="shared" si="42"/>
        <v>609.15923688941746</v>
      </c>
      <c r="P149">
        <f t="shared" si="43"/>
        <v>592.31928373477979</v>
      </c>
      <c r="Q149">
        <f t="shared" si="44"/>
        <v>363.15779351850802</v>
      </c>
      <c r="R149">
        <f t="shared" si="45"/>
        <v>379.56837347717169</v>
      </c>
      <c r="S149">
        <f t="shared" si="46"/>
        <v>416.74206290928311</v>
      </c>
      <c r="T149">
        <f t="shared" si="47"/>
        <v>427.98746570346225</v>
      </c>
      <c r="U149" s="7"/>
      <c r="V149" s="3">
        <f t="shared" si="34"/>
        <v>3.2163821073285304E-2</v>
      </c>
      <c r="W149" s="3">
        <f t="shared" si="35"/>
        <v>-1.6184968313195158E-2</v>
      </c>
      <c r="Y149">
        <f t="shared" si="38"/>
        <v>1.6773954676491671</v>
      </c>
      <c r="Z149">
        <f t="shared" si="39"/>
        <v>1.1475509278531957</v>
      </c>
      <c r="AA149">
        <f t="shared" si="40"/>
        <v>0.68412664156143388</v>
      </c>
      <c r="AC149" s="3">
        <f t="shared" si="36"/>
        <v>2.8430533357711951E-2</v>
      </c>
      <c r="AD149" s="3">
        <f t="shared" si="37"/>
        <v>-4.3234845433323899E-2</v>
      </c>
    </row>
    <row r="150" spans="1:30" x14ac:dyDescent="0.35">
      <c r="A150" t="s">
        <v>44</v>
      </c>
      <c r="B150">
        <v>1.13572611069831E-2</v>
      </c>
      <c r="C150">
        <v>1732.5368030467641</v>
      </c>
      <c r="D150">
        <v>1684.9959447062588</v>
      </c>
      <c r="E150">
        <v>82030.453422339808</v>
      </c>
      <c r="F150">
        <v>83992.500333664735</v>
      </c>
      <c r="G150" s="14">
        <v>135.917168203762</v>
      </c>
      <c r="H150">
        <v>135.1118048278725</v>
      </c>
      <c r="I150" s="1">
        <f>AVERAGE(G147:G150)</f>
        <v>133.47729730203801</v>
      </c>
      <c r="J150" s="1">
        <f>AVERAGE(H147:H150)</f>
        <v>133.3523397936454</v>
      </c>
      <c r="K150" s="1">
        <f>J150/J146</f>
        <v>1.030125713576004</v>
      </c>
      <c r="L150" s="3">
        <f t="shared" si="32"/>
        <v>5.9607180654236867E-3</v>
      </c>
      <c r="M150">
        <f t="shared" si="33"/>
        <v>136.87667851046794</v>
      </c>
      <c r="N150">
        <f t="shared" si="41"/>
        <v>90.500237277898847</v>
      </c>
      <c r="O150">
        <f t="shared" si="42"/>
        <v>610.28438045297526</v>
      </c>
      <c r="P150">
        <f t="shared" si="43"/>
        <v>595.69275248886584</v>
      </c>
      <c r="Q150">
        <f t="shared" si="44"/>
        <v>359.42183978651315</v>
      </c>
      <c r="R150">
        <f t="shared" si="45"/>
        <v>378.42338354143021</v>
      </c>
      <c r="S150">
        <f t="shared" si="46"/>
        <v>422.53411633306843</v>
      </c>
      <c r="T150">
        <f t="shared" si="47"/>
        <v>429.99692852874671</v>
      </c>
      <c r="U150" s="7"/>
      <c r="V150" s="3">
        <f t="shared" si="34"/>
        <v>2.8214227155777039E-2</v>
      </c>
      <c r="W150" s="3">
        <f t="shared" si="35"/>
        <v>-2.3359786927768411E-2</v>
      </c>
      <c r="Y150">
        <f t="shared" si="38"/>
        <v>1.6979613170292258</v>
      </c>
      <c r="Z150">
        <f t="shared" si="39"/>
        <v>1.1755938831764989</v>
      </c>
      <c r="AA150">
        <f t="shared" si="40"/>
        <v>0.69235610457447438</v>
      </c>
      <c r="AC150" s="3">
        <f t="shared" si="36"/>
        <v>2.4495224934572457E-2</v>
      </c>
      <c r="AD150" s="3">
        <f t="shared" si="37"/>
        <v>-5.0212393264637556E-2</v>
      </c>
    </row>
    <row r="151" spans="1:30" x14ac:dyDescent="0.35">
      <c r="A151" t="s">
        <v>45</v>
      </c>
      <c r="B151">
        <v>1.13937392922342E-2</v>
      </c>
      <c r="C151">
        <v>1756.801186677737</v>
      </c>
      <c r="D151">
        <v>1697.2531281329</v>
      </c>
      <c r="E151">
        <v>81298.148930525218</v>
      </c>
      <c r="F151">
        <v>83577.105611976061</v>
      </c>
      <c r="G151" s="14">
        <v>138.935215007225</v>
      </c>
      <c r="H151">
        <v>135.70106315584786</v>
      </c>
      <c r="I151" s="1"/>
      <c r="J151" s="1"/>
      <c r="K151" s="1"/>
      <c r="L151" s="3">
        <f t="shared" si="32"/>
        <v>2.3832914615140678E-2</v>
      </c>
      <c r="M151" s="8">
        <f>(M150/M146)-1</f>
        <v>3.3998823007627355E-2</v>
      </c>
      <c r="N151">
        <f t="shared" si="41"/>
        <v>90.790913382779621</v>
      </c>
      <c r="O151">
        <f t="shared" si="42"/>
        <v>618.83148566035709</v>
      </c>
      <c r="P151">
        <f t="shared" si="43"/>
        <v>600.02600643889218</v>
      </c>
      <c r="Q151">
        <f t="shared" si="44"/>
        <v>356.21319937614271</v>
      </c>
      <c r="R151">
        <f t="shared" si="45"/>
        <v>376.55184649392936</v>
      </c>
      <c r="S151">
        <f t="shared" si="46"/>
        <v>431.91650529839245</v>
      </c>
      <c r="T151">
        <f t="shared" si="47"/>
        <v>431.87225890022825</v>
      </c>
      <c r="U151" s="7"/>
      <c r="V151" s="3">
        <f t="shared" si="34"/>
        <v>3.5084960255954423E-2</v>
      </c>
      <c r="W151" s="3">
        <f t="shared" si="35"/>
        <v>-2.7267714821704536E-2</v>
      </c>
      <c r="Y151">
        <f t="shared" si="38"/>
        <v>1.7372502948912432</v>
      </c>
      <c r="Z151">
        <f t="shared" si="39"/>
        <v>1.2125224614215122</v>
      </c>
      <c r="AA151">
        <f t="shared" si="40"/>
        <v>0.69795496077174057</v>
      </c>
      <c r="AC151" s="3">
        <f t="shared" si="36"/>
        <v>3.1341106918138406E-2</v>
      </c>
      <c r="AD151" s="3">
        <f t="shared" si="37"/>
        <v>-5.4012873146578877E-2</v>
      </c>
    </row>
    <row r="152" spans="1:30" x14ac:dyDescent="0.35">
      <c r="A152" t="s">
        <v>46</v>
      </c>
      <c r="B152">
        <v>1.1428287447314301E-2</v>
      </c>
      <c r="C152">
        <v>1796.3031327771591</v>
      </c>
      <c r="D152">
        <v>1715.0514233792021</v>
      </c>
      <c r="E152">
        <v>82330.619376381714</v>
      </c>
      <c r="F152">
        <v>84151.177777505771</v>
      </c>
      <c r="G152" s="14">
        <v>140.45641994946101</v>
      </c>
      <c r="H152">
        <v>137.29345298530461</v>
      </c>
      <c r="I152" s="1"/>
      <c r="J152" s="1"/>
      <c r="K152" s="1"/>
      <c r="L152" s="3">
        <f t="shared" si="32"/>
        <v>2.3038002871811729E-2</v>
      </c>
      <c r="N152">
        <f t="shared" si="41"/>
        <v>91.066210058871732</v>
      </c>
      <c r="O152">
        <f t="shared" si="42"/>
        <v>632.7460072217915</v>
      </c>
      <c r="P152">
        <f t="shared" si="43"/>
        <v>606.31819694426906</v>
      </c>
      <c r="Q152">
        <f t="shared" si="44"/>
        <v>360.73703670353558</v>
      </c>
      <c r="R152">
        <f t="shared" si="45"/>
        <v>379.13829564610018</v>
      </c>
      <c r="S152">
        <f t="shared" si="46"/>
        <v>436.64556929026139</v>
      </c>
      <c r="T152">
        <f t="shared" si="47"/>
        <v>436.94008207496216</v>
      </c>
      <c r="U152" s="7"/>
      <c r="V152" s="3">
        <f t="shared" si="34"/>
        <v>4.737566949325922E-2</v>
      </c>
      <c r="W152" s="3">
        <f t="shared" si="35"/>
        <v>-2.1634378141891064E-2</v>
      </c>
      <c r="Y152">
        <f t="shared" si="38"/>
        <v>1.7540367160630668</v>
      </c>
      <c r="Z152">
        <f t="shared" si="39"/>
        <v>1.2104262242668187</v>
      </c>
      <c r="AA152">
        <f t="shared" si="40"/>
        <v>0.6900803233946089</v>
      </c>
      <c r="AC152" s="3">
        <f t="shared" si="36"/>
        <v>4.3587361241529177E-2</v>
      </c>
      <c r="AD152" s="3">
        <f t="shared" si="37"/>
        <v>-4.8534424387825292E-2</v>
      </c>
    </row>
    <row r="153" spans="1:30" x14ac:dyDescent="0.35">
      <c r="A153" t="s">
        <v>47</v>
      </c>
      <c r="B153">
        <v>1.14606832643622E-2</v>
      </c>
      <c r="C153">
        <v>1824.825279058593</v>
      </c>
      <c r="D153">
        <v>1734.7521059043197</v>
      </c>
      <c r="E153">
        <v>84463.980263622827</v>
      </c>
      <c r="F153">
        <v>85284.391061775168</v>
      </c>
      <c r="G153" s="14">
        <v>141.86230482028299</v>
      </c>
      <c r="H153">
        <v>139.40039307284675</v>
      </c>
      <c r="I153" s="1"/>
      <c r="J153" s="1"/>
      <c r="K153" s="1"/>
      <c r="L153" s="3">
        <f t="shared" si="32"/>
        <v>1.7660723138346577E-2</v>
      </c>
      <c r="N153">
        <f t="shared" si="41"/>
        <v>91.324355847898602</v>
      </c>
      <c r="O153">
        <f t="shared" si="42"/>
        <v>642.79290512430271</v>
      </c>
      <c r="P153">
        <f t="shared" si="43"/>
        <v>613.28293406198509</v>
      </c>
      <c r="Q153">
        <f t="shared" si="44"/>
        <v>370.08449807953195</v>
      </c>
      <c r="R153">
        <f t="shared" si="45"/>
        <v>384.24392297715656</v>
      </c>
      <c r="S153">
        <f t="shared" si="46"/>
        <v>441.01613063589093</v>
      </c>
      <c r="T153">
        <f t="shared" si="47"/>
        <v>443.64547519284258</v>
      </c>
      <c r="U153" s="7"/>
      <c r="V153" s="3">
        <f t="shared" si="34"/>
        <v>5.1922792223571657E-2</v>
      </c>
      <c r="W153" s="3">
        <f t="shared" si="35"/>
        <v>-9.6197063488215884E-3</v>
      </c>
      <c r="Y153">
        <f t="shared" si="38"/>
        <v>1.7368814648004121</v>
      </c>
      <c r="Z153">
        <f t="shared" si="39"/>
        <v>1.1916633442482523</v>
      </c>
      <c r="AA153">
        <f t="shared" si="40"/>
        <v>0.68609365025677693</v>
      </c>
      <c r="AC153" s="3">
        <f t="shared" si="36"/>
        <v>4.8118037244021972E-2</v>
      </c>
      <c r="AD153" s="3">
        <f t="shared" si="37"/>
        <v>-3.6850094564713221E-2</v>
      </c>
    </row>
    <row r="154" spans="1:30" x14ac:dyDescent="0.35">
      <c r="A154" t="s">
        <v>48</v>
      </c>
      <c r="B154">
        <v>1.14907803246124E-2</v>
      </c>
      <c r="C154">
        <v>1861.9187599258412</v>
      </c>
      <c r="D154">
        <v>1754.9348622857383</v>
      </c>
      <c r="E154">
        <v>84286.15437074237</v>
      </c>
      <c r="F154">
        <v>85433.238311154317</v>
      </c>
      <c r="G154" s="14">
        <v>144.717691024072</v>
      </c>
      <c r="H154">
        <v>140.69979252343671</v>
      </c>
      <c r="I154" s="1">
        <f>AVERAGE(G151:G154)</f>
        <v>141.49290770026025</v>
      </c>
      <c r="J154" s="1">
        <f>AVERAGE(H151:H154)</f>
        <v>138.27367543435898</v>
      </c>
      <c r="K154" s="1">
        <f>J154/J150</f>
        <v>1.0369047565894161</v>
      </c>
      <c r="L154" s="3">
        <f t="shared" si="32"/>
        <v>2.8556534651364266E-2</v>
      </c>
      <c r="M154">
        <f t="shared" si="33"/>
        <v>142.94983942713009</v>
      </c>
      <c r="N154">
        <f t="shared" si="41"/>
        <v>91.564184013188864</v>
      </c>
      <c r="O154">
        <f t="shared" si="42"/>
        <v>655.85904718264351</v>
      </c>
      <c r="P154">
        <f t="shared" si="43"/>
        <v>620.41809764468155</v>
      </c>
      <c r="Q154">
        <f t="shared" si="44"/>
        <v>369.305342206143</v>
      </c>
      <c r="R154">
        <f t="shared" si="45"/>
        <v>384.91454570558028</v>
      </c>
      <c r="S154">
        <f t="shared" si="46"/>
        <v>449.89284652360635</v>
      </c>
      <c r="T154">
        <f t="shared" si="47"/>
        <v>447.7808486592649</v>
      </c>
      <c r="U154" s="7"/>
      <c r="V154" s="3">
        <f t="shared" si="34"/>
        <v>6.0961748461000109E-2</v>
      </c>
      <c r="W154" s="3">
        <f t="shared" si="35"/>
        <v>-1.3426670498362436E-2</v>
      </c>
      <c r="Y154">
        <f t="shared" si="38"/>
        <v>1.7759262383389751</v>
      </c>
      <c r="Z154">
        <f t="shared" si="39"/>
        <v>1.2182137518944423</v>
      </c>
      <c r="AA154">
        <f t="shared" si="40"/>
        <v>0.68595965620387378</v>
      </c>
      <c r="AC154" s="3">
        <f t="shared" si="36"/>
        <v>5.7124300004316231E-2</v>
      </c>
      <c r="AD154" s="3">
        <f t="shared" si="37"/>
        <v>-4.0552386688386455E-2</v>
      </c>
    </row>
    <row r="155" spans="1:30" x14ac:dyDescent="0.35">
      <c r="A155" t="s">
        <v>49</v>
      </c>
      <c r="B155">
        <v>1.15184109660087E-2</v>
      </c>
      <c r="C155">
        <v>1903.4589578801013</v>
      </c>
      <c r="D155">
        <v>1777.4474005049808</v>
      </c>
      <c r="E155">
        <v>84198.748836594692</v>
      </c>
      <c r="F155">
        <v>85103.641667347445</v>
      </c>
      <c r="G155" s="14">
        <v>146.44244015722199</v>
      </c>
      <c r="H155">
        <v>141.66580072614423</v>
      </c>
      <c r="I155" s="1"/>
      <c r="J155" s="1"/>
      <c r="K155" s="1"/>
      <c r="L155" s="3">
        <f t="shared" si="32"/>
        <v>3.3717660907529437E-2</v>
      </c>
      <c r="M155" s="8">
        <f>(M154/M150)-1</f>
        <v>4.4369581310359507E-2</v>
      </c>
      <c r="N155">
        <f t="shared" si="41"/>
        <v>91.784358541092274</v>
      </c>
      <c r="O155">
        <f t="shared" si="42"/>
        <v>670.49154095006475</v>
      </c>
      <c r="P155">
        <f t="shared" si="43"/>
        <v>628.37690365811034</v>
      </c>
      <c r="Q155">
        <f t="shared" si="44"/>
        <v>368.92236909578929</v>
      </c>
      <c r="R155">
        <f t="shared" si="45"/>
        <v>383.42956696750468</v>
      </c>
      <c r="S155">
        <f t="shared" si="46"/>
        <v>455.25468094454737</v>
      </c>
      <c r="T155">
        <f t="shared" si="47"/>
        <v>450.8551955723787</v>
      </c>
      <c r="U155" s="7"/>
      <c r="V155" s="3">
        <f t="shared" si="34"/>
        <v>7.0894675892698711E-2</v>
      </c>
      <c r="W155" s="3">
        <f t="shared" si="35"/>
        <v>-1.063283324924913E-2</v>
      </c>
      <c r="Y155">
        <f t="shared" si="38"/>
        <v>1.8174326013177426</v>
      </c>
      <c r="Z155">
        <f t="shared" si="39"/>
        <v>1.2340121366464016</v>
      </c>
      <c r="AA155">
        <f t="shared" si="40"/>
        <v>0.67898646461589396</v>
      </c>
      <c r="AC155" s="3">
        <f t="shared" si="36"/>
        <v>6.702130050735966E-2</v>
      </c>
      <c r="AD155" s="3">
        <f t="shared" si="37"/>
        <v>-3.7835365661680553E-2</v>
      </c>
    </row>
    <row r="156" spans="1:30" x14ac:dyDescent="0.35">
      <c r="A156" t="s">
        <v>50</v>
      </c>
      <c r="B156">
        <v>1.15434458881674E-2</v>
      </c>
      <c r="C156">
        <v>1922.171652709927</v>
      </c>
      <c r="D156">
        <v>1802.5175574716129</v>
      </c>
      <c r="E156">
        <v>85208.468742111014</v>
      </c>
      <c r="F156">
        <v>85896.246050813628</v>
      </c>
      <c r="G156" s="14">
        <v>149.05594942542999</v>
      </c>
      <c r="H156">
        <v>143.63567358180757</v>
      </c>
      <c r="I156" s="1"/>
      <c r="J156" s="1"/>
      <c r="K156" s="1"/>
      <c r="L156" s="3">
        <f t="shared" si="32"/>
        <v>3.7736278937246792E-2</v>
      </c>
      <c r="N156">
        <f t="shared" si="41"/>
        <v>91.983849102615338</v>
      </c>
      <c r="O156">
        <f t="shared" si="42"/>
        <v>677.08306925165289</v>
      </c>
      <c r="P156">
        <f t="shared" si="43"/>
        <v>637.23989876246026</v>
      </c>
      <c r="Q156">
        <f t="shared" si="44"/>
        <v>373.34652343078051</v>
      </c>
      <c r="R156">
        <f t="shared" si="45"/>
        <v>387.00060046941871</v>
      </c>
      <c r="S156">
        <f t="shared" si="46"/>
        <v>463.37945902640837</v>
      </c>
      <c r="T156">
        <f t="shared" si="47"/>
        <v>457.12436856289924</v>
      </c>
      <c r="U156" s="7"/>
      <c r="V156" s="3">
        <f t="shared" si="34"/>
        <v>6.6381653117516759E-2</v>
      </c>
      <c r="W156" s="3">
        <f t="shared" si="35"/>
        <v>-8.0070706267623137E-3</v>
      </c>
      <c r="Y156">
        <f t="shared" si="38"/>
        <v>1.8135512901787767</v>
      </c>
      <c r="Z156">
        <f t="shared" si="39"/>
        <v>1.2411511288984058</v>
      </c>
      <c r="AA156">
        <f t="shared" si="40"/>
        <v>0.68437608333429345</v>
      </c>
      <c r="AC156" s="3">
        <f t="shared" si="36"/>
        <v>6.2524601122072365E-2</v>
      </c>
      <c r="AD156" s="3">
        <f t="shared" si="37"/>
        <v>-3.5281798069760839E-2</v>
      </c>
    </row>
    <row r="157" spans="1:30" x14ac:dyDescent="0.35">
      <c r="A157" t="s">
        <v>51</v>
      </c>
      <c r="B157">
        <v>1.15657865188509E-2</v>
      </c>
      <c r="C157">
        <v>1952.0378860700102</v>
      </c>
      <c r="D157">
        <v>1833.0141314664329</v>
      </c>
      <c r="E157">
        <v>86265.15360633815</v>
      </c>
      <c r="F157">
        <v>86693.695822229129</v>
      </c>
      <c r="G157" s="14">
        <v>151.42384670521</v>
      </c>
      <c r="H157" s="16">
        <v>145.79809087713184</v>
      </c>
      <c r="I157" s="1"/>
      <c r="J157" s="1"/>
      <c r="K157" s="1"/>
      <c r="L157" s="3">
        <f t="shared" si="32"/>
        <v>3.8585936168527325E-2</v>
      </c>
      <c r="N157">
        <f t="shared" si="41"/>
        <v>92.161870225732017</v>
      </c>
      <c r="O157">
        <f t="shared" si="42"/>
        <v>687.60342050224062</v>
      </c>
      <c r="P157">
        <f t="shared" si="43"/>
        <v>648.02128263553641</v>
      </c>
      <c r="Q157">
        <f t="shared" si="44"/>
        <v>377.9764578286763</v>
      </c>
      <c r="R157">
        <f t="shared" si="45"/>
        <v>390.59346458829344</v>
      </c>
      <c r="S157">
        <f t="shared" si="46"/>
        <v>470.74068791236766</v>
      </c>
      <c r="T157">
        <f t="shared" si="47"/>
        <v>464.00631937668237</v>
      </c>
      <c r="U157" s="7"/>
      <c r="V157" s="3">
        <f t="shared" si="34"/>
        <v>6.4933353518860759E-2</v>
      </c>
      <c r="W157" s="3">
        <f t="shared" si="35"/>
        <v>-4.9431762232138299E-3</v>
      </c>
      <c r="Y157">
        <f t="shared" si="38"/>
        <v>1.8191699674954558</v>
      </c>
      <c r="Z157">
        <f t="shared" si="39"/>
        <v>1.2454233012727427</v>
      </c>
      <c r="AA157">
        <f t="shared" si="40"/>
        <v>0.68461074200085903</v>
      </c>
      <c r="AC157" s="3">
        <f t="shared" si="36"/>
        <v>6.1081539954554565E-2</v>
      </c>
      <c r="AD157" s="3">
        <f t="shared" si="37"/>
        <v>-3.2302145077916622E-2</v>
      </c>
    </row>
    <row r="158" spans="1:30" x14ac:dyDescent="0.35">
      <c r="A158" t="s">
        <v>52</v>
      </c>
      <c r="B158">
        <v>1.15853989696414E-2</v>
      </c>
      <c r="C158">
        <v>1910.9612944520684</v>
      </c>
      <c r="D158">
        <v>1867.2647330918276</v>
      </c>
      <c r="E158">
        <v>85591.603319224116</v>
      </c>
      <c r="F158">
        <v>87511.99928542113</v>
      </c>
      <c r="G158" s="14">
        <v>146.24696736051899</v>
      </c>
      <c r="H158">
        <v>148.09750587685198</v>
      </c>
      <c r="I158" s="1">
        <f>AVERAGE(G155:G158)</f>
        <v>148.29230091209524</v>
      </c>
      <c r="J158" s="1">
        <f>AVERAGE(H155:H158)</f>
        <v>144.7992677654839</v>
      </c>
      <c r="K158" s="1">
        <f>J158/J154</f>
        <v>1.0471933092877301</v>
      </c>
      <c r="L158" s="3">
        <f t="shared" si="32"/>
        <v>-1.2495406356618683E-2</v>
      </c>
      <c r="M158">
        <f t="shared" si="33"/>
        <v>149.59229355242002</v>
      </c>
      <c r="N158">
        <f t="shared" si="41"/>
        <v>92.318151870877088</v>
      </c>
      <c r="O158">
        <f t="shared" si="42"/>
        <v>673.13423160963453</v>
      </c>
      <c r="P158">
        <f t="shared" si="43"/>
        <v>660.12981928853571</v>
      </c>
      <c r="Q158">
        <f t="shared" si="44"/>
        <v>375.02525283975774</v>
      </c>
      <c r="R158">
        <f t="shared" si="45"/>
        <v>394.28028381708918</v>
      </c>
      <c r="S158">
        <f t="shared" si="46"/>
        <v>454.64700255841268</v>
      </c>
      <c r="T158">
        <f t="shared" si="47"/>
        <v>471.32426904475329</v>
      </c>
      <c r="U158" s="7"/>
      <c r="V158" s="3">
        <f t="shared" si="34"/>
        <v>2.3401374527053598E-2</v>
      </c>
      <c r="W158" s="3">
        <f t="shared" si="35"/>
        <v>-2.1944373136004169E-2</v>
      </c>
      <c r="Y158">
        <f t="shared" si="38"/>
        <v>1.7949037471811371</v>
      </c>
      <c r="Z158">
        <f t="shared" si="39"/>
        <v>1.2123103687438244</v>
      </c>
      <c r="AA158">
        <f t="shared" si="40"/>
        <v>0.67541803879329754</v>
      </c>
      <c r="AC158" s="3">
        <f t="shared" si="36"/>
        <v>1.9699780166141379E-2</v>
      </c>
      <c r="AD158" s="3">
        <f t="shared" si="37"/>
        <v>-4.8835896106496857E-2</v>
      </c>
    </row>
    <row r="159" spans="1:30" x14ac:dyDescent="0.35">
      <c r="A159" t="s">
        <v>53</v>
      </c>
      <c r="B159">
        <v>1.1602313840546901E-2</v>
      </c>
      <c r="C159">
        <v>1832.3241961088277</v>
      </c>
      <c r="D159">
        <v>1888.5244699348475</v>
      </c>
      <c r="E159">
        <v>84889.044776295064</v>
      </c>
      <c r="F159">
        <v>87100.477805374976</v>
      </c>
      <c r="G159" s="14">
        <v>144.11130554169</v>
      </c>
      <c r="H159">
        <v>148.80454141916405</v>
      </c>
      <c r="I159" s="1"/>
      <c r="J159" s="1"/>
      <c r="K159" s="1"/>
      <c r="L159" s="3">
        <f t="shared" si="32"/>
        <v>-3.1539601094927504E-2</v>
      </c>
      <c r="M159" s="8">
        <f>(M158/M154)-1</f>
        <v>4.6467027538537264E-2</v>
      </c>
      <c r="N159">
        <f t="shared" si="41"/>
        <v>92.452937873950631</v>
      </c>
      <c r="O159">
        <f t="shared" si="42"/>
        <v>645.43439126071416</v>
      </c>
      <c r="P159">
        <f t="shared" si="43"/>
        <v>667.64572530421185</v>
      </c>
      <c r="Q159">
        <f t="shared" si="44"/>
        <v>371.94694626552484</v>
      </c>
      <c r="R159">
        <f t="shared" si="45"/>
        <v>392.42619743722906</v>
      </c>
      <c r="S159">
        <f t="shared" si="46"/>
        <v>448.00773842915748</v>
      </c>
      <c r="T159">
        <f t="shared" si="47"/>
        <v>473.57442854741231</v>
      </c>
      <c r="U159" s="7"/>
      <c r="V159" s="3">
        <f t="shared" si="34"/>
        <v>-2.9758827444771541E-2</v>
      </c>
      <c r="W159" s="3">
        <f t="shared" si="35"/>
        <v>-2.5389447736685611E-2</v>
      </c>
      <c r="Y159">
        <f t="shared" si="38"/>
        <v>1.7352861684740182</v>
      </c>
      <c r="Z159">
        <f t="shared" si="39"/>
        <v>1.2044936594514597</v>
      </c>
      <c r="AA159">
        <f t="shared" si="40"/>
        <v>0.69411816986397779</v>
      </c>
      <c r="AC159" s="3">
        <f t="shared" si="36"/>
        <v>-3.3268143869830236E-2</v>
      </c>
      <c r="AD159" s="3">
        <f t="shared" si="37"/>
        <v>-5.2186248791353917E-2</v>
      </c>
    </row>
    <row r="160" spans="1:30" x14ac:dyDescent="0.35">
      <c r="A160" t="s">
        <v>54</v>
      </c>
      <c r="B160">
        <v>1.1616467883469501E-2</v>
      </c>
      <c r="C160">
        <v>1857.0926220198689</v>
      </c>
      <c r="D160">
        <v>1898.3855943549022</v>
      </c>
      <c r="E160">
        <v>85687.78914827884</v>
      </c>
      <c r="F160">
        <v>87522.855781322447</v>
      </c>
      <c r="G160" s="14">
        <v>146.185683874212</v>
      </c>
      <c r="H160">
        <v>149.73628390150532</v>
      </c>
      <c r="I160" s="1"/>
      <c r="J160" s="1"/>
      <c r="K160" s="1"/>
      <c r="L160" s="3">
        <f t="shared" si="32"/>
        <v>-2.3712355714857025E-2</v>
      </c>
      <c r="N160">
        <f t="shared" si="41"/>
        <v>92.56572424302945</v>
      </c>
      <c r="O160">
        <f t="shared" si="42"/>
        <v>654.15904486422392</v>
      </c>
      <c r="P160">
        <f t="shared" si="43"/>
        <v>671.13190600801249</v>
      </c>
      <c r="Q160">
        <f t="shared" si="44"/>
        <v>375.44669739111532</v>
      </c>
      <c r="R160">
        <f t="shared" si="45"/>
        <v>394.3291971354933</v>
      </c>
      <c r="S160">
        <f t="shared" si="46"/>
        <v>454.45648679006092</v>
      </c>
      <c r="T160">
        <f t="shared" si="47"/>
        <v>476.53972389001319</v>
      </c>
      <c r="U160" s="7"/>
      <c r="V160" s="3">
        <f t="shared" si="34"/>
        <v>-2.175162541151987E-2</v>
      </c>
      <c r="W160" s="3">
        <f t="shared" si="35"/>
        <v>-2.0966713399166892E-2</v>
      </c>
      <c r="Y160">
        <f t="shared" si="38"/>
        <v>1.7423486460523174</v>
      </c>
      <c r="Z160">
        <f t="shared" si="39"/>
        <v>1.2104420945715191</v>
      </c>
      <c r="AA160">
        <f t="shared" si="40"/>
        <v>0.69471864733504851</v>
      </c>
      <c r="AC160" s="3">
        <f t="shared" si="36"/>
        <v>-2.5289903507561662E-2</v>
      </c>
      <c r="AD160" s="3">
        <f t="shared" si="37"/>
        <v>-4.7885117007680944E-2</v>
      </c>
    </row>
    <row r="161" spans="1:30" x14ac:dyDescent="0.35">
      <c r="A161" t="s">
        <v>55</v>
      </c>
      <c r="B161">
        <v>1.16277682979108E-2</v>
      </c>
      <c r="C161">
        <v>1900.8515340840897</v>
      </c>
      <c r="D161">
        <v>1913.5499726647081</v>
      </c>
      <c r="E161">
        <v>87614.204478203799</v>
      </c>
      <c r="F161">
        <v>88984.670124703</v>
      </c>
      <c r="G161" s="14">
        <v>149.78867172534001</v>
      </c>
      <c r="H161">
        <v>151.73084301215872</v>
      </c>
      <c r="I161" s="1"/>
      <c r="J161" s="1"/>
      <c r="K161" s="1"/>
      <c r="L161" s="3">
        <f t="shared" si="32"/>
        <v>-1.280010872056562E-2</v>
      </c>
      <c r="N161">
        <f t="shared" si="41"/>
        <v>92.655771498141647</v>
      </c>
      <c r="O161">
        <f t="shared" si="42"/>
        <v>669.57307848904861</v>
      </c>
      <c r="P161">
        <f t="shared" si="43"/>
        <v>676.4929338986318</v>
      </c>
      <c r="Q161">
        <f t="shared" si="44"/>
        <v>383.88741316419197</v>
      </c>
      <c r="R161">
        <f t="shared" si="45"/>
        <v>400.91531765499093</v>
      </c>
      <c r="S161">
        <f t="shared" si="46"/>
        <v>465.65731820786124</v>
      </c>
      <c r="T161">
        <f t="shared" si="47"/>
        <v>482.8874615465607</v>
      </c>
      <c r="U161" s="7"/>
      <c r="V161" s="3">
        <f t="shared" si="34"/>
        <v>-6.6360632134081499E-3</v>
      </c>
      <c r="W161" s="3">
        <f t="shared" si="35"/>
        <v>-1.5401143192177114E-2</v>
      </c>
      <c r="Y161">
        <f t="shared" si="38"/>
        <v>1.7441912798601356</v>
      </c>
      <c r="Z161">
        <f t="shared" si="39"/>
        <v>1.2130049130021765</v>
      </c>
      <c r="AA161">
        <f t="shared" si="40"/>
        <v>0.69545406344391636</v>
      </c>
      <c r="AC161" s="3">
        <f t="shared" si="36"/>
        <v>-1.0229013582897406E-2</v>
      </c>
      <c r="AD161" s="3">
        <f t="shared" si="37"/>
        <v>-4.2472571490651756E-2</v>
      </c>
    </row>
    <row r="162" spans="1:30" x14ac:dyDescent="0.35">
      <c r="A162" t="s">
        <v>56</v>
      </c>
      <c r="B162">
        <v>1.16361048259453E-2</v>
      </c>
      <c r="C162">
        <v>1980.330578466386</v>
      </c>
      <c r="D162">
        <v>1938.189279127952</v>
      </c>
      <c r="E162">
        <v>87303.185482151559</v>
      </c>
      <c r="F162">
        <v>88952.625721953606</v>
      </c>
      <c r="G162" s="14">
        <v>153.982869122274</v>
      </c>
      <c r="H162">
        <v>152.78654303394424</v>
      </c>
      <c r="I162" s="1">
        <f>AVERAGE(G159:G162)</f>
        <v>148.517132565879</v>
      </c>
      <c r="J162" s="1">
        <f>AVERAGE(H159:H162)</f>
        <v>150.76455284169307</v>
      </c>
      <c r="K162" s="1">
        <f>J162/J158</f>
        <v>1.0411969284670037</v>
      </c>
      <c r="L162" s="3">
        <f t="shared" si="32"/>
        <v>7.8300488025569766E-3</v>
      </c>
      <c r="M162">
        <f t="shared" si="33"/>
        <v>154.83789284755656</v>
      </c>
      <c r="N162">
        <f t="shared" si="41"/>
        <v>92.722201049957803</v>
      </c>
      <c r="O162">
        <f t="shared" si="42"/>
        <v>697.56949350000014</v>
      </c>
      <c r="P162">
        <f t="shared" si="43"/>
        <v>685.2036114124968</v>
      </c>
      <c r="Q162">
        <f t="shared" si="44"/>
        <v>382.5246629280802</v>
      </c>
      <c r="R162">
        <f t="shared" si="45"/>
        <v>400.77094343986676</v>
      </c>
      <c r="S162">
        <f t="shared" si="46"/>
        <v>478.69607934643324</v>
      </c>
      <c r="T162">
        <f t="shared" si="47"/>
        <v>486.24725507010834</v>
      </c>
      <c r="U162" s="7"/>
      <c r="V162" s="3">
        <f t="shared" si="34"/>
        <v>2.1742612959553043E-2</v>
      </c>
      <c r="W162" s="3">
        <f t="shared" si="35"/>
        <v>-1.8542906703595596E-2</v>
      </c>
      <c r="Y162">
        <f t="shared" si="38"/>
        <v>1.823593512011414</v>
      </c>
      <c r="Z162">
        <f t="shared" si="39"/>
        <v>1.2514123290304933</v>
      </c>
      <c r="AA162">
        <f t="shared" si="40"/>
        <v>0.68623425165084739</v>
      </c>
      <c r="AC162" s="3">
        <f t="shared" si="36"/>
        <v>1.8047018260764824E-2</v>
      </c>
      <c r="AD162" s="3">
        <f t="shared" si="37"/>
        <v>-4.5527952588519716E-2</v>
      </c>
    </row>
    <row r="163" spans="1:30" x14ac:dyDescent="0.35">
      <c r="A163" t="s">
        <v>57</v>
      </c>
      <c r="B163">
        <v>1.16413541900862E-2</v>
      </c>
      <c r="C163">
        <v>2050.6241548779062</v>
      </c>
      <c r="D163">
        <v>1971.8899961069608</v>
      </c>
      <c r="E163">
        <v>87160.31767258422</v>
      </c>
      <c r="F163">
        <v>88776.295798486186</v>
      </c>
      <c r="G163" s="14">
        <v>157.40847309742799</v>
      </c>
      <c r="H163">
        <v>154.02575802474084</v>
      </c>
      <c r="K163" s="1"/>
      <c r="L163" s="3">
        <f t="shared" si="32"/>
        <v>2.1962008926739315E-2</v>
      </c>
      <c r="M163" s="8">
        <f>(M162/M158)-1</f>
        <v>3.5065972788888233E-2</v>
      </c>
      <c r="N163">
        <f t="shared" si="41"/>
        <v>92.764030562886546</v>
      </c>
      <c r="O163">
        <f t="shared" si="42"/>
        <v>722.33033647585376</v>
      </c>
      <c r="P163">
        <f t="shared" si="43"/>
        <v>697.11774860739308</v>
      </c>
      <c r="Q163">
        <f t="shared" si="44"/>
        <v>381.89867820144963</v>
      </c>
      <c r="R163">
        <f t="shared" si="45"/>
        <v>399.97649910265739</v>
      </c>
      <c r="S163">
        <f t="shared" si="46"/>
        <v>489.34546652597481</v>
      </c>
      <c r="T163">
        <f t="shared" si="47"/>
        <v>490.19108988534271</v>
      </c>
      <c r="U163" s="7"/>
      <c r="V163" s="3">
        <f t="shared" si="34"/>
        <v>3.9928271316547859E-2</v>
      </c>
      <c r="W163" s="3">
        <f t="shared" si="35"/>
        <v>-1.8202810912161582E-2</v>
      </c>
      <c r="Y163">
        <f t="shared" si="38"/>
        <v>1.8914187917006304</v>
      </c>
      <c r="Z163">
        <f t="shared" si="39"/>
        <v>1.2813489400658453</v>
      </c>
      <c r="AA163">
        <f t="shared" si="40"/>
        <v>0.6774538487659556</v>
      </c>
      <c r="AC163" s="3">
        <f t="shared" si="36"/>
        <v>3.6166899951732612E-2</v>
      </c>
      <c r="AD163" s="3">
        <f t="shared" si="37"/>
        <v>-4.5197207690364616E-2</v>
      </c>
    </row>
    <row r="164" spans="1:30" x14ac:dyDescent="0.35">
      <c r="A164" t="s">
        <v>58</v>
      </c>
      <c r="B164">
        <v>1.16434398304555E-2</v>
      </c>
      <c r="C164">
        <v>2114.3672421765691</v>
      </c>
      <c r="D164">
        <v>2007.7424466353541</v>
      </c>
      <c r="E164">
        <v>87713.660224263585</v>
      </c>
      <c r="F164">
        <v>88883.438380362451</v>
      </c>
      <c r="G164" s="14">
        <v>158.51407413844399</v>
      </c>
      <c r="H164">
        <v>155.54130087402342</v>
      </c>
      <c r="K164" s="1"/>
      <c r="L164" s="3">
        <f t="shared" si="32"/>
        <v>1.9112436682192126E-2</v>
      </c>
      <c r="N164">
        <f t="shared" si="41"/>
        <v>92.780649970199619</v>
      </c>
      <c r="O164">
        <f t="shared" si="42"/>
        <v>744.78377612101121</v>
      </c>
      <c r="P164">
        <f t="shared" si="43"/>
        <v>709.79258322988971</v>
      </c>
      <c r="Q164">
        <f t="shared" si="44"/>
        <v>384.32318507248687</v>
      </c>
      <c r="R164">
        <f t="shared" si="45"/>
        <v>400.45922384824667</v>
      </c>
      <c r="S164">
        <f t="shared" si="46"/>
        <v>492.78251693731266</v>
      </c>
      <c r="T164">
        <f t="shared" si="47"/>
        <v>495.0143454926187</v>
      </c>
      <c r="U164" s="7"/>
      <c r="V164" s="3">
        <f t="shared" si="34"/>
        <v>5.3106809451531234E-2</v>
      </c>
      <c r="W164" s="3">
        <f t="shared" si="35"/>
        <v>-1.3160811253644211E-2</v>
      </c>
      <c r="Y164">
        <f t="shared" si="38"/>
        <v>1.9379100846610078</v>
      </c>
      <c r="Z164">
        <f t="shared" si="39"/>
        <v>1.2822086620779056</v>
      </c>
      <c r="AA164">
        <f t="shared" si="40"/>
        <v>0.66164507436483977</v>
      </c>
      <c r="AC164" s="3">
        <f t="shared" si="36"/>
        <v>4.9297771937676593E-2</v>
      </c>
      <c r="AD164" s="3">
        <f t="shared" si="37"/>
        <v>-4.02938372119368E-2</v>
      </c>
    </row>
    <row r="165" spans="1:30" x14ac:dyDescent="0.35">
      <c r="A165" t="s">
        <v>59</v>
      </c>
      <c r="B165">
        <v>1.16423681183067E-2</v>
      </c>
      <c r="C165">
        <v>2150.1163984267696</v>
      </c>
      <c r="D165">
        <v>2043.4233474297805</v>
      </c>
      <c r="E165">
        <v>88762.670317903234</v>
      </c>
      <c r="F165">
        <v>88991.200535733893</v>
      </c>
      <c r="G165" s="14">
        <v>160.25583526579001</v>
      </c>
      <c r="H165">
        <v>156.99796945751774</v>
      </c>
      <c r="K165" s="1"/>
      <c r="L165" s="3">
        <f t="shared" si="32"/>
        <v>2.0751006013194462E-2</v>
      </c>
      <c r="N165">
        <f t="shared" si="41"/>
        <v>92.772110041175679</v>
      </c>
      <c r="O165">
        <f t="shared" si="42"/>
        <v>757.37638115860887</v>
      </c>
      <c r="P165">
        <f t="shared" si="43"/>
        <v>722.40677026831577</v>
      </c>
      <c r="Q165">
        <f t="shared" si="44"/>
        <v>388.91949195707014</v>
      </c>
      <c r="R165">
        <f t="shared" si="45"/>
        <v>400.94474004661419</v>
      </c>
      <c r="S165">
        <f t="shared" si="46"/>
        <v>498.19723759793686</v>
      </c>
      <c r="T165">
        <f t="shared" si="47"/>
        <v>499.65023217613123</v>
      </c>
      <c r="U165" s="7"/>
      <c r="V165" s="3">
        <f t="shared" si="34"/>
        <v>5.2212896133925213E-2</v>
      </c>
      <c r="W165" s="3">
        <f t="shared" si="35"/>
        <v>-2.5680091565782881E-3</v>
      </c>
      <c r="Y165">
        <f t="shared" si="38"/>
        <v>1.9473860190124126</v>
      </c>
      <c r="Z165">
        <f t="shared" si="39"/>
        <v>1.280977806206044</v>
      </c>
      <c r="AA165">
        <f t="shared" si="40"/>
        <v>0.65779346965614571</v>
      </c>
      <c r="AC165" s="3">
        <f t="shared" si="36"/>
        <v>4.8407091862254781E-2</v>
      </c>
      <c r="AD165" s="3">
        <f t="shared" si="37"/>
        <v>-2.9992282946886828E-2</v>
      </c>
    </row>
    <row r="166" spans="1:30" x14ac:dyDescent="0.35">
      <c r="A166" t="s">
        <v>60</v>
      </c>
      <c r="B166">
        <v>1.16381431243738E-2</v>
      </c>
      <c r="C166">
        <v>2184.1420360648272</v>
      </c>
      <c r="D166">
        <v>2081.4939398663223</v>
      </c>
      <c r="E166">
        <v>88058.243636250787</v>
      </c>
      <c r="F166">
        <v>88696.902492550202</v>
      </c>
      <c r="G166" s="14">
        <v>162.75682202855501</v>
      </c>
      <c r="H166">
        <v>158.13408716398482</v>
      </c>
      <c r="I166" s="1">
        <f>AVERAGE(G163:G166)</f>
        <v>159.73380113255425</v>
      </c>
      <c r="J166" s="1">
        <f>AVERAGE(H163:H166)</f>
        <v>156.1747788800667</v>
      </c>
      <c r="K166" s="1">
        <f>J166/J162</f>
        <v>1.0358852657100008</v>
      </c>
      <c r="L166" s="3">
        <f t="shared" si="32"/>
        <v>2.9233006921375666E-2</v>
      </c>
      <c r="M166">
        <f t="shared" si="33"/>
        <v>159.88944410067418</v>
      </c>
      <c r="N166">
        <f t="shared" si="41"/>
        <v>92.738443213423523</v>
      </c>
      <c r="O166">
        <f t="shared" si="42"/>
        <v>769.36187846460689</v>
      </c>
      <c r="P166">
        <f t="shared" si="43"/>
        <v>735.86577951320669</v>
      </c>
      <c r="Q166">
        <f t="shared" si="44"/>
        <v>385.83300000985776</v>
      </c>
      <c r="R166">
        <f t="shared" si="45"/>
        <v>399.61879712517742</v>
      </c>
      <c r="S166">
        <f t="shared" si="46"/>
        <v>505.9722100001087</v>
      </c>
      <c r="T166">
        <f t="shared" si="47"/>
        <v>503.26595712962688</v>
      </c>
      <c r="U166" s="7"/>
      <c r="V166" s="3">
        <f t="shared" si="34"/>
        <v>4.9314626496148817E-2</v>
      </c>
      <c r="W166" s="3">
        <f t="shared" si="35"/>
        <v>-7.2004640337136605E-3</v>
      </c>
      <c r="Y166">
        <f t="shared" si="38"/>
        <v>1.9940281895145056</v>
      </c>
      <c r="Z166">
        <f t="shared" si="39"/>
        <v>1.311376191220506</v>
      </c>
      <c r="AA166">
        <f t="shared" si="40"/>
        <v>0.65765178151257342</v>
      </c>
      <c r="AC166" s="3">
        <f t="shared" si="36"/>
        <v>4.5519305128659093E-2</v>
      </c>
      <c r="AD166" s="3">
        <f t="shared" si="37"/>
        <v>-3.4497369028918312E-2</v>
      </c>
    </row>
    <row r="167" spans="1:30" x14ac:dyDescent="0.35">
      <c r="A167" t="s">
        <v>61</v>
      </c>
      <c r="B167">
        <v>1.1630742601192101E-2</v>
      </c>
      <c r="C167">
        <v>2212.1098709376938</v>
      </c>
      <c r="D167">
        <v>2118.6020915374479</v>
      </c>
      <c r="E167">
        <v>87534.955243389035</v>
      </c>
      <c r="F167">
        <v>88056.266157306702</v>
      </c>
      <c r="G167" s="14">
        <v>165.05092464194701</v>
      </c>
      <c r="H167">
        <v>158.8591651695709</v>
      </c>
      <c r="I167" s="1"/>
      <c r="J167" s="1"/>
      <c r="K167" s="1"/>
      <c r="L167" s="3">
        <f t="shared" si="32"/>
        <v>3.8976406968819467E-2</v>
      </c>
      <c r="M167" s="8">
        <f>(M166/M162)-1</f>
        <v>3.2624773950463481E-2</v>
      </c>
      <c r="N167">
        <f t="shared" si="41"/>
        <v>92.67947220821236</v>
      </c>
      <c r="O167">
        <f t="shared" si="42"/>
        <v>779.21352072004584</v>
      </c>
      <c r="P167">
        <f t="shared" si="43"/>
        <v>748.98453928126094</v>
      </c>
      <c r="Q167">
        <f t="shared" si="44"/>
        <v>383.54017741709521</v>
      </c>
      <c r="R167">
        <f t="shared" si="45"/>
        <v>396.73244693153686</v>
      </c>
      <c r="S167">
        <f t="shared" si="46"/>
        <v>513.10402883754784</v>
      </c>
      <c r="T167">
        <f t="shared" si="47"/>
        <v>505.57353725368006</v>
      </c>
      <c r="U167" s="7"/>
      <c r="V167" s="3">
        <f t="shared" si="34"/>
        <v>4.4136546345231009E-2</v>
      </c>
      <c r="W167" s="3">
        <f t="shared" si="35"/>
        <v>-5.9202023509193902E-3</v>
      </c>
      <c r="Y167">
        <f t="shared" si="38"/>
        <v>2.0316346672402479</v>
      </c>
      <c r="Z167">
        <f t="shared" si="39"/>
        <v>1.3378103756768969</v>
      </c>
      <c r="AA167">
        <f t="shared" si="40"/>
        <v>0.65848963755583334</v>
      </c>
      <c r="AC167" s="3">
        <f t="shared" si="36"/>
        <v>4.03599538487045E-2</v>
      </c>
      <c r="AD167" s="3">
        <f t="shared" si="37"/>
        <v>-3.3252307988608232E-2</v>
      </c>
    </row>
    <row r="168" spans="1:30" x14ac:dyDescent="0.35">
      <c r="A168" t="s">
        <v>62</v>
      </c>
      <c r="B168">
        <v>1.16202053543443E-2</v>
      </c>
      <c r="C168">
        <v>2249.8008585476932</v>
      </c>
      <c r="D168">
        <v>2157.4998499657145</v>
      </c>
      <c r="E168">
        <v>88437.15790252258</v>
      </c>
      <c r="F168">
        <v>88515.428039466788</v>
      </c>
      <c r="G168" s="14">
        <v>166.29236214092401</v>
      </c>
      <c r="H168">
        <v>160.58267090026735</v>
      </c>
      <c r="I168" s="1"/>
      <c r="J168" s="1"/>
      <c r="K168" s="1"/>
      <c r="L168" s="3">
        <f t="shared" si="32"/>
        <v>3.555608590046911E-2</v>
      </c>
      <c r="N168">
        <f t="shared" si="41"/>
        <v>92.595506247493603</v>
      </c>
      <c r="O168">
        <f t="shared" si="42"/>
        <v>792.49013393933126</v>
      </c>
      <c r="P168">
        <f t="shared" si="43"/>
        <v>762.73597462244243</v>
      </c>
      <c r="Q168">
        <f t="shared" si="44"/>
        <v>387.49323784864646</v>
      </c>
      <c r="R168">
        <f t="shared" si="45"/>
        <v>398.80117440541858</v>
      </c>
      <c r="S168">
        <f t="shared" si="46"/>
        <v>516.96336245628981</v>
      </c>
      <c r="T168">
        <f t="shared" si="47"/>
        <v>511.05864028701831</v>
      </c>
      <c r="U168" s="7"/>
      <c r="V168" s="3">
        <f t="shared" si="34"/>
        <v>4.2781466975974736E-2</v>
      </c>
      <c r="W168" s="3">
        <f t="shared" si="35"/>
        <v>-8.8425417667647999E-4</v>
      </c>
      <c r="Y168">
        <f t="shared" si="38"/>
        <v>2.0451715192224214</v>
      </c>
      <c r="Z168">
        <f t="shared" si="39"/>
        <v>1.3341222812724642</v>
      </c>
      <c r="AA168">
        <f t="shared" si="40"/>
        <v>0.65232782127716149</v>
      </c>
      <c r="AC168" s="3">
        <f t="shared" si="36"/>
        <v>3.9009775737426367E-2</v>
      </c>
      <c r="AD168" s="3">
        <f t="shared" si="37"/>
        <v>-2.835482260961586E-2</v>
      </c>
    </row>
    <row r="169" spans="1:30" x14ac:dyDescent="0.35">
      <c r="A169" t="s">
        <v>63</v>
      </c>
      <c r="B169">
        <v>1.1606714144037101E-2</v>
      </c>
      <c r="C169">
        <v>2267.7581683907238</v>
      </c>
      <c r="D169">
        <v>2196.3163959627614</v>
      </c>
      <c r="E169">
        <v>89391.167616533465</v>
      </c>
      <c r="F169">
        <v>88678.685263163148</v>
      </c>
      <c r="G169" s="14">
        <v>166.130441791827</v>
      </c>
      <c r="H169">
        <v>161.9818531688737</v>
      </c>
      <c r="I169" s="1"/>
      <c r="J169" s="1"/>
      <c r="K169" s="1"/>
      <c r="L169" s="3">
        <f t="shared" si="32"/>
        <v>2.561144067556876E-2</v>
      </c>
      <c r="N169">
        <f t="shared" si="41"/>
        <v>92.488001654399682</v>
      </c>
      <c r="O169">
        <f t="shared" si="42"/>
        <v>798.81557862419106</v>
      </c>
      <c r="P169">
        <f t="shared" si="43"/>
        <v>776.45869911904208</v>
      </c>
      <c r="Q169">
        <f t="shared" si="44"/>
        <v>391.67329430668644</v>
      </c>
      <c r="R169">
        <f t="shared" si="45"/>
        <v>399.53672044504509</v>
      </c>
      <c r="S169">
        <f t="shared" si="46"/>
        <v>516.4599906414835</v>
      </c>
      <c r="T169">
        <f t="shared" si="47"/>
        <v>515.51157523758832</v>
      </c>
      <c r="U169" s="7"/>
      <c r="V169" s="3">
        <f t="shared" si="34"/>
        <v>3.2527996676292137E-2</v>
      </c>
      <c r="W169" s="3">
        <f t="shared" si="35"/>
        <v>8.0344262125215948E-3</v>
      </c>
      <c r="Y169">
        <f t="shared" si="38"/>
        <v>2.0394946253310438</v>
      </c>
      <c r="Z169">
        <f t="shared" si="39"/>
        <v>1.3185989398528843</v>
      </c>
      <c r="AA169">
        <f t="shared" si="40"/>
        <v>0.64653219649394955</v>
      </c>
      <c r="AC169" s="3">
        <f t="shared" si="36"/>
        <v>2.8793391754789788E-2</v>
      </c>
      <c r="AD169" s="3">
        <f t="shared" si="37"/>
        <v>-1.9681360275469961E-2</v>
      </c>
    </row>
    <row r="170" spans="1:30" x14ac:dyDescent="0.35">
      <c r="A170" t="s">
        <v>64</v>
      </c>
      <c r="B170">
        <v>1.1590557327130701E-2</v>
      </c>
      <c r="C170">
        <v>2292.2550319971137</v>
      </c>
      <c r="D170">
        <v>2235.3583276409531</v>
      </c>
      <c r="E170">
        <v>88085.069354712032</v>
      </c>
      <c r="F170">
        <v>88393.287710655859</v>
      </c>
      <c r="G170" s="14">
        <v>167.21893556106701</v>
      </c>
      <c r="H170">
        <v>162.92492818382902</v>
      </c>
      <c r="I170" s="1">
        <f>AVERAGE(G167:G170)</f>
        <v>166.17316603394127</v>
      </c>
      <c r="J170" s="1">
        <f>AVERAGE(H167:H170)</f>
        <v>161.08715435563525</v>
      </c>
      <c r="K170" s="1">
        <f>J170/J166</f>
        <v>1.0314543456427172</v>
      </c>
      <c r="L170" s="3">
        <f t="shared" si="32"/>
        <v>2.6355742028580417E-2</v>
      </c>
      <c r="M170">
        <f t="shared" si="33"/>
        <v>165.09628413107293</v>
      </c>
      <c r="N170">
        <f t="shared" si="41"/>
        <v>92.359256198086655</v>
      </c>
      <c r="O170">
        <f t="shared" si="42"/>
        <v>807.44457467366965</v>
      </c>
      <c r="P170">
        <f t="shared" si="43"/>
        <v>790.26110369866774</v>
      </c>
      <c r="Q170">
        <f t="shared" si="44"/>
        <v>385.95053866386581</v>
      </c>
      <c r="R170">
        <f t="shared" si="45"/>
        <v>398.25087817287545</v>
      </c>
      <c r="S170">
        <f t="shared" si="46"/>
        <v>519.84385861782619</v>
      </c>
      <c r="T170">
        <f t="shared" si="47"/>
        <v>518.51293666799472</v>
      </c>
      <c r="U170" s="7"/>
      <c r="V170" s="3">
        <f t="shared" si="34"/>
        <v>2.5453057638506582E-2</v>
      </c>
      <c r="W170" s="3">
        <f t="shared" si="35"/>
        <v>-3.4868977489868058E-3</v>
      </c>
      <c r="Y170">
        <f t="shared" si="38"/>
        <v>2.092093400022156</v>
      </c>
      <c r="Z170">
        <f t="shared" si="39"/>
        <v>1.3469183393744955</v>
      </c>
      <c r="AA170">
        <f t="shared" si="40"/>
        <v>0.64381367455211658</v>
      </c>
      <c r="AC170" s="3">
        <f t="shared" si="36"/>
        <v>2.1744042436832478E-2</v>
      </c>
      <c r="AD170" s="3">
        <f t="shared" si="37"/>
        <v>-3.0885906806890295E-2</v>
      </c>
    </row>
    <row r="171" spans="1:30" x14ac:dyDescent="0.35">
      <c r="A171" t="s">
        <v>65</v>
      </c>
      <c r="B171">
        <v>1.15720616835207E-2</v>
      </c>
      <c r="C171">
        <v>2336.9900028205398</v>
      </c>
      <c r="D171">
        <v>2272.5639300867601</v>
      </c>
      <c r="E171">
        <v>88393.536000000007</v>
      </c>
      <c r="F171">
        <v>88319.466467964216</v>
      </c>
      <c r="G171" s="14">
        <v>165.63150188605201</v>
      </c>
      <c r="H171">
        <v>163.94456094891524</v>
      </c>
      <c r="I171" s="1"/>
      <c r="J171" s="1"/>
      <c r="K171" s="1"/>
      <c r="L171" s="3">
        <f t="shared" si="32"/>
        <v>1.0289703588656504E-2</v>
      </c>
      <c r="M171" s="8">
        <f>(M170/M166)-1</f>
        <v>3.2565251944463913E-2</v>
      </c>
      <c r="N171">
        <f t="shared" si="41"/>
        <v>92.211873821337093</v>
      </c>
      <c r="O171">
        <f t="shared" si="42"/>
        <v>823.20242403395218</v>
      </c>
      <c r="P171">
        <f t="shared" si="43"/>
        <v>803.41431501563193</v>
      </c>
      <c r="Q171">
        <f t="shared" si="44"/>
        <v>387.30210560683224</v>
      </c>
      <c r="R171">
        <f t="shared" si="45"/>
        <v>397.9182808061388</v>
      </c>
      <c r="S171">
        <f t="shared" si="46"/>
        <v>514.90890526370492</v>
      </c>
      <c r="T171">
        <f t="shared" si="47"/>
        <v>521.75794518351938</v>
      </c>
      <c r="U171" s="7"/>
      <c r="V171" s="3">
        <f t="shared" si="34"/>
        <v>2.8349509503708514E-2</v>
      </c>
      <c r="W171" s="3">
        <f t="shared" si="35"/>
        <v>8.386546590231081E-4</v>
      </c>
      <c r="Y171">
        <f t="shared" si="38"/>
        <v>2.1254788241962772</v>
      </c>
      <c r="Z171">
        <f t="shared" si="39"/>
        <v>1.329476131964054</v>
      </c>
      <c r="AA171">
        <f t="shared" si="40"/>
        <v>0.62549488464877023</v>
      </c>
      <c r="AC171" s="3">
        <f t="shared" si="36"/>
        <v>2.4630017972651297E-2</v>
      </c>
      <c r="AD171" s="3">
        <f t="shared" si="37"/>
        <v>-2.6679284947148774E-2</v>
      </c>
    </row>
    <row r="172" spans="1:30" x14ac:dyDescent="0.35">
      <c r="A172" t="s">
        <v>66</v>
      </c>
      <c r="B172">
        <v>1.15516648978977E-2</v>
      </c>
      <c r="C172">
        <v>2364.8886440044275</v>
      </c>
      <c r="D172">
        <v>2305.871245755066</v>
      </c>
      <c r="E172">
        <v>90460.14629536905</v>
      </c>
      <c r="F172">
        <v>89902.570142528028</v>
      </c>
      <c r="G172" s="14">
        <v>168.04734429743499</v>
      </c>
      <c r="H172">
        <v>166.32141172002414</v>
      </c>
      <c r="I172" s="1"/>
      <c r="J172" s="1"/>
      <c r="K172" s="1"/>
      <c r="L172" s="3">
        <f t="shared" si="32"/>
        <v>1.0377091918364546E-2</v>
      </c>
      <c r="N172">
        <f t="shared" si="41"/>
        <v>92.049342210837011</v>
      </c>
      <c r="O172">
        <f t="shared" si="42"/>
        <v>833.02969288067879</v>
      </c>
      <c r="P172">
        <f t="shared" si="43"/>
        <v>815.1893739472589</v>
      </c>
      <c r="Q172">
        <f t="shared" si="44"/>
        <v>396.35709486379767</v>
      </c>
      <c r="R172">
        <f t="shared" si="45"/>
        <v>405.05086343727152</v>
      </c>
      <c r="S172">
        <f t="shared" si="46"/>
        <v>522.41918414888119</v>
      </c>
      <c r="T172">
        <f t="shared" si="47"/>
        <v>529.32233626281891</v>
      </c>
      <c r="U172" s="7"/>
      <c r="V172" s="3">
        <f t="shared" si="34"/>
        <v>2.5594403138513577E-2</v>
      </c>
      <c r="W172" s="3">
        <f t="shared" si="35"/>
        <v>6.2020045918271816E-3</v>
      </c>
      <c r="Y172">
        <f t="shared" si="38"/>
        <v>2.1017151040703266</v>
      </c>
      <c r="Z172">
        <f t="shared" si="39"/>
        <v>1.3180518045940439</v>
      </c>
      <c r="AA172">
        <f t="shared" si="40"/>
        <v>0.62713152797989313</v>
      </c>
      <c r="AC172" s="3">
        <f t="shared" si="36"/>
        <v>2.188487669685224E-2</v>
      </c>
      <c r="AD172" s="3">
        <f t="shared" si="37"/>
        <v>-2.1463399681951878E-2</v>
      </c>
    </row>
    <row r="173" spans="1:30" x14ac:dyDescent="0.35">
      <c r="A173" t="s">
        <v>67</v>
      </c>
      <c r="B173">
        <v>1.1529774633275499E-2</v>
      </c>
      <c r="C173">
        <v>2407.9075857423359</v>
      </c>
      <c r="D173">
        <v>2338.8308939130516</v>
      </c>
      <c r="E173">
        <v>90654.893650149184</v>
      </c>
      <c r="F173">
        <v>89908.787692177793</v>
      </c>
      <c r="G173" s="14">
        <v>170.653950554799</v>
      </c>
      <c r="H173">
        <v>167.19423567152336</v>
      </c>
      <c r="I173" s="1"/>
      <c r="J173" s="1"/>
      <c r="K173" s="1"/>
      <c r="L173" s="3">
        <f t="shared" si="32"/>
        <v>2.0692788058032905E-2</v>
      </c>
      <c r="N173">
        <f t="shared" si="41"/>
        <v>91.874909825799463</v>
      </c>
      <c r="O173">
        <f t="shared" si="42"/>
        <v>848.18307268773003</v>
      </c>
      <c r="P173">
        <f t="shared" si="43"/>
        <v>826.8415227811945</v>
      </c>
      <c r="Q173">
        <f t="shared" si="44"/>
        <v>397.21039323810083</v>
      </c>
      <c r="R173">
        <f t="shared" si="45"/>
        <v>405.07887624992094</v>
      </c>
      <c r="S173">
        <f t="shared" si="46"/>
        <v>530.5225024135201</v>
      </c>
      <c r="T173">
        <f t="shared" si="47"/>
        <v>532.10012180694002</v>
      </c>
      <c r="U173" s="7"/>
      <c r="V173" s="3">
        <f t="shared" si="34"/>
        <v>2.9534709845444818E-2</v>
      </c>
      <c r="W173" s="3">
        <f t="shared" si="35"/>
        <v>8.2984764573386105E-3</v>
      </c>
      <c r="Y173">
        <f t="shared" si="38"/>
        <v>2.1353496462498187</v>
      </c>
      <c r="Z173">
        <f t="shared" si="39"/>
        <v>1.3356208987600877</v>
      </c>
      <c r="AA173">
        <f t="shared" si="40"/>
        <v>0.6254811248854516</v>
      </c>
      <c r="AC173" s="3">
        <f t="shared" si="36"/>
        <v>2.5810931500815704E-2</v>
      </c>
      <c r="AD173" s="3">
        <f t="shared" si="37"/>
        <v>-1.9424570060684876E-2</v>
      </c>
    </row>
    <row r="174" spans="1:30" x14ac:dyDescent="0.35">
      <c r="A174" t="s">
        <v>68</v>
      </c>
      <c r="B174">
        <v>1.15067596421065E-2</v>
      </c>
      <c r="C174">
        <v>2435.602324763991</v>
      </c>
      <c r="D174">
        <v>2369.1887827483147</v>
      </c>
      <c r="E174">
        <v>89817.159636139579</v>
      </c>
      <c r="F174">
        <v>90237.624043499367</v>
      </c>
      <c r="G174" s="14">
        <v>171.24646366592799</v>
      </c>
      <c r="H174">
        <v>168.2467567722762</v>
      </c>
      <c r="I174" s="1">
        <f>AVERAGE(G171:G174)</f>
        <v>168.8948151010535</v>
      </c>
      <c r="J174" s="1">
        <f>AVERAGE(H171:H174)</f>
        <v>166.42674127818475</v>
      </c>
      <c r="K174" s="1">
        <f>J174/J170</f>
        <v>1.0331471925487068</v>
      </c>
      <c r="L174" s="3">
        <f t="shared" si="32"/>
        <v>1.7829210804413461E-2</v>
      </c>
      <c r="M174">
        <f t="shared" si="33"/>
        <v>169.84426627551176</v>
      </c>
      <c r="N174">
        <f t="shared" si="41"/>
        <v>91.6915150669643</v>
      </c>
      <c r="O174">
        <f t="shared" si="42"/>
        <v>857.93851719887414</v>
      </c>
      <c r="P174">
        <f t="shared" si="43"/>
        <v>837.57387760782956</v>
      </c>
      <c r="Q174">
        <f t="shared" si="44"/>
        <v>393.53980642545895</v>
      </c>
      <c r="R174">
        <f t="shared" si="45"/>
        <v>406.56042953389493</v>
      </c>
      <c r="S174">
        <f t="shared" si="46"/>
        <v>532.36448460852375</v>
      </c>
      <c r="T174">
        <f t="shared" si="47"/>
        <v>535.4497983293727</v>
      </c>
      <c r="U174" s="7"/>
      <c r="V174" s="3">
        <f t="shared" si="34"/>
        <v>2.8032186586091745E-2</v>
      </c>
      <c r="W174" s="3">
        <f t="shared" si="35"/>
        <v>-4.6595243593415825E-3</v>
      </c>
      <c r="Y174">
        <f t="shared" si="38"/>
        <v>2.1800552401333197</v>
      </c>
      <c r="Z174">
        <f t="shared" si="39"/>
        <v>1.3527589227733174</v>
      </c>
      <c r="AA174">
        <f t="shared" si="40"/>
        <v>0.62051589238197025</v>
      </c>
      <c r="AC174" s="3">
        <f t="shared" si="36"/>
        <v>2.4313842797016871E-2</v>
      </c>
      <c r="AD174" s="3">
        <f t="shared" si="37"/>
        <v>-3.2026292188257477E-2</v>
      </c>
    </row>
    <row r="175" spans="1:30" x14ac:dyDescent="0.35">
      <c r="A175" t="s">
        <v>69</v>
      </c>
      <c r="B175">
        <v>1.14830016308225E-2</v>
      </c>
      <c r="C175">
        <v>2465.6840262323599</v>
      </c>
      <c r="D175">
        <v>2401.0235931146808</v>
      </c>
      <c r="E175">
        <v>90736.470641458043</v>
      </c>
      <c r="F175">
        <v>90571.276560815648</v>
      </c>
      <c r="G175" s="14">
        <v>171.953964834488</v>
      </c>
      <c r="H175">
        <v>169.33583934969155</v>
      </c>
      <c r="I175" s="1"/>
      <c r="J175" s="1"/>
      <c r="K175" s="1"/>
      <c r="L175" s="3">
        <f t="shared" si="32"/>
        <v>1.546114215898396E-2</v>
      </c>
      <c r="M175" s="8">
        <f>(M174/M170)-1</f>
        <v>2.8758867405333621E-2</v>
      </c>
      <c r="N175">
        <f t="shared" si="41"/>
        <v>91.50219955874455</v>
      </c>
      <c r="O175">
        <f t="shared" si="42"/>
        <v>868.53476687813668</v>
      </c>
      <c r="P175">
        <f t="shared" si="43"/>
        <v>848.82836511664527</v>
      </c>
      <c r="Q175">
        <f t="shared" si="44"/>
        <v>397.56782820374121</v>
      </c>
      <c r="R175">
        <f t="shared" si="45"/>
        <v>408.06368177699233</v>
      </c>
      <c r="S175">
        <f t="shared" si="46"/>
        <v>534.56393729734043</v>
      </c>
      <c r="T175">
        <f t="shared" si="47"/>
        <v>538.91583272806474</v>
      </c>
      <c r="U175" s="7"/>
      <c r="V175" s="3">
        <f t="shared" si="34"/>
        <v>2.6930361410484771E-2</v>
      </c>
      <c r="W175" s="3">
        <f t="shared" si="35"/>
        <v>1.8239124688881336E-3</v>
      </c>
      <c r="Y175">
        <f t="shared" si="38"/>
        <v>2.1846203471802035</v>
      </c>
      <c r="Z175">
        <f t="shared" si="39"/>
        <v>1.3445855005737359</v>
      </c>
      <c r="AA175">
        <f t="shared" si="40"/>
        <v>0.61547788031419659</v>
      </c>
      <c r="AC175" s="3">
        <f t="shared" si="36"/>
        <v>2.3216002870949604E-2</v>
      </c>
      <c r="AD175" s="3">
        <f t="shared" si="37"/>
        <v>-2.5721116683417811E-2</v>
      </c>
    </row>
    <row r="176" spans="1:30" x14ac:dyDescent="0.35">
      <c r="A176" t="s">
        <v>70</v>
      </c>
      <c r="B176">
        <v>1.14589269179537E-2</v>
      </c>
      <c r="C176">
        <v>2503.5982280185535</v>
      </c>
      <c r="D176">
        <v>2433.082631192854</v>
      </c>
      <c r="E176">
        <v>91365.06</v>
      </c>
      <c r="F176">
        <v>90713.701405940199</v>
      </c>
      <c r="G176" s="14">
        <v>174.61964053758501</v>
      </c>
      <c r="H176">
        <v>170.23890720471758</v>
      </c>
      <c r="I176" s="1"/>
      <c r="J176" s="1"/>
      <c r="K176" s="1"/>
      <c r="L176" s="3">
        <f t="shared" si="32"/>
        <v>2.5732856282961614E-2</v>
      </c>
      <c r="N176">
        <f t="shared" si="41"/>
        <v>91.310360416674982</v>
      </c>
      <c r="O176">
        <f t="shared" si="42"/>
        <v>881.89000707087951</v>
      </c>
      <c r="P176">
        <f t="shared" si="43"/>
        <v>860.16212333424244</v>
      </c>
      <c r="Q176">
        <f t="shared" si="44"/>
        <v>400.32203391993005</v>
      </c>
      <c r="R176">
        <f t="shared" si="45"/>
        <v>408.70536873211682</v>
      </c>
      <c r="S176">
        <f t="shared" si="46"/>
        <v>542.85088840531273</v>
      </c>
      <c r="T176">
        <f t="shared" si="47"/>
        <v>541.78987030315989</v>
      </c>
      <c r="U176" s="7"/>
      <c r="V176" s="3">
        <f t="shared" si="34"/>
        <v>2.8981998359475458E-2</v>
      </c>
      <c r="W176" s="3">
        <f t="shared" si="35"/>
        <v>7.1803772083447459E-3</v>
      </c>
      <c r="Y176">
        <f t="shared" si="38"/>
        <v>2.2029514549460689</v>
      </c>
      <c r="Z176">
        <f t="shared" si="39"/>
        <v>1.3560354974462645</v>
      </c>
      <c r="AA176">
        <f t="shared" si="40"/>
        <v>0.6155539625722084</v>
      </c>
      <c r="AC176" s="3">
        <f t="shared" si="36"/>
        <v>2.5260219146145735E-2</v>
      </c>
      <c r="AD176" s="3">
        <f t="shared" si="37"/>
        <v>-2.0511927303997757E-2</v>
      </c>
    </row>
    <row r="177" spans="1:30" x14ac:dyDescent="0.35">
      <c r="A177" t="s">
        <v>71</v>
      </c>
      <c r="B177">
        <v>1.1434970041636299E-2</v>
      </c>
      <c r="C177">
        <v>2551.3799273343511</v>
      </c>
      <c r="D177">
        <v>2472.1344179001408</v>
      </c>
      <c r="E177">
        <v>92380.450649610793</v>
      </c>
      <c r="F177">
        <v>91047.381746250088</v>
      </c>
      <c r="G177" s="14">
        <v>175.378246267018</v>
      </c>
      <c r="H177">
        <v>171.55556177536167</v>
      </c>
      <c r="I177" s="1"/>
      <c r="J177" s="1"/>
      <c r="K177" s="1"/>
      <c r="L177" s="3">
        <f t="shared" si="32"/>
        <v>2.2282486513971682E-2</v>
      </c>
      <c r="N177">
        <f t="shared" si="41"/>
        <v>91.119460254149971</v>
      </c>
      <c r="O177">
        <f t="shared" si="42"/>
        <v>898.72106353828144</v>
      </c>
      <c r="P177">
        <f t="shared" si="43"/>
        <v>873.96801193970555</v>
      </c>
      <c r="Q177">
        <f t="shared" si="44"/>
        <v>404.77103499403296</v>
      </c>
      <c r="R177">
        <f t="shared" si="45"/>
        <v>410.208746330113</v>
      </c>
      <c r="S177">
        <f t="shared" si="46"/>
        <v>545.20921300673933</v>
      </c>
      <c r="T177">
        <f t="shared" si="47"/>
        <v>545.98015865014452</v>
      </c>
      <c r="U177" s="7"/>
      <c r="V177" s="3">
        <f t="shared" si="34"/>
        <v>3.205550186123074E-2</v>
      </c>
      <c r="W177" s="3">
        <f t="shared" si="35"/>
        <v>1.4641485321082337E-2</v>
      </c>
      <c r="Y177">
        <f t="shared" si="38"/>
        <v>2.2203196025415459</v>
      </c>
      <c r="Z177">
        <f t="shared" si="39"/>
        <v>1.346957084058094</v>
      </c>
      <c r="AA177">
        <f t="shared" si="40"/>
        <v>0.60665008880535254</v>
      </c>
      <c r="AC177" s="3">
        <f t="shared" si="36"/>
        <v>2.8322605931123679E-2</v>
      </c>
      <c r="AD177" s="3">
        <f t="shared" si="37"/>
        <v>-1.3255961470173272E-2</v>
      </c>
    </row>
    <row r="178" spans="1:30" x14ac:dyDescent="0.35">
      <c r="A178" t="s">
        <v>72</v>
      </c>
      <c r="B178">
        <v>1.1411619780057799E-2</v>
      </c>
      <c r="C178">
        <v>2587.753958786343</v>
      </c>
      <c r="D178">
        <v>2507.9293483908887</v>
      </c>
      <c r="E178">
        <v>91808.934065164314</v>
      </c>
      <c r="F178">
        <v>91365.202002037171</v>
      </c>
      <c r="G178" s="14">
        <v>175.63584399060301</v>
      </c>
      <c r="H178">
        <v>172.74096894817808</v>
      </c>
      <c r="I178" s="1">
        <f>AVERAGE(G175:G178)</f>
        <v>174.39692390742351</v>
      </c>
      <c r="J178" s="1">
        <f>AVERAGE(H175:H178)</f>
        <v>170.96781931948721</v>
      </c>
      <c r="K178" s="1">
        <f>J178/J174</f>
        <v>1.0272857475092418</v>
      </c>
      <c r="L178" s="3">
        <f t="shared" si="32"/>
        <v>1.6758474032256845E-2</v>
      </c>
      <c r="M178">
        <f t="shared" si="33"/>
        <v>173.96239140930948</v>
      </c>
      <c r="N178">
        <f t="shared" si="41"/>
        <v>90.933393895945358</v>
      </c>
      <c r="O178">
        <f t="shared" si="42"/>
        <v>911.53378024953304</v>
      </c>
      <c r="P178">
        <f t="shared" si="43"/>
        <v>886.62251163519204</v>
      </c>
      <c r="Q178">
        <f t="shared" si="44"/>
        <v>402.26689740024614</v>
      </c>
      <c r="R178">
        <f t="shared" si="45"/>
        <v>411.64066722870717</v>
      </c>
      <c r="S178">
        <f t="shared" si="46"/>
        <v>546.01002299964057</v>
      </c>
      <c r="T178">
        <f t="shared" si="47"/>
        <v>549.75274864712048</v>
      </c>
      <c r="U178" s="7"/>
      <c r="V178" s="3">
        <f t="shared" si="34"/>
        <v>3.182889121125787E-2</v>
      </c>
      <c r="W178" s="3">
        <f t="shared" si="35"/>
        <v>4.856685624328172E-3</v>
      </c>
      <c r="Y178">
        <f t="shared" si="38"/>
        <v>2.265992519246689</v>
      </c>
      <c r="Z178">
        <f t="shared" si="39"/>
        <v>1.3573327224496263</v>
      </c>
      <c r="AA178">
        <f t="shared" si="40"/>
        <v>0.59900141369436677</v>
      </c>
      <c r="AC178" s="3">
        <f t="shared" si="36"/>
        <v>2.8096814921152014E-2</v>
      </c>
      <c r="AD178" s="3">
        <f t="shared" si="37"/>
        <v>-2.2771729264671969E-2</v>
      </c>
    </row>
    <row r="179" spans="1:30" x14ac:dyDescent="0.35">
      <c r="A179" t="s">
        <v>73</v>
      </c>
      <c r="B179">
        <v>1.13893577251293E-2</v>
      </c>
      <c r="C179">
        <v>2612.8330187431125</v>
      </c>
      <c r="D179">
        <v>2539.8834736144208</v>
      </c>
      <c r="E179">
        <v>92422.560104521108</v>
      </c>
      <c r="F179">
        <v>91685.335600421677</v>
      </c>
      <c r="G179" s="14">
        <v>176.84839179961801</v>
      </c>
      <c r="H179">
        <v>173.80252013142112</v>
      </c>
      <c r="I179" s="1"/>
      <c r="J179" s="1"/>
      <c r="K179" s="1"/>
      <c r="L179" s="3">
        <f t="shared" si="32"/>
        <v>1.7524899327660801E-2</v>
      </c>
      <c r="M179" s="8">
        <f>(M178/M174)-1</f>
        <v>2.424647722353801E-2</v>
      </c>
      <c r="N179">
        <f t="shared" si="41"/>
        <v>90.755998903055385</v>
      </c>
      <c r="O179">
        <f t="shared" si="42"/>
        <v>920.36785438934055</v>
      </c>
      <c r="P179">
        <f t="shared" si="43"/>
        <v>897.91918025186226</v>
      </c>
      <c r="Q179">
        <f t="shared" si="44"/>
        <v>404.95554034692117</v>
      </c>
      <c r="R179">
        <f t="shared" si="45"/>
        <v>413.08301075943552</v>
      </c>
      <c r="S179">
        <f t="shared" si="46"/>
        <v>549.77954545044429</v>
      </c>
      <c r="T179">
        <f t="shared" si="47"/>
        <v>553.13116364832695</v>
      </c>
      <c r="U179" s="7"/>
      <c r="V179" s="3">
        <f t="shared" si="34"/>
        <v>2.8721611005594561E-2</v>
      </c>
      <c r="W179" s="3">
        <f t="shared" si="35"/>
        <v>8.0408115351440212E-3</v>
      </c>
      <c r="Y179">
        <f t="shared" si="38"/>
        <v>2.272762717608138</v>
      </c>
      <c r="Z179">
        <f t="shared" si="39"/>
        <v>1.3576293955120453</v>
      </c>
      <c r="AA179">
        <f t="shared" si="40"/>
        <v>0.59734761794263258</v>
      </c>
      <c r="AC179" s="3">
        <f t="shared" si="36"/>
        <v>2.5000773601006721E-2</v>
      </c>
      <c r="AD179" s="3">
        <f t="shared" si="37"/>
        <v>-1.9675150516532569E-2</v>
      </c>
    </row>
    <row r="180" spans="1:30" x14ac:dyDescent="0.35">
      <c r="A180" t="s">
        <v>74</v>
      </c>
      <c r="B180">
        <v>1.13686549970248E-2</v>
      </c>
      <c r="C180">
        <v>2624.3778445311741</v>
      </c>
      <c r="D180">
        <v>2570.4482881758668</v>
      </c>
      <c r="E180">
        <v>92149.449000000008</v>
      </c>
      <c r="F180">
        <v>91420.14556053601</v>
      </c>
      <c r="G180" s="14">
        <v>174.565929759743</v>
      </c>
      <c r="H180">
        <v>174.27475346758982</v>
      </c>
      <c r="I180" s="1"/>
      <c r="J180" s="1"/>
      <c r="K180" s="1"/>
      <c r="L180" s="3">
        <f t="shared" si="32"/>
        <v>1.6707887193042699E-3</v>
      </c>
      <c r="N180">
        <f t="shared" si="41"/>
        <v>90.591029392527446</v>
      </c>
      <c r="O180">
        <f t="shared" si="42"/>
        <v>924.43450788906102</v>
      </c>
      <c r="P180">
        <f t="shared" si="43"/>
        <v>908.724689055976</v>
      </c>
      <c r="Q180">
        <f t="shared" si="44"/>
        <v>403.75888603675048</v>
      </c>
      <c r="R180">
        <f t="shared" si="45"/>
        <v>411.88821227413791</v>
      </c>
      <c r="S180">
        <f t="shared" si="46"/>
        <v>542.68391438464289</v>
      </c>
      <c r="T180">
        <f t="shared" si="47"/>
        <v>554.6340588569293</v>
      </c>
      <c r="U180" s="7"/>
      <c r="V180" s="3">
        <f t="shared" si="34"/>
        <v>2.0980603501492334E-2</v>
      </c>
      <c r="W180" s="3">
        <f t="shared" si="35"/>
        <v>7.9774915582591088E-3</v>
      </c>
      <c r="Y180">
        <f t="shared" si="38"/>
        <v>2.2895706815599799</v>
      </c>
      <c r="Z180">
        <f t="shared" si="39"/>
        <v>1.3440791847618863</v>
      </c>
      <c r="AA180">
        <f t="shared" si="40"/>
        <v>0.58704419810534481</v>
      </c>
      <c r="AC180" s="3">
        <f t="shared" si="36"/>
        <v>1.7287764954867724E-2</v>
      </c>
      <c r="AD180" s="3">
        <f t="shared" si="37"/>
        <v>-1.9736729518194718E-2</v>
      </c>
    </row>
    <row r="181" spans="1:30" x14ac:dyDescent="0.35">
      <c r="A181" t="s">
        <v>75</v>
      </c>
      <c r="B181">
        <v>1.13499770973398E-2</v>
      </c>
      <c r="C181">
        <v>2610.4576097310155</v>
      </c>
      <c r="D181">
        <v>2592.1650535586396</v>
      </c>
      <c r="E181">
        <v>92766.072228934077</v>
      </c>
      <c r="F181">
        <v>91744.265838896245</v>
      </c>
      <c r="G181" s="14">
        <v>174.49431551608899</v>
      </c>
      <c r="H181">
        <v>175.03132309004891</v>
      </c>
      <c r="I181" s="1"/>
      <c r="J181" s="1"/>
      <c r="K181" s="1"/>
      <c r="L181" s="3">
        <f t="shared" ref="L181:L213" si="48">(G181-H181)/H181</f>
        <v>-3.0680655580924213E-3</v>
      </c>
      <c r="N181">
        <f t="shared" si="41"/>
        <v>90.442194709814544</v>
      </c>
      <c r="O181">
        <f t="shared" si="42"/>
        <v>919.5311189071731</v>
      </c>
      <c r="P181">
        <f t="shared" si="43"/>
        <v>916.40216732330441</v>
      </c>
      <c r="Q181">
        <f t="shared" si="44"/>
        <v>406.46066136715751</v>
      </c>
      <c r="R181">
        <f t="shared" si="45"/>
        <v>413.3485175623984</v>
      </c>
      <c r="S181">
        <f t="shared" si="46"/>
        <v>542.46128275128046</v>
      </c>
      <c r="T181">
        <f t="shared" si="47"/>
        <v>557.04186189301504</v>
      </c>
      <c r="U181" s="7"/>
      <c r="V181" s="3">
        <f t="shared" si="34"/>
        <v>7.05686397062677E-3</v>
      </c>
      <c r="W181" s="3">
        <f t="shared" si="35"/>
        <v>1.1137550458272027E-2</v>
      </c>
      <c r="Y181">
        <f t="shared" si="38"/>
        <v>2.262288103882597</v>
      </c>
      <c r="Z181">
        <f t="shared" si="39"/>
        <v>1.3345972545699154</v>
      </c>
      <c r="AA181">
        <f t="shared" si="40"/>
        <v>0.58993249015430227</v>
      </c>
      <c r="AC181" s="3">
        <f t="shared" si="36"/>
        <v>3.4143869312399655E-3</v>
      </c>
      <c r="AD181" s="3">
        <f t="shared" si="37"/>
        <v>-1.6663556061262796E-2</v>
      </c>
    </row>
    <row r="182" spans="1:30" x14ac:dyDescent="0.35">
      <c r="A182" t="s">
        <v>76</v>
      </c>
      <c r="B182">
        <v>1.1333699962671801E-2</v>
      </c>
      <c r="C182">
        <v>2598.6121089865974</v>
      </c>
      <c r="D182">
        <v>2609.6571686025372</v>
      </c>
      <c r="E182">
        <v>91656.496881134139</v>
      </c>
      <c r="F182">
        <v>92023.477049089561</v>
      </c>
      <c r="G182" s="14">
        <v>175.295148406333</v>
      </c>
      <c r="H182">
        <v>175.63568530269509</v>
      </c>
      <c r="I182" s="1">
        <f>AVERAGE(G179:G182)</f>
        <v>175.30094637044579</v>
      </c>
      <c r="J182" s="1">
        <f>AVERAGE(H179:H182)</f>
        <v>174.68607049793872</v>
      </c>
      <c r="K182" s="1">
        <f>J182/J178</f>
        <v>1.0217482517660428</v>
      </c>
      <c r="L182" s="3">
        <f t="shared" si="48"/>
        <v>-1.938882156978553E-3</v>
      </c>
      <c r="M182">
        <f t="shared" ref="M182:M202" si="49">AVERAGE(H182:H185)</f>
        <v>176.62642543494033</v>
      </c>
      <c r="N182">
        <f t="shared" si="41"/>
        <v>90.31249050245485</v>
      </c>
      <c r="O182">
        <f t="shared" si="42"/>
        <v>915.3585529505657</v>
      </c>
      <c r="P182">
        <f t="shared" si="43"/>
        <v>922.58611464382318</v>
      </c>
      <c r="Q182">
        <f t="shared" si="44"/>
        <v>401.59898382851543</v>
      </c>
      <c r="R182">
        <f t="shared" si="45"/>
        <v>414.60648762477666</v>
      </c>
      <c r="S182">
        <f t="shared" si="46"/>
        <v>544.95088154208531</v>
      </c>
      <c r="T182">
        <f t="shared" si="47"/>
        <v>558.96526078097861</v>
      </c>
      <c r="U182" s="7"/>
      <c r="V182" s="3">
        <f t="shared" ref="V182:V215" si="50">(C182/D182)-1</f>
        <v>-4.2323795434994205E-3</v>
      </c>
      <c r="W182" s="3">
        <f t="shared" ref="W182:W215" si="51">(E182/F182)-1</f>
        <v>-3.9878972162685766E-3</v>
      </c>
      <c r="Y182">
        <f t="shared" si="38"/>
        <v>2.2792850326071239</v>
      </c>
      <c r="Z182">
        <f t="shared" si="39"/>
        <v>1.3569528397382145</v>
      </c>
      <c r="AA182">
        <f t="shared" si="40"/>
        <v>0.59534144274447565</v>
      </c>
      <c r="AC182" s="3">
        <f t="shared" ref="AC182:AC215" si="52">(O182/P182)-1</f>
        <v>-7.834023923119382E-3</v>
      </c>
      <c r="AD182" s="3">
        <f t="shared" ref="AD182:AD215" si="53">(Q182/R182)-1</f>
        <v>-3.1373131353489958E-2</v>
      </c>
    </row>
    <row r="183" spans="1:30" x14ac:dyDescent="0.35">
      <c r="A183" t="s">
        <v>77</v>
      </c>
      <c r="B183">
        <v>1.1320114024557499E-2</v>
      </c>
      <c r="C183">
        <v>2577.461130820393</v>
      </c>
      <c r="D183">
        <v>2625.5036320680661</v>
      </c>
      <c r="E183">
        <v>91606.411999999997</v>
      </c>
      <c r="F183">
        <v>92368.95557289492</v>
      </c>
      <c r="G183" s="14">
        <v>173.823686963916</v>
      </c>
      <c r="H183">
        <v>176.28693606737644</v>
      </c>
      <c r="I183" s="1"/>
      <c r="J183" s="1"/>
      <c r="K183" s="1"/>
      <c r="L183" s="3">
        <f t="shared" si="48"/>
        <v>-1.3972953177420892E-2</v>
      </c>
      <c r="M183" s="8">
        <f>(M182/M178)-1</f>
        <v>1.5313850333102952E-2</v>
      </c>
      <c r="N183">
        <f t="shared" si="41"/>
        <v>90.204231071646205</v>
      </c>
      <c r="O183">
        <f t="shared" si="42"/>
        <v>907.90814174808111</v>
      </c>
      <c r="P183">
        <f t="shared" si="43"/>
        <v>928.18827853546429</v>
      </c>
      <c r="Q183">
        <f t="shared" si="44"/>
        <v>401.37953361982238</v>
      </c>
      <c r="R183">
        <f t="shared" si="45"/>
        <v>416.1630212605175</v>
      </c>
      <c r="S183">
        <f t="shared" si="46"/>
        <v>540.37645824805566</v>
      </c>
      <c r="T183">
        <f t="shared" si="47"/>
        <v>561.03788373847476</v>
      </c>
      <c r="U183" s="7"/>
      <c r="V183" s="3">
        <f t="shared" si="50"/>
        <v>-1.829839451024895E-2</v>
      </c>
      <c r="W183" s="3">
        <f t="shared" si="51"/>
        <v>-8.2554097116877001E-3</v>
      </c>
      <c r="Y183">
        <f t="shared" si="38"/>
        <v>2.2619691979811587</v>
      </c>
      <c r="Z183">
        <f t="shared" si="39"/>
        <v>1.3462979872807566</v>
      </c>
      <c r="AA183">
        <f t="shared" si="40"/>
        <v>0.59518847050717916</v>
      </c>
      <c r="AC183" s="3">
        <f t="shared" si="52"/>
        <v>-2.1849162779109976E-2</v>
      </c>
      <c r="AD183" s="3">
        <f t="shared" si="53"/>
        <v>-3.5523309101124223E-2</v>
      </c>
    </row>
    <row r="184" spans="1:30" x14ac:dyDescent="0.35">
      <c r="A184" t="s">
        <v>78</v>
      </c>
      <c r="B184">
        <v>1.1309525158306801E-2</v>
      </c>
      <c r="C184">
        <v>2519.7538438255428</v>
      </c>
      <c r="D184">
        <v>2635.5908395414003</v>
      </c>
      <c r="E184">
        <v>91678.86</v>
      </c>
      <c r="F184">
        <v>93041.115478678636</v>
      </c>
      <c r="G184" s="14">
        <v>169.597967410976</v>
      </c>
      <c r="H184">
        <v>177.1009211181692</v>
      </c>
      <c r="I184" s="1"/>
      <c r="J184" s="1"/>
      <c r="K184" s="1"/>
      <c r="L184" s="3">
        <f t="shared" si="48"/>
        <v>-4.2365413233434922E-2</v>
      </c>
      <c r="N184">
        <f t="shared" si="41"/>
        <v>90.119853782160206</v>
      </c>
      <c r="O184">
        <f t="shared" si="42"/>
        <v>887.58080680815863</v>
      </c>
      <c r="P184">
        <f t="shared" si="43"/>
        <v>931.75438586266284</v>
      </c>
      <c r="Q184">
        <f t="shared" si="44"/>
        <v>401.69696930818543</v>
      </c>
      <c r="R184">
        <f t="shared" si="45"/>
        <v>419.1913990896939</v>
      </c>
      <c r="S184">
        <f t="shared" si="46"/>
        <v>527.23970223136098</v>
      </c>
      <c r="T184">
        <f t="shared" si="47"/>
        <v>563.62841290915014</v>
      </c>
      <c r="U184" s="7"/>
      <c r="V184" s="3">
        <f t="shared" si="50"/>
        <v>-4.3951054153767433E-2</v>
      </c>
      <c r="W184" s="3">
        <f t="shared" si="51"/>
        <v>-1.4641435366182898E-2</v>
      </c>
      <c r="Y184">
        <f t="shared" ref="Y184:Y213" si="54">O184/Q184</f>
        <v>2.2095780516760604</v>
      </c>
      <c r="Z184">
        <f t="shared" ref="Z184:Z213" si="55">S184/Q184</f>
        <v>1.3125309437593942</v>
      </c>
      <c r="AA184">
        <f t="shared" ref="AA184:AA213" si="56">S184/O184</f>
        <v>0.59401881855396899</v>
      </c>
      <c r="AC184" s="3">
        <f t="shared" si="52"/>
        <v>-4.7409037966165468E-2</v>
      </c>
      <c r="AD184" s="3">
        <f t="shared" si="53"/>
        <v>-4.1733751740849034E-2</v>
      </c>
    </row>
    <row r="185" spans="1:30" x14ac:dyDescent="0.35">
      <c r="A185" t="s">
        <v>79</v>
      </c>
      <c r="B185">
        <v>1.13022343398393E-2</v>
      </c>
      <c r="C185">
        <v>2471.4037937881476</v>
      </c>
      <c r="D185">
        <v>2634.778743122788</v>
      </c>
      <c r="E185">
        <v>92130.786000000007</v>
      </c>
      <c r="F185">
        <v>93591.550266007107</v>
      </c>
      <c r="G185" s="14">
        <v>167.207831019807</v>
      </c>
      <c r="H185">
        <v>177.48215925152059</v>
      </c>
      <c r="I185" s="1"/>
      <c r="J185" s="1"/>
      <c r="K185" s="1"/>
      <c r="L185" s="3">
        <f t="shared" si="48"/>
        <v>-5.7889357865841699E-2</v>
      </c>
      <c r="N185">
        <f t="shared" si="41"/>
        <v>90.061756958018933</v>
      </c>
      <c r="O185">
        <f t="shared" si="42"/>
        <v>870.54954935951332</v>
      </c>
      <c r="P185">
        <f t="shared" si="43"/>
        <v>931.46728727799882</v>
      </c>
      <c r="Q185">
        <f t="shared" si="44"/>
        <v>403.67711287183329</v>
      </c>
      <c r="R185">
        <f t="shared" si="45"/>
        <v>421.67135139272426</v>
      </c>
      <c r="S185">
        <f t="shared" si="46"/>
        <v>519.80933724285501</v>
      </c>
      <c r="T185">
        <f t="shared" si="47"/>
        <v>564.84171345374693</v>
      </c>
      <c r="U185" s="7"/>
      <c r="V185" s="3">
        <f t="shared" si="50"/>
        <v>-6.2007084944447954E-2</v>
      </c>
      <c r="W185" s="3">
        <f t="shared" si="51"/>
        <v>-1.5607864832405283E-2</v>
      </c>
      <c r="Y185">
        <f t="shared" si="54"/>
        <v>2.1565491864680255</v>
      </c>
      <c r="Z185">
        <f t="shared" si="55"/>
        <v>1.2876859268657459</v>
      </c>
      <c r="AA185">
        <f t="shared" si="56"/>
        <v>0.59710482605532644</v>
      </c>
      <c r="AC185" s="3">
        <f t="shared" si="52"/>
        <v>-6.5399760947594587E-2</v>
      </c>
      <c r="AD185" s="3">
        <f t="shared" si="53"/>
        <v>-4.2673609344003105E-2</v>
      </c>
    </row>
    <row r="186" spans="1:30" x14ac:dyDescent="0.35">
      <c r="A186" t="s">
        <v>80</v>
      </c>
      <c r="B186">
        <v>1.12984481731007E-2</v>
      </c>
      <c r="C186">
        <v>2460.7645831875247</v>
      </c>
      <c r="D186">
        <v>2626.4515540855805</v>
      </c>
      <c r="E186">
        <v>90375.931078304129</v>
      </c>
      <c r="F186">
        <v>93848.205637508785</v>
      </c>
      <c r="G186" s="14">
        <v>165.73986712779799</v>
      </c>
      <c r="H186">
        <v>177.38483230705251</v>
      </c>
      <c r="I186" s="1">
        <f>AVERAGE(G183:G186)</f>
        <v>169.09233813062426</v>
      </c>
      <c r="J186" s="1">
        <f>AVERAGE(H183:H186)</f>
        <v>177.06371218602968</v>
      </c>
      <c r="K186" s="1">
        <f>J186/J182</f>
        <v>1.0136109403646985</v>
      </c>
      <c r="L186" s="3">
        <f t="shared" si="48"/>
        <v>-6.5648032178405868E-2</v>
      </c>
      <c r="M186">
        <f t="shared" si="49"/>
        <v>177.06158448969026</v>
      </c>
      <c r="N186">
        <f t="shared" si="41"/>
        <v>90.031586920983656</v>
      </c>
      <c r="O186">
        <f t="shared" si="42"/>
        <v>866.80189791655891</v>
      </c>
      <c r="P186">
        <f t="shared" si="43"/>
        <v>928.52339523264811</v>
      </c>
      <c r="Q186">
        <f t="shared" si="44"/>
        <v>395.98810033807376</v>
      </c>
      <c r="R186">
        <f t="shared" si="45"/>
        <v>422.82769742007093</v>
      </c>
      <c r="S186">
        <f t="shared" si="46"/>
        <v>515.24578700033521</v>
      </c>
      <c r="T186">
        <f t="shared" si="47"/>
        <v>564.53196785277839</v>
      </c>
      <c r="U186" s="7"/>
      <c r="V186" s="3">
        <f t="shared" si="50"/>
        <v>-6.3083962329448351E-2</v>
      </c>
      <c r="W186" s="3">
        <f t="shared" si="51"/>
        <v>-3.6998838023780789E-2</v>
      </c>
      <c r="Y186">
        <f t="shared" si="54"/>
        <v>2.1889594590759902</v>
      </c>
      <c r="Z186">
        <f t="shared" si="55"/>
        <v>1.3011648242976128</v>
      </c>
      <c r="AA186">
        <f t="shared" si="56"/>
        <v>0.59442161840990149</v>
      </c>
      <c r="AC186" s="3">
        <f t="shared" si="52"/>
        <v>-6.6472743318033989E-2</v>
      </c>
      <c r="AD186" s="3">
        <f t="shared" si="53"/>
        <v>-6.3476440275227697E-2</v>
      </c>
    </row>
    <row r="187" spans="1:30" x14ac:dyDescent="0.35">
      <c r="A187" t="s">
        <v>81</v>
      </c>
      <c r="B187">
        <v>1.1298235044949201E-2</v>
      </c>
      <c r="C187">
        <v>2405.637625125989</v>
      </c>
      <c r="D187">
        <v>2611.6881524671921</v>
      </c>
      <c r="E187">
        <v>90363.14</v>
      </c>
      <c r="F187">
        <v>94124.578160835517</v>
      </c>
      <c r="G187" s="14">
        <v>163.07148643667901</v>
      </c>
      <c r="H187">
        <v>177.14250683480449</v>
      </c>
      <c r="I187" s="1"/>
      <c r="J187" s="1"/>
      <c r="K187" s="1"/>
      <c r="L187" s="3">
        <f t="shared" si="48"/>
        <v>-7.9433336749871755E-2</v>
      </c>
      <c r="M187" s="8">
        <f>(M186/M182)-1</f>
        <v>2.463725649649362E-3</v>
      </c>
      <c r="N187">
        <f t="shared" si="41"/>
        <v>90.029888611144727</v>
      </c>
      <c r="O187">
        <f t="shared" si="42"/>
        <v>847.3834812989852</v>
      </c>
      <c r="P187">
        <f t="shared" si="43"/>
        <v>923.30412371227089</v>
      </c>
      <c r="Q187">
        <f t="shared" si="44"/>
        <v>395.93205538519197</v>
      </c>
      <c r="R187">
        <f t="shared" si="45"/>
        <v>424.07287794189983</v>
      </c>
      <c r="S187">
        <f t="shared" si="46"/>
        <v>506.95042672861518</v>
      </c>
      <c r="T187">
        <f t="shared" si="47"/>
        <v>563.76076056335114</v>
      </c>
      <c r="U187" s="7"/>
      <c r="V187" s="3">
        <f t="shared" si="50"/>
        <v>-7.8895532434281157E-2</v>
      </c>
      <c r="W187" s="3">
        <f t="shared" si="51"/>
        <v>-3.9962337514099167E-2</v>
      </c>
      <c r="Y187">
        <f t="shared" si="54"/>
        <v>2.1402244899685829</v>
      </c>
      <c r="Z187">
        <f t="shared" si="55"/>
        <v>1.2803975324387826</v>
      </c>
      <c r="AA187">
        <f t="shared" si="56"/>
        <v>0.59825384600546172</v>
      </c>
      <c r="AC187" s="3">
        <f t="shared" si="52"/>
        <v>-8.2227123721744344E-2</v>
      </c>
      <c r="AD187" s="3">
        <f t="shared" si="53"/>
        <v>-6.6358458700023992E-2</v>
      </c>
    </row>
    <row r="188" spans="1:30" x14ac:dyDescent="0.35">
      <c r="A188" t="s">
        <v>82</v>
      </c>
      <c r="B188">
        <v>1.1301547984635001E-2</v>
      </c>
      <c r="C188">
        <v>2396.4483105537493</v>
      </c>
      <c r="D188">
        <v>2594.0242098634421</v>
      </c>
      <c r="E188">
        <v>90204.709000000003</v>
      </c>
      <c r="F188">
        <v>94461.27732878449</v>
      </c>
      <c r="G188" s="14">
        <v>163.87160480467099</v>
      </c>
      <c r="H188">
        <v>176.90978422069554</v>
      </c>
      <c r="I188" s="1"/>
      <c r="J188" s="1"/>
      <c r="K188" s="1"/>
      <c r="L188" s="3">
        <f t="shared" si="48"/>
        <v>-7.3699594815849048E-2</v>
      </c>
      <c r="N188">
        <f t="shared" si="41"/>
        <v>90.056287742487044</v>
      </c>
      <c r="O188">
        <f t="shared" si="42"/>
        <v>844.14655430231494</v>
      </c>
      <c r="P188">
        <f t="shared" si="43"/>
        <v>917.05943058853313</v>
      </c>
      <c r="Q188">
        <f t="shared" si="44"/>
        <v>395.23787951362834</v>
      </c>
      <c r="R188">
        <f t="shared" si="45"/>
        <v>425.58985669434406</v>
      </c>
      <c r="S188">
        <f t="shared" si="46"/>
        <v>509.4378042398543</v>
      </c>
      <c r="T188">
        <f t="shared" si="47"/>
        <v>563.02011462650262</v>
      </c>
      <c r="U188" s="7"/>
      <c r="V188" s="3">
        <f t="shared" si="50"/>
        <v>-7.6165788491270092E-2</v>
      </c>
      <c r="W188" s="3">
        <f t="shared" si="51"/>
        <v>-4.5061515672384589E-2</v>
      </c>
      <c r="Y188">
        <f t="shared" si="54"/>
        <v>2.135793652524157</v>
      </c>
      <c r="Z188">
        <f t="shared" si="55"/>
        <v>1.2889397262902991</v>
      </c>
      <c r="AA188">
        <f t="shared" si="56"/>
        <v>0.6034945018059138</v>
      </c>
      <c r="AC188" s="3">
        <f t="shared" si="52"/>
        <v>-7.9507253133447975E-2</v>
      </c>
      <c r="AD188" s="3">
        <f t="shared" si="53"/>
        <v>-7.1317435562178622E-2</v>
      </c>
    </row>
    <row r="189" spans="1:30" x14ac:dyDescent="0.35">
      <c r="A189" t="s">
        <v>83</v>
      </c>
      <c r="B189">
        <v>1.1308191317630001E-2</v>
      </c>
      <c r="C189">
        <v>2394.1707615379883</v>
      </c>
      <c r="D189">
        <v>2581.3273237370981</v>
      </c>
      <c r="E189">
        <v>90162.843879887863</v>
      </c>
      <c r="F189">
        <v>94706.637268696242</v>
      </c>
      <c r="G189" s="14">
        <v>163.041434288646</v>
      </c>
      <c r="H189">
        <v>176.80921459620859</v>
      </c>
      <c r="I189" s="1"/>
      <c r="J189" s="1"/>
      <c r="K189" s="1"/>
      <c r="L189" s="3">
        <f t="shared" si="48"/>
        <v>-7.7868002179665913E-2</v>
      </c>
      <c r="N189">
        <f t="shared" si="41"/>
        <v>90.109225084219375</v>
      </c>
      <c r="O189">
        <f t="shared" si="42"/>
        <v>843.34428990735898</v>
      </c>
      <c r="P189">
        <f t="shared" si="43"/>
        <v>912.57072955135766</v>
      </c>
      <c r="Q189">
        <f t="shared" si="44"/>
        <v>395.05444472976683</v>
      </c>
      <c r="R189">
        <f t="shared" si="45"/>
        <v>426.69531180376543</v>
      </c>
      <c r="S189">
        <f t="shared" si="46"/>
        <v>506.8570017552961</v>
      </c>
      <c r="T189">
        <f t="shared" si="47"/>
        <v>562.70004910974217</v>
      </c>
      <c r="U189" s="7"/>
      <c r="V189" s="3">
        <f t="shared" si="50"/>
        <v>-7.2504002292958059E-2</v>
      </c>
      <c r="W189" s="3">
        <f t="shared" si="51"/>
        <v>-4.79775601779312E-2</v>
      </c>
      <c r="Y189">
        <f t="shared" si="54"/>
        <v>2.1347545918240218</v>
      </c>
      <c r="Z189">
        <f t="shared" si="55"/>
        <v>1.2830054401792814</v>
      </c>
      <c r="AA189">
        <f t="shared" si="56"/>
        <v>0.60100839932286032</v>
      </c>
      <c r="AC189" s="3">
        <f t="shared" si="52"/>
        <v>-7.5858711442599147E-2</v>
      </c>
      <c r="AD189" s="3">
        <f t="shared" si="53"/>
        <v>-7.4153303771357204E-2</v>
      </c>
    </row>
    <row r="190" spans="1:30" x14ac:dyDescent="0.35">
      <c r="A190" t="s">
        <v>84</v>
      </c>
      <c r="B190">
        <v>1.13178719275408E-2</v>
      </c>
      <c r="C190">
        <v>2356.8419684992027</v>
      </c>
      <c r="D190">
        <v>2561.3323793875807</v>
      </c>
      <c r="E190">
        <v>88381.65</v>
      </c>
      <c r="F190">
        <v>94623.113773467296</v>
      </c>
      <c r="G190" s="14">
        <v>162.49535978749901</v>
      </c>
      <c r="H190">
        <v>176.19612895681678</v>
      </c>
      <c r="I190" s="1">
        <f>AVERAGE(G187:G190)</f>
        <v>163.11997132937375</v>
      </c>
      <c r="J190" s="1">
        <f>AVERAGE(H187:H190)</f>
        <v>176.76440865213135</v>
      </c>
      <c r="K190" s="1">
        <f>J190/J186</f>
        <v>0.99830962804177592</v>
      </c>
      <c r="L190" s="3">
        <f t="shared" si="48"/>
        <v>-7.7758627561424085E-2</v>
      </c>
      <c r="M190">
        <f t="shared" si="49"/>
        <v>176.16163498735852</v>
      </c>
      <c r="N190">
        <f t="shared" si="41"/>
        <v>90.186364940886349</v>
      </c>
      <c r="O190">
        <f t="shared" si="42"/>
        <v>830.19525936863067</v>
      </c>
      <c r="P190">
        <f t="shared" si="43"/>
        <v>905.5019627256296</v>
      </c>
      <c r="Q190">
        <f t="shared" si="44"/>
        <v>387.25002631421012</v>
      </c>
      <c r="R190">
        <f t="shared" si="45"/>
        <v>426.31900149577149</v>
      </c>
      <c r="S190">
        <f t="shared" si="46"/>
        <v>505.15938614246744</v>
      </c>
      <c r="T190">
        <f t="shared" si="47"/>
        <v>560.74888768310439</v>
      </c>
      <c r="U190" s="7"/>
      <c r="V190" s="3">
        <f t="shared" si="50"/>
        <v>-7.9837514464745851E-2</v>
      </c>
      <c r="W190" s="3">
        <f t="shared" si="51"/>
        <v>-6.5961301890885671E-2</v>
      </c>
      <c r="Y190">
        <f t="shared" si="54"/>
        <v>2.1438223446239872</v>
      </c>
      <c r="Z190">
        <f t="shared" si="55"/>
        <v>1.3044786360649259</v>
      </c>
      <c r="AA190">
        <f t="shared" si="56"/>
        <v>0.60848261953054839</v>
      </c>
      <c r="AC190" s="3">
        <f t="shared" si="52"/>
        <v>-8.3165698647764463E-2</v>
      </c>
      <c r="AD190" s="3">
        <f t="shared" si="53"/>
        <v>-9.1642584647845915E-2</v>
      </c>
    </row>
    <row r="191" spans="1:30" x14ac:dyDescent="0.35">
      <c r="A191" t="s">
        <v>85</v>
      </c>
      <c r="B191">
        <v>1.13301647202756E-2</v>
      </c>
      <c r="C191">
        <v>2367.7598684942018</v>
      </c>
      <c r="D191">
        <v>2540.717658710254</v>
      </c>
      <c r="E191">
        <v>89638.218999999997</v>
      </c>
      <c r="F191">
        <v>95045.752227918827</v>
      </c>
      <c r="G191" s="14">
        <v>164.596433290633</v>
      </c>
      <c r="H191">
        <v>176.06814266640228</v>
      </c>
      <c r="I191" s="1"/>
      <c r="J191" s="1"/>
      <c r="K191" s="1"/>
      <c r="L191" s="3">
        <f t="shared" si="48"/>
        <v>-6.5154940593113539E-2</v>
      </c>
      <c r="M191" s="8">
        <f>(M190/M186)-1</f>
        <v>-5.0826920188559166E-3</v>
      </c>
      <c r="N191">
        <f t="shared" si="41"/>
        <v>90.284319953880058</v>
      </c>
      <c r="O191">
        <f t="shared" si="42"/>
        <v>834.04107887594421</v>
      </c>
      <c r="P191">
        <f t="shared" si="43"/>
        <v>898.21408779593264</v>
      </c>
      <c r="Q191">
        <f t="shared" si="44"/>
        <v>392.75576623098721</v>
      </c>
      <c r="R191">
        <f t="shared" si="45"/>
        <v>428.22317476496715</v>
      </c>
      <c r="S191">
        <f t="shared" si="46"/>
        <v>511.69112343312844</v>
      </c>
      <c r="T191">
        <f t="shared" si="47"/>
        <v>560.34156789456233</v>
      </c>
      <c r="U191" s="7"/>
      <c r="V191" s="3">
        <f t="shared" si="50"/>
        <v>-6.8074384268203558E-2</v>
      </c>
      <c r="W191" s="3">
        <f t="shared" si="51"/>
        <v>-5.6894002111231856E-2</v>
      </c>
      <c r="Y191">
        <f t="shared" si="54"/>
        <v>2.1235616395391852</v>
      </c>
      <c r="Z191">
        <f t="shared" si="55"/>
        <v>1.302822688877324</v>
      </c>
      <c r="AA191">
        <f t="shared" si="56"/>
        <v>0.61350829880315483</v>
      </c>
      <c r="AC191" s="3">
        <f t="shared" si="52"/>
        <v>-7.1445115136702264E-2</v>
      </c>
      <c r="AD191" s="3">
        <f t="shared" si="53"/>
        <v>-8.2824589195683918E-2</v>
      </c>
    </row>
    <row r="192" spans="1:30" x14ac:dyDescent="0.35">
      <c r="A192" t="s">
        <v>86</v>
      </c>
      <c r="B192">
        <v>1.1344607723662701E-2</v>
      </c>
      <c r="C192">
        <v>2353.2472117824159</v>
      </c>
      <c r="D192">
        <v>2522.2294816898079</v>
      </c>
      <c r="E192">
        <v>90817.125</v>
      </c>
      <c r="F192">
        <v>95601.046546165773</v>
      </c>
      <c r="G192" s="14">
        <v>165.62697806960301</v>
      </c>
      <c r="H192">
        <v>176.16235419633222</v>
      </c>
      <c r="I192" s="1"/>
      <c r="J192" s="1"/>
      <c r="K192" s="1"/>
      <c r="L192" s="3">
        <f t="shared" si="48"/>
        <v>-5.9804923559250184E-2</v>
      </c>
      <c r="N192">
        <f t="shared" si="41"/>
        <v>90.399408901930599</v>
      </c>
      <c r="O192">
        <f t="shared" si="42"/>
        <v>828.92900985986114</v>
      </c>
      <c r="P192">
        <f t="shared" si="43"/>
        <v>891.67800496890197</v>
      </c>
      <c r="Q192">
        <f t="shared" si="44"/>
        <v>397.92122059308588</v>
      </c>
      <c r="R192">
        <f t="shared" si="45"/>
        <v>430.72502140529292</v>
      </c>
      <c r="S192">
        <f t="shared" si="46"/>
        <v>514.89484179541034</v>
      </c>
      <c r="T192">
        <f t="shared" si="47"/>
        <v>560.64139860553144</v>
      </c>
      <c r="U192" s="7"/>
      <c r="V192" s="3">
        <f t="shared" si="50"/>
        <v>-6.6997182902714947E-2</v>
      </c>
      <c r="W192" s="3">
        <f t="shared" si="51"/>
        <v>-5.0040472557542737E-2</v>
      </c>
      <c r="Y192">
        <f t="shared" si="54"/>
        <v>2.0831485403678025</v>
      </c>
      <c r="Z192">
        <f t="shared" si="55"/>
        <v>1.2939617571236335</v>
      </c>
      <c r="AA192">
        <f t="shared" si="56"/>
        <v>0.62115674040948154</v>
      </c>
      <c r="AC192" s="3">
        <f t="shared" si="52"/>
        <v>-7.0371809957597065E-2</v>
      </c>
      <c r="AD192" s="3">
        <f t="shared" si="53"/>
        <v>-7.6159496620792133E-2</v>
      </c>
    </row>
    <row r="193" spans="1:30" x14ac:dyDescent="0.35">
      <c r="A193" t="s">
        <v>87</v>
      </c>
      <c r="B193">
        <v>1.1360718918205301E-2</v>
      </c>
      <c r="C193">
        <v>2328.2251697009788</v>
      </c>
      <c r="D193">
        <v>2504.351557093109</v>
      </c>
      <c r="E193">
        <v>91920.016000000003</v>
      </c>
      <c r="F193">
        <v>96073.374768372232</v>
      </c>
      <c r="G193" s="14">
        <v>165.84198898622299</v>
      </c>
      <c r="H193">
        <v>176.21991412988277</v>
      </c>
      <c r="I193" s="1"/>
      <c r="J193" s="1"/>
      <c r="K193" s="1"/>
      <c r="L193" s="3">
        <f t="shared" si="48"/>
        <v>-5.8891897632016424E-2</v>
      </c>
      <c r="N193">
        <f t="shared" si="41"/>
        <v>90.527790816830773</v>
      </c>
      <c r="O193">
        <f t="shared" si="42"/>
        <v>820.1150202104152</v>
      </c>
      <c r="P193">
        <f t="shared" si="43"/>
        <v>885.35766328187651</v>
      </c>
      <c r="Q193">
        <f t="shared" si="44"/>
        <v>402.7536102211559</v>
      </c>
      <c r="R193">
        <f t="shared" si="45"/>
        <v>432.85306906763685</v>
      </c>
      <c r="S193">
        <f t="shared" si="46"/>
        <v>515.56325954466615</v>
      </c>
      <c r="T193">
        <f t="shared" si="47"/>
        <v>560.82458463183457</v>
      </c>
      <c r="U193" s="7"/>
      <c r="V193" s="3">
        <f t="shared" si="50"/>
        <v>-7.0328140189936605E-2</v>
      </c>
      <c r="W193" s="3">
        <f t="shared" si="51"/>
        <v>-4.3231111412352807E-2</v>
      </c>
      <c r="Y193">
        <f t="shared" si="54"/>
        <v>2.0362698170727311</v>
      </c>
      <c r="Z193">
        <f t="shared" si="55"/>
        <v>1.2800959357299502</v>
      </c>
      <c r="AA193">
        <f t="shared" si="56"/>
        <v>0.62864750289829974</v>
      </c>
      <c r="AC193" s="3">
        <f t="shared" si="52"/>
        <v>-7.3690719329877918E-2</v>
      </c>
      <c r="AD193" s="3">
        <f t="shared" si="53"/>
        <v>-6.9537358049268416E-2</v>
      </c>
    </row>
    <row r="194" spans="1:30" x14ac:dyDescent="0.35">
      <c r="A194" t="s">
        <v>88</v>
      </c>
      <c r="B194">
        <v>1.13780068858293E-2</v>
      </c>
      <c r="C194">
        <v>2318.0633406863672</v>
      </c>
      <c r="D194">
        <v>2486.9098019464163</v>
      </c>
      <c r="E194">
        <v>90863.975999999995</v>
      </c>
      <c r="F194">
        <v>96353.044610196448</v>
      </c>
      <c r="G194" s="14">
        <v>166.785963533694</v>
      </c>
      <c r="H194">
        <v>176.12821367551726</v>
      </c>
      <c r="I194" s="1">
        <f>AVERAGE(G191:G194)</f>
        <v>165.71284097003826</v>
      </c>
      <c r="J194" s="1">
        <f>AVERAGE(H191:H194)</f>
        <v>176.14465616703365</v>
      </c>
      <c r="K194" s="1">
        <f>J194/J190</f>
        <v>0.99649390683439354</v>
      </c>
      <c r="L194" s="3">
        <f t="shared" si="48"/>
        <v>-5.3042326080900225E-2</v>
      </c>
      <c r="M194">
        <f t="shared" si="49"/>
        <v>176.2552477493314</v>
      </c>
      <c r="N194">
        <f t="shared" si="41"/>
        <v>90.665549837891106</v>
      </c>
      <c r="O194">
        <f t="shared" si="42"/>
        <v>816.53552596039663</v>
      </c>
      <c r="P194">
        <f t="shared" si="43"/>
        <v>879.19151958033694</v>
      </c>
      <c r="Q194">
        <f t="shared" si="44"/>
        <v>398.12650133838594</v>
      </c>
      <c r="R194">
        <f t="shared" si="45"/>
        <v>434.11310546847244</v>
      </c>
      <c r="S194">
        <f t="shared" si="46"/>
        <v>518.49785166814695</v>
      </c>
      <c r="T194">
        <f t="shared" si="47"/>
        <v>560.53274548593538</v>
      </c>
      <c r="U194" s="7"/>
      <c r="V194" s="3">
        <f t="shared" si="50"/>
        <v>-6.7894083302860064E-2</v>
      </c>
      <c r="W194" s="3">
        <f t="shared" si="51"/>
        <v>-5.696829438449913E-2</v>
      </c>
      <c r="Y194">
        <f t="shared" si="54"/>
        <v>2.0509449213138056</v>
      </c>
      <c r="Z194">
        <f t="shared" si="55"/>
        <v>1.3023444807745965</v>
      </c>
      <c r="AA194">
        <f t="shared" si="56"/>
        <v>0.63499729672912597</v>
      </c>
      <c r="AC194" s="3">
        <f t="shared" si="52"/>
        <v>-7.1265466311421832E-2</v>
      </c>
      <c r="AD194" s="3">
        <f t="shared" si="53"/>
        <v>-8.2896838811746143E-2</v>
      </c>
    </row>
    <row r="195" spans="1:30" x14ac:dyDescent="0.35">
      <c r="A195" t="s">
        <v>89</v>
      </c>
      <c r="B195">
        <v>1.1395965038511801E-2</v>
      </c>
      <c r="C195">
        <v>2349.5163906211524</v>
      </c>
      <c r="D195">
        <v>2474.4371809568365</v>
      </c>
      <c r="E195">
        <v>91740.899617500414</v>
      </c>
      <c r="F195">
        <v>96581.011365793311</v>
      </c>
      <c r="G195" s="14">
        <v>168.093897791552</v>
      </c>
      <c r="H195">
        <v>176.17131620161476</v>
      </c>
      <c r="I195" s="1"/>
      <c r="J195" s="1"/>
      <c r="K195" s="1"/>
      <c r="L195" s="3">
        <f t="shared" si="48"/>
        <v>-4.5849793168479071E-2</v>
      </c>
      <c r="M195" s="8">
        <f>(M194/M190)-1</f>
        <v>5.3140266312579065E-4</v>
      </c>
      <c r="N195">
        <f t="shared" si="41"/>
        <v>90.808649222815845</v>
      </c>
      <c r="O195">
        <f t="shared" si="42"/>
        <v>827.61483178469496</v>
      </c>
      <c r="P195">
        <f t="shared" si="43"/>
        <v>874.78210248270204</v>
      </c>
      <c r="Q195">
        <f t="shared" si="44"/>
        <v>401.9687999824211</v>
      </c>
      <c r="R195">
        <f t="shared" si="45"/>
        <v>435.1401965854796</v>
      </c>
      <c r="S195">
        <f t="shared" si="46"/>
        <v>522.56390787847988</v>
      </c>
      <c r="T195">
        <f t="shared" si="47"/>
        <v>560.66992042677327</v>
      </c>
      <c r="U195" s="7"/>
      <c r="V195" s="3">
        <f t="shared" si="50"/>
        <v>-5.0484526864156942E-2</v>
      </c>
      <c r="W195" s="3">
        <f t="shared" si="51"/>
        <v>-5.0114527481611604E-2</v>
      </c>
      <c r="Y195">
        <f t="shared" si="54"/>
        <v>2.058903158207523</v>
      </c>
      <c r="Z195">
        <f t="shared" si="55"/>
        <v>1.3000111150450797</v>
      </c>
      <c r="AA195">
        <f t="shared" si="56"/>
        <v>0.63140954923633552</v>
      </c>
      <c r="AC195" s="3">
        <f t="shared" si="52"/>
        <v>-5.3918879414819543E-2</v>
      </c>
      <c r="AD195" s="3">
        <f t="shared" si="53"/>
        <v>-7.6231515413543893E-2</v>
      </c>
    </row>
    <row r="196" spans="1:30" x14ac:dyDescent="0.35">
      <c r="A196" t="s">
        <v>90</v>
      </c>
      <c r="B196">
        <v>1.14141581226762E-2</v>
      </c>
      <c r="C196">
        <v>2374.4044163122976</v>
      </c>
      <c r="D196">
        <v>2463.1685058617322</v>
      </c>
      <c r="E196">
        <v>92618.455911373807</v>
      </c>
      <c r="F196">
        <v>96810.743605445372</v>
      </c>
      <c r="G196" s="14">
        <v>168.08122837556201</v>
      </c>
      <c r="H196">
        <v>176.25957723694907</v>
      </c>
      <c r="I196" s="1"/>
      <c r="J196" s="1"/>
      <c r="K196" s="1"/>
      <c r="L196" s="3">
        <f t="shared" si="48"/>
        <v>-4.639945805834287E-2</v>
      </c>
      <c r="N196">
        <f t="shared" ref="N196:N217" si="57">B196/AVERAGE(B$3:B$6)*100</f>
        <v>90.953620657229962</v>
      </c>
      <c r="O196">
        <f t="shared" ref="O196:O217" si="58">C196/AVERAGE(C$3:C$6)*100</f>
        <v>836.38161429281138</v>
      </c>
      <c r="P196">
        <f t="shared" ref="P196:P217" si="59">D196/AVERAGE(D$3:D$6)*100</f>
        <v>870.79831361638776</v>
      </c>
      <c r="Q196">
        <f t="shared" ref="Q196:Q217" si="60">E196/AVERAGE(E$3:E$6)*100</f>
        <v>405.81387073969557</v>
      </c>
      <c r="R196">
        <f t="shared" ref="R196:R217" si="61">F196/AVERAGE(F$3:F$6)*100</f>
        <v>436.17524198944216</v>
      </c>
      <c r="S196">
        <f t="shared" ref="S196:S217" si="62">G196/AVERAGE(G$3:G$6)*100</f>
        <v>522.52452168054378</v>
      </c>
      <c r="T196">
        <f t="shared" ref="T196:T217" si="63">H196/AVERAGE(H$3:H$6)*100</f>
        <v>560.95081352971761</v>
      </c>
      <c r="U196" s="7"/>
      <c r="V196" s="3">
        <f t="shared" si="50"/>
        <v>-3.6036547779089378E-2</v>
      </c>
      <c r="W196" s="3">
        <f t="shared" si="51"/>
        <v>-4.3303950965993376E-2</v>
      </c>
      <c r="Y196">
        <f t="shared" si="54"/>
        <v>2.0609980944424109</v>
      </c>
      <c r="Z196">
        <f t="shared" si="55"/>
        <v>1.2875965050877003</v>
      </c>
      <c r="AA196">
        <f t="shared" si="56"/>
        <v>0.6247441511759626</v>
      </c>
      <c r="AC196" s="3">
        <f t="shared" si="52"/>
        <v>-3.9523157986658619E-2</v>
      </c>
      <c r="AD196" s="3">
        <f t="shared" si="53"/>
        <v>-6.960819488805714E-2</v>
      </c>
    </row>
    <row r="197" spans="1:30" x14ac:dyDescent="0.35">
      <c r="A197" t="s">
        <v>91</v>
      </c>
      <c r="B197">
        <v>1.14321842565967E-2</v>
      </c>
      <c r="C197">
        <v>2337.956414341802</v>
      </c>
      <c r="D197">
        <v>2452.9688823928782</v>
      </c>
      <c r="E197">
        <v>93265.991999999998</v>
      </c>
      <c r="F197">
        <v>97129.544667605151</v>
      </c>
      <c r="G197" s="14">
        <v>169.08487478716501</v>
      </c>
      <c r="H197">
        <v>176.46188388324447</v>
      </c>
      <c r="I197" s="1"/>
      <c r="J197" s="1"/>
      <c r="K197" s="1"/>
      <c r="L197" s="3">
        <f t="shared" si="48"/>
        <v>-4.1805113567530763E-2</v>
      </c>
      <c r="N197">
        <f t="shared" si="57"/>
        <v>91.097261750063979</v>
      </c>
      <c r="O197">
        <f t="shared" si="58"/>
        <v>823.54284153935748</v>
      </c>
      <c r="P197">
        <f t="shared" si="59"/>
        <v>867.19246412007283</v>
      </c>
      <c r="Q197">
        <f t="shared" si="60"/>
        <v>408.65109280287157</v>
      </c>
      <c r="R197">
        <f t="shared" si="61"/>
        <v>437.61158185478547</v>
      </c>
      <c r="S197">
        <f t="shared" si="62"/>
        <v>525.64461942273454</v>
      </c>
      <c r="T197">
        <f t="shared" si="63"/>
        <v>561.59465983640257</v>
      </c>
      <c r="U197" s="7"/>
      <c r="V197" s="3">
        <f t="shared" si="50"/>
        <v>-4.6887047315040231E-2</v>
      </c>
      <c r="W197" s="3">
        <f t="shared" si="51"/>
        <v>-3.9777316786843042E-2</v>
      </c>
      <c r="Y197">
        <f t="shared" si="54"/>
        <v>2.0152713550594243</v>
      </c>
      <c r="Z197">
        <f t="shared" si="55"/>
        <v>1.2862919705351168</v>
      </c>
      <c r="AA197">
        <f t="shared" si="56"/>
        <v>0.63827234347663719</v>
      </c>
      <c r="AC197" s="3">
        <f t="shared" si="52"/>
        <v>-5.0334411779057509E-2</v>
      </c>
      <c r="AD197" s="3">
        <f t="shared" si="53"/>
        <v>-6.6178525095626828E-2</v>
      </c>
    </row>
    <row r="198" spans="1:30" x14ac:dyDescent="0.35">
      <c r="A198" t="s">
        <v>92</v>
      </c>
      <c r="B198">
        <v>1.14495916209712E-2</v>
      </c>
      <c r="C198">
        <v>2295.9533988016715</v>
      </c>
      <c r="D198">
        <v>2448.4583035831629</v>
      </c>
      <c r="E198">
        <v>92385.784</v>
      </c>
      <c r="F198">
        <v>97392.042556715562</v>
      </c>
      <c r="G198" s="14">
        <v>169.09133975952699</v>
      </c>
      <c r="H198">
        <v>176.80644422089617</v>
      </c>
      <c r="I198" s="1">
        <f>AVERAGE(G195:G198)</f>
        <v>168.58783517845148</v>
      </c>
      <c r="J198" s="1">
        <f>AVERAGE(H195:H198)</f>
        <v>176.42480538567614</v>
      </c>
      <c r="K198" s="1">
        <f>J198/J194</f>
        <v>1.0015904497175141</v>
      </c>
      <c r="L198" s="3">
        <f t="shared" si="48"/>
        <v>-4.363587817947507E-2</v>
      </c>
      <c r="M198">
        <f t="shared" si="49"/>
        <v>177.48227368054307</v>
      </c>
      <c r="N198">
        <f t="shared" si="57"/>
        <v>91.235972183101964</v>
      </c>
      <c r="O198">
        <f t="shared" si="58"/>
        <v>808.74732073368887</v>
      </c>
      <c r="P198">
        <f t="shared" si="59"/>
        <v>865.59784953662609</v>
      </c>
      <c r="Q198">
        <f t="shared" si="60"/>
        <v>404.79440342038117</v>
      </c>
      <c r="R198">
        <f t="shared" si="61"/>
        <v>438.79425100947225</v>
      </c>
      <c r="S198">
        <f t="shared" si="62"/>
        <v>525.66471748260585</v>
      </c>
      <c r="T198">
        <f t="shared" si="63"/>
        <v>562.69123231629669</v>
      </c>
      <c r="U198" s="7"/>
      <c r="V198" s="3">
        <f t="shared" si="50"/>
        <v>-6.2286094297913985E-2</v>
      </c>
      <c r="W198" s="3">
        <f t="shared" si="51"/>
        <v>-5.1403158053700326E-2</v>
      </c>
      <c r="Y198">
        <f t="shared" si="54"/>
        <v>1.9979212012321237</v>
      </c>
      <c r="Z198">
        <f t="shared" si="55"/>
        <v>1.2985968013413964</v>
      </c>
      <c r="AA198">
        <f t="shared" si="56"/>
        <v>0.64997398322844169</v>
      </c>
      <c r="AC198" s="3">
        <f t="shared" si="52"/>
        <v>-6.5677761137427293E-2</v>
      </c>
      <c r="AD198" s="3">
        <f t="shared" si="53"/>
        <v>-7.7484715241533775E-2</v>
      </c>
    </row>
    <row r="199" spans="1:30" x14ac:dyDescent="0.35">
      <c r="A199" t="s">
        <v>93</v>
      </c>
      <c r="B199">
        <v>1.1465939851336799E-2</v>
      </c>
      <c r="C199">
        <v>2295.3472769519485</v>
      </c>
      <c r="D199">
        <v>2442.3373882503552</v>
      </c>
      <c r="E199">
        <v>93413.967000000004</v>
      </c>
      <c r="F199">
        <v>97662.618512548841</v>
      </c>
      <c r="G199" s="14">
        <v>169.35892896353101</v>
      </c>
      <c r="H199">
        <v>177.0829182268281</v>
      </c>
      <c r="I199" s="1"/>
      <c r="J199" s="1"/>
      <c r="K199" s="1"/>
      <c r="L199" s="3">
        <f t="shared" si="48"/>
        <v>-4.3617923968269565E-2</v>
      </c>
      <c r="M199" s="8">
        <f>(M198/M194)-1</f>
        <v>6.9616419759412906E-3</v>
      </c>
      <c r="N199">
        <f t="shared" si="57"/>
        <v>91.366242915915436</v>
      </c>
      <c r="O199">
        <f t="shared" si="58"/>
        <v>808.53381490980848</v>
      </c>
      <c r="P199">
        <f t="shared" si="59"/>
        <v>863.43393637481313</v>
      </c>
      <c r="Q199">
        <f t="shared" si="60"/>
        <v>409.29945502109047</v>
      </c>
      <c r="R199">
        <f t="shared" si="61"/>
        <v>440.01331542956484</v>
      </c>
      <c r="S199">
        <f t="shared" si="62"/>
        <v>526.49658860932482</v>
      </c>
      <c r="T199">
        <f t="shared" si="63"/>
        <v>563.57111822648949</v>
      </c>
      <c r="U199" s="7"/>
      <c r="V199" s="3">
        <f t="shared" si="50"/>
        <v>-6.0184195683016473E-2</v>
      </c>
      <c r="W199" s="3">
        <f t="shared" si="51"/>
        <v>-4.3503354479512701E-2</v>
      </c>
      <c r="Y199">
        <f t="shared" si="54"/>
        <v>1.975408970110029</v>
      </c>
      <c r="Z199">
        <f t="shared" si="55"/>
        <v>1.2863359140856794</v>
      </c>
      <c r="AA199">
        <f t="shared" si="56"/>
        <v>0.65117448262575783</v>
      </c>
      <c r="AC199" s="3">
        <f t="shared" si="52"/>
        <v>-6.3583464990392469E-2</v>
      </c>
      <c r="AD199" s="3">
        <f t="shared" si="53"/>
        <v>-6.9802115825721822E-2</v>
      </c>
    </row>
    <row r="200" spans="1:30" x14ac:dyDescent="0.35">
      <c r="A200" t="s">
        <v>94</v>
      </c>
      <c r="B200">
        <v>1.14808889228427E-2</v>
      </c>
      <c r="C200">
        <v>2322.4742984165136</v>
      </c>
      <c r="D200">
        <v>2435.4819731984057</v>
      </c>
      <c r="E200">
        <v>94416.77</v>
      </c>
      <c r="F200">
        <v>98459.441200691392</v>
      </c>
      <c r="G200" s="14">
        <v>170.736789276819</v>
      </c>
      <c r="H200">
        <v>177.78563129200546</v>
      </c>
      <c r="I200" s="1"/>
      <c r="J200" s="1"/>
      <c r="K200" s="1"/>
      <c r="L200" s="3">
        <f t="shared" si="48"/>
        <v>-3.9647984845350287E-2</v>
      </c>
      <c r="N200">
        <f t="shared" si="57"/>
        <v>91.485364463410406</v>
      </c>
      <c r="O200">
        <f t="shared" si="58"/>
        <v>818.08928147128267</v>
      </c>
      <c r="P200">
        <f t="shared" si="59"/>
        <v>861.01035721156393</v>
      </c>
      <c r="Q200">
        <f t="shared" si="60"/>
        <v>413.69330247854305</v>
      </c>
      <c r="R200">
        <f t="shared" si="61"/>
        <v>443.60335426078922</v>
      </c>
      <c r="S200">
        <f t="shared" si="62"/>
        <v>530.78002827776118</v>
      </c>
      <c r="T200">
        <f t="shared" si="63"/>
        <v>565.80752133018746</v>
      </c>
      <c r="U200" s="7"/>
      <c r="V200" s="3">
        <f t="shared" si="50"/>
        <v>-4.6400538384393952E-2</v>
      </c>
      <c r="W200" s="3">
        <f t="shared" si="51"/>
        <v>-4.1059253956673869E-2</v>
      </c>
      <c r="Y200">
        <f t="shared" si="54"/>
        <v>1.9775260478472803</v>
      </c>
      <c r="Z200">
        <f t="shared" si="55"/>
        <v>1.2830278496115877</v>
      </c>
      <c r="AA200">
        <f t="shared" si="56"/>
        <v>0.64880452573976566</v>
      </c>
      <c r="AC200" s="3">
        <f t="shared" si="52"/>
        <v>-4.984966252819989E-2</v>
      </c>
      <c r="AD200" s="3">
        <f t="shared" si="53"/>
        <v>-6.7425215555656948E-2</v>
      </c>
    </row>
    <row r="201" spans="1:30" x14ac:dyDescent="0.35">
      <c r="A201" t="s">
        <v>95</v>
      </c>
      <c r="B201">
        <v>1.1494161261981099E-2</v>
      </c>
      <c r="C201">
        <v>2304.1428485477572</v>
      </c>
      <c r="D201">
        <v>2434.9206855135922</v>
      </c>
      <c r="E201">
        <v>95598.615000000005</v>
      </c>
      <c r="F201">
        <v>98773.324009334072</v>
      </c>
      <c r="G201" s="14">
        <v>170.65207403125299</v>
      </c>
      <c r="H201">
        <v>178.25410098244259</v>
      </c>
      <c r="I201" s="1"/>
      <c r="J201" s="1"/>
      <c r="K201" s="1"/>
      <c r="L201" s="3">
        <f t="shared" si="48"/>
        <v>-4.2647136359226727E-2</v>
      </c>
      <c r="N201">
        <f t="shared" si="57"/>
        <v>91.591124983481507</v>
      </c>
      <c r="O201">
        <f t="shared" si="58"/>
        <v>811.63204633129317</v>
      </c>
      <c r="P201">
        <f t="shared" si="59"/>
        <v>860.81192646343357</v>
      </c>
      <c r="Q201">
        <f t="shared" si="60"/>
        <v>418.87163426290465</v>
      </c>
      <c r="R201">
        <f t="shared" si="61"/>
        <v>445.01753521754364</v>
      </c>
      <c r="S201">
        <f t="shared" si="62"/>
        <v>530.51666874858449</v>
      </c>
      <c r="T201">
        <f t="shared" si="63"/>
        <v>567.29843863569909</v>
      </c>
      <c r="U201" s="7"/>
      <c r="V201" s="3">
        <f t="shared" si="50"/>
        <v>-5.370928003687736E-2</v>
      </c>
      <c r="W201" s="3">
        <f t="shared" si="51"/>
        <v>-3.2141360444992828E-2</v>
      </c>
      <c r="Y201">
        <f t="shared" si="54"/>
        <v>1.9376629495562179</v>
      </c>
      <c r="Z201">
        <f t="shared" si="55"/>
        <v>1.2665375865857889</v>
      </c>
      <c r="AA201">
        <f t="shared" si="56"/>
        <v>0.65364184564496286</v>
      </c>
      <c r="AC201" s="3">
        <f t="shared" si="52"/>
        <v>-5.7131968807857203E-2</v>
      </c>
      <c r="AD201" s="3">
        <f t="shared" si="53"/>
        <v>-5.8752518463924708E-2</v>
      </c>
    </row>
    <row r="202" spans="1:30" x14ac:dyDescent="0.35">
      <c r="A202" t="s">
        <v>96</v>
      </c>
      <c r="B202">
        <v>1.15055099527922E-2</v>
      </c>
      <c r="C202">
        <v>2273.1732470218731</v>
      </c>
      <c r="D202">
        <v>2437.2138305388103</v>
      </c>
      <c r="E202">
        <v>94442.078355649166</v>
      </c>
      <c r="F202">
        <v>98995.898679687525</v>
      </c>
      <c r="G202" s="14">
        <v>171.80687263963</v>
      </c>
      <c r="H202">
        <v>178.71511736549658</v>
      </c>
      <c r="I202" s="1">
        <f>AVERAGE(G199:G202)</f>
        <v>170.63866622780824</v>
      </c>
      <c r="J202" s="1">
        <f>AVERAGE(H199:H202)</f>
        <v>177.95944196669319</v>
      </c>
      <c r="K202" s="1">
        <f>J202/J198</f>
        <v>1.0086985306723861</v>
      </c>
      <c r="L202" s="3">
        <f t="shared" si="48"/>
        <v>-3.8655066385560918E-2</v>
      </c>
      <c r="M202">
        <f t="shared" si="49"/>
        <v>176.60337961652334</v>
      </c>
      <c r="N202">
        <f t="shared" si="57"/>
        <v>91.68155692843051</v>
      </c>
      <c r="O202">
        <f t="shared" si="58"/>
        <v>800.72303473231159</v>
      </c>
      <c r="P202">
        <f t="shared" si="59"/>
        <v>861.6226167658167</v>
      </c>
      <c r="Q202">
        <f t="shared" si="60"/>
        <v>413.80419270735314</v>
      </c>
      <c r="R202">
        <f t="shared" si="61"/>
        <v>446.02033260434803</v>
      </c>
      <c r="S202">
        <f t="shared" si="62"/>
        <v>534.106662683727</v>
      </c>
      <c r="T202">
        <f t="shared" si="63"/>
        <v>568.76563559134036</v>
      </c>
      <c r="U202" s="7"/>
      <c r="V202" s="3">
        <f t="shared" si="50"/>
        <v>-6.7306602917427072E-2</v>
      </c>
      <c r="W202" s="3">
        <f t="shared" si="51"/>
        <v>-4.6000090759040102E-2</v>
      </c>
      <c r="Y202">
        <f t="shared" si="54"/>
        <v>1.9350288103499032</v>
      </c>
      <c r="Z202">
        <f t="shared" si="55"/>
        <v>1.2907231780066886</v>
      </c>
      <c r="AA202">
        <f t="shared" si="56"/>
        <v>0.66703047060745957</v>
      </c>
      <c r="AC202" s="3">
        <f t="shared" si="52"/>
        <v>-7.0680110814752672E-2</v>
      </c>
      <c r="AD202" s="3">
        <f t="shared" si="53"/>
        <v>-7.2230204638614293E-2</v>
      </c>
    </row>
    <row r="203" spans="1:30" x14ac:dyDescent="0.35">
      <c r="A203" t="s">
        <v>97</v>
      </c>
      <c r="B203">
        <v>1.1514690623527699E-2</v>
      </c>
      <c r="C203">
        <v>2327.1759730502927</v>
      </c>
      <c r="D203">
        <v>2432.6417687879207</v>
      </c>
      <c r="E203">
        <v>93385.360142852907</v>
      </c>
      <c r="F203">
        <v>99208.962193206942</v>
      </c>
      <c r="G203" s="14">
        <v>168.14197215207301</v>
      </c>
      <c r="H203">
        <v>178.88206793263012</v>
      </c>
      <c r="I203" s="1"/>
      <c r="J203" s="1"/>
      <c r="K203" s="1"/>
      <c r="L203" s="3">
        <f t="shared" si="48"/>
        <v>-6.0040091802840777E-2</v>
      </c>
      <c r="M203" s="8">
        <f>(M202/M198)-1</f>
        <v>-4.9520103940164928E-3</v>
      </c>
      <c r="N203">
        <f t="shared" si="57"/>
        <v>91.754713024086527</v>
      </c>
      <c r="O203">
        <f t="shared" si="58"/>
        <v>819.74544172480307</v>
      </c>
      <c r="P203">
        <f>D203/AVERAGE(D$3:D$6)*100</f>
        <v>860.00626625916232</v>
      </c>
      <c r="Q203">
        <f t="shared" si="60"/>
        <v>409.17411219050308</v>
      </c>
      <c r="R203">
        <f t="shared" si="61"/>
        <v>446.98027802060477</v>
      </c>
      <c r="S203">
        <f t="shared" si="62"/>
        <v>522.71335961963575</v>
      </c>
      <c r="T203">
        <f t="shared" si="63"/>
        <v>569.29696023151519</v>
      </c>
      <c r="U203" s="7"/>
      <c r="V203" s="3">
        <f t="shared" si="50"/>
        <v>-4.3354429365971558E-2</v>
      </c>
      <c r="W203" s="3">
        <f t="shared" si="51"/>
        <v>-5.8700362564147346E-2</v>
      </c>
      <c r="Y203">
        <f t="shared" si="54"/>
        <v>2.0034147256685348</v>
      </c>
      <c r="Z203">
        <f t="shared" si="55"/>
        <v>1.2774839464337155</v>
      </c>
      <c r="AA203">
        <f t="shared" si="56"/>
        <v>0.63765326772639253</v>
      </c>
      <c r="AC203" s="3">
        <f t="shared" si="52"/>
        <v>-4.6814571142004491E-2</v>
      </c>
      <c r="AD203" s="3">
        <f t="shared" si="53"/>
        <v>-8.4581283983090838E-2</v>
      </c>
    </row>
    <row r="204" spans="1:30" x14ac:dyDescent="0.35">
      <c r="A204" t="s">
        <v>98</v>
      </c>
      <c r="B204">
        <v>1.1521596566843499E-2</v>
      </c>
      <c r="C204">
        <v>1911.3732856368445</v>
      </c>
      <c r="D204">
        <v>2430.0360093483673</v>
      </c>
      <c r="E204">
        <v>92210.984675466432</v>
      </c>
      <c r="F204">
        <v>99410.146836765998</v>
      </c>
      <c r="G204" s="14">
        <v>153.51163974740399</v>
      </c>
      <c r="H204">
        <v>179.07475943818616</v>
      </c>
      <c r="I204" s="1"/>
      <c r="J204" s="1"/>
      <c r="K204" s="1"/>
      <c r="L204" s="3">
        <f t="shared" si="48"/>
        <v>-0.14275110446040368</v>
      </c>
      <c r="N204">
        <f t="shared" si="57"/>
        <v>91.809742973897528</v>
      </c>
      <c r="O204">
        <f t="shared" si="58"/>
        <v>673.27935509821555</v>
      </c>
      <c r="P204">
        <f t="shared" si="59"/>
        <v>859.08505809973144</v>
      </c>
      <c r="Q204">
        <f t="shared" si="60"/>
        <v>404.02850865574021</v>
      </c>
      <c r="R204">
        <f t="shared" si="61"/>
        <v>447.88670387088604</v>
      </c>
      <c r="S204">
        <f t="shared" si="62"/>
        <v>477.23113941182254</v>
      </c>
      <c r="T204">
        <f t="shared" si="63"/>
        <v>569.91020609591794</v>
      </c>
      <c r="U204" s="7"/>
      <c r="V204" s="3">
        <f t="shared" si="50"/>
        <v>-0.21343828721723601</v>
      </c>
      <c r="W204" s="3">
        <f t="shared" si="51"/>
        <v>-7.2418786113662814E-2</v>
      </c>
      <c r="Y204">
        <f t="shared" si="54"/>
        <v>1.6664154649341723</v>
      </c>
      <c r="Z204">
        <f t="shared" si="55"/>
        <v>1.1811818453099703</v>
      </c>
      <c r="AA204">
        <f t="shared" si="56"/>
        <v>0.70881594066137044</v>
      </c>
      <c r="AC204" s="3">
        <f t="shared" si="52"/>
        <v>-0.21628324372503016</v>
      </c>
      <c r="AD204" s="3">
        <f t="shared" si="53"/>
        <v>-9.7922521111028504E-2</v>
      </c>
    </row>
    <row r="205" spans="1:30" x14ac:dyDescent="0.35">
      <c r="A205" t="s">
        <v>99</v>
      </c>
      <c r="B205">
        <v>1.1526052959381101E-2</v>
      </c>
      <c r="C205">
        <v>2271.265154804546</v>
      </c>
      <c r="D205">
        <v>2412.3012521765377</v>
      </c>
      <c r="E205">
        <v>84115.745999999999</v>
      </c>
      <c r="F205">
        <v>89904.966794730441</v>
      </c>
      <c r="G205" s="14">
        <v>165.40997981365399</v>
      </c>
      <c r="H205">
        <v>169.7415737297805</v>
      </c>
      <c r="I205" s="1"/>
      <c r="J205" s="1"/>
      <c r="K205" s="1"/>
      <c r="L205" s="3">
        <f t="shared" si="48"/>
        <v>-2.5518756666072707E-2</v>
      </c>
      <c r="N205">
        <f t="shared" si="57"/>
        <v>91.845253699437549</v>
      </c>
      <c r="O205">
        <f t="shared" si="58"/>
        <v>800.05091113029005</v>
      </c>
      <c r="P205">
        <f t="shared" si="59"/>
        <v>852.81533006412451</v>
      </c>
      <c r="Q205">
        <f t="shared" si="60"/>
        <v>368.5586866950257</v>
      </c>
      <c r="R205">
        <f t="shared" si="61"/>
        <v>405.06166141604353</v>
      </c>
      <c r="S205">
        <f t="shared" si="62"/>
        <v>514.22024588133274</v>
      </c>
      <c r="T205">
        <f t="shared" si="63"/>
        <v>540.20709323234871</v>
      </c>
      <c r="U205" s="7"/>
      <c r="V205" s="3">
        <f t="shared" si="50"/>
        <v>-5.8465375020942956E-2</v>
      </c>
      <c r="W205" s="3">
        <f t="shared" si="51"/>
        <v>-6.4392669294326077E-2</v>
      </c>
      <c r="Y205">
        <f t="shared" si="54"/>
        <v>2.1707558117937262</v>
      </c>
      <c r="Z205">
        <f t="shared" si="55"/>
        <v>1.3952194438625152</v>
      </c>
      <c r="AA205">
        <f t="shared" si="56"/>
        <v>0.64273440443290841</v>
      </c>
      <c r="AC205" s="3">
        <f t="shared" si="52"/>
        <v>-6.1870861221346773E-2</v>
      </c>
      <c r="AD205" s="3">
        <f t="shared" si="53"/>
        <v>-9.0117081417698586E-2</v>
      </c>
    </row>
    <row r="206" spans="1:30" x14ac:dyDescent="0.35">
      <c r="A206" t="s">
        <v>100</v>
      </c>
      <c r="B206">
        <v>1.15279109661776E-2</v>
      </c>
      <c r="C206">
        <v>2371.3578424784796</v>
      </c>
      <c r="D206">
        <v>2404.9660161756333</v>
      </c>
      <c r="E206">
        <v>86493.087</v>
      </c>
      <c r="F206">
        <v>93162.759158248475</v>
      </c>
      <c r="G206" s="14">
        <v>171.35625225363501</v>
      </c>
      <c r="H206">
        <v>172.55448693408556</v>
      </c>
      <c r="I206" s="1">
        <f>AVERAGE(G203:G206)</f>
        <v>164.60496099169151</v>
      </c>
      <c r="J206" s="1">
        <f>AVERAGE(H203:H206)</f>
        <v>175.06322200867061</v>
      </c>
      <c r="K206" s="1">
        <f>J206/J202</f>
        <v>0.98372539312320029</v>
      </c>
      <c r="L206" s="3">
        <f t="shared" si="48"/>
        <v>-6.9440945972518812E-3</v>
      </c>
      <c r="M206">
        <f>AVERAGE(H206:H209)</f>
        <v>174.82595593903648</v>
      </c>
      <c r="N206">
        <f t="shared" si="57"/>
        <v>91.860059210587039</v>
      </c>
      <c r="O206">
        <f t="shared" si="58"/>
        <v>835.30846166401511</v>
      </c>
      <c r="P206">
        <f t="shared" si="59"/>
        <v>850.22212090106279</v>
      </c>
      <c r="Q206">
        <f t="shared" si="60"/>
        <v>378.97516302023405</v>
      </c>
      <c r="R206">
        <f t="shared" si="61"/>
        <v>419.73945769762179</v>
      </c>
      <c r="S206">
        <f t="shared" si="62"/>
        <v>532.7057911888719</v>
      </c>
      <c r="T206">
        <f t="shared" si="63"/>
        <v>549.15926465519397</v>
      </c>
      <c r="U206" s="7"/>
      <c r="V206" s="3">
        <f t="shared" si="50"/>
        <v>-1.3974490063937473E-2</v>
      </c>
      <c r="W206" s="3">
        <f t="shared" si="51"/>
        <v>-7.1591612555390371E-2</v>
      </c>
      <c r="Y206">
        <f t="shared" si="54"/>
        <v>2.204124552667365</v>
      </c>
      <c r="Z206">
        <f t="shared" si="55"/>
        <v>1.4056482935279586</v>
      </c>
      <c r="AA206">
        <f t="shared" si="56"/>
        <v>0.63773541827610669</v>
      </c>
      <c r="AC206" s="3">
        <f t="shared" si="52"/>
        <v>-1.7540897690643709E-2</v>
      </c>
      <c r="AD206" s="3">
        <f t="shared" si="53"/>
        <v>-9.711809059122134E-2</v>
      </c>
    </row>
    <row r="207" spans="1:30" x14ac:dyDescent="0.35">
      <c r="A207" t="s">
        <v>101</v>
      </c>
      <c r="B207">
        <v>1.15272974104205E-2</v>
      </c>
      <c r="C207">
        <v>2420.5495262921099</v>
      </c>
      <c r="D207">
        <v>2414.6362857758363</v>
      </c>
      <c r="E207">
        <v>87806.861999999994</v>
      </c>
      <c r="F207">
        <v>93767.522552301176</v>
      </c>
      <c r="G207" s="14">
        <v>173.294396618408</v>
      </c>
      <c r="H207">
        <v>173.4521072747882</v>
      </c>
      <c r="I207" s="1"/>
      <c r="J207" s="1"/>
      <c r="K207" s="1"/>
      <c r="L207" s="3">
        <f t="shared" si="48"/>
        <v>-9.0924612481273117E-4</v>
      </c>
      <c r="M207" s="8">
        <f>(M206/M202)-1</f>
        <v>-1.0064494129989887E-2</v>
      </c>
      <c r="N207">
        <f t="shared" si="57"/>
        <v>91.855170096822931</v>
      </c>
      <c r="O207">
        <f t="shared" si="58"/>
        <v>852.63618378042065</v>
      </c>
      <c r="P207">
        <f t="shared" si="59"/>
        <v>853.64082913804828</v>
      </c>
      <c r="Q207">
        <f t="shared" si="60"/>
        <v>384.73155479749715</v>
      </c>
      <c r="R207">
        <f t="shared" si="61"/>
        <v>422.46418441620114</v>
      </c>
      <c r="S207">
        <f t="shared" si="62"/>
        <v>538.73102057908091</v>
      </c>
      <c r="T207">
        <f t="shared" si="63"/>
        <v>552.0159653704186</v>
      </c>
      <c r="U207" s="7"/>
      <c r="V207" s="3">
        <f t="shared" si="50"/>
        <v>2.4489156197591289E-3</v>
      </c>
      <c r="W207" s="3">
        <f t="shared" si="51"/>
        <v>-6.3568497813051184E-2</v>
      </c>
      <c r="Y207">
        <f t="shared" si="54"/>
        <v>2.2161846959218212</v>
      </c>
      <c r="Z207">
        <f t="shared" si="55"/>
        <v>1.4002777101624564</v>
      </c>
      <c r="AA207">
        <f t="shared" si="56"/>
        <v>0.63184161172993369</v>
      </c>
      <c r="AC207" s="3">
        <f t="shared" si="52"/>
        <v>-1.1768946884159748E-3</v>
      </c>
      <c r="AD207" s="3">
        <f t="shared" si="53"/>
        <v>-8.9315570433139313E-2</v>
      </c>
    </row>
    <row r="208" spans="1:30" x14ac:dyDescent="0.35">
      <c r="A208" t="s">
        <v>102</v>
      </c>
      <c r="B208">
        <v>1.15246122615683E-2</v>
      </c>
      <c r="C208">
        <v>2427.3911550629182</v>
      </c>
      <c r="D208">
        <v>2431.5354719382649</v>
      </c>
      <c r="E208">
        <v>91084.784</v>
      </c>
      <c r="F208">
        <v>95459.091710777357</v>
      </c>
      <c r="G208" s="14">
        <v>172.067698341388</v>
      </c>
      <c r="H208">
        <v>175.58009367743804</v>
      </c>
      <c r="I208" s="1"/>
      <c r="J208" s="1"/>
      <c r="K208" s="1"/>
      <c r="L208" s="3">
        <f t="shared" si="48"/>
        <v>-2.0004519091456601E-2</v>
      </c>
      <c r="N208">
        <f t="shared" si="57"/>
        <v>91.83377351132917</v>
      </c>
      <c r="O208">
        <f t="shared" si="58"/>
        <v>855.04614076854307</v>
      </c>
      <c r="P208">
        <f t="shared" si="59"/>
        <v>859.61515967073899</v>
      </c>
      <c r="Q208">
        <f t="shared" si="60"/>
        <v>399.09398614785022</v>
      </c>
      <c r="R208">
        <f t="shared" si="61"/>
        <v>430.085452052025</v>
      </c>
      <c r="S208">
        <f t="shared" si="62"/>
        <v>534.91750769224018</v>
      </c>
      <c r="T208">
        <f t="shared" si="63"/>
        <v>558.78833894840523</v>
      </c>
      <c r="U208" s="7"/>
      <c r="V208" s="3">
        <f t="shared" si="50"/>
        <v>-1.7044032148307853E-3</v>
      </c>
      <c r="W208" s="3">
        <f t="shared" si="51"/>
        <v>-4.5823898304319322E-2</v>
      </c>
      <c r="Y208">
        <f t="shared" si="54"/>
        <v>2.1424681163994754</v>
      </c>
      <c r="Z208">
        <f t="shared" si="55"/>
        <v>1.3403296623319003</v>
      </c>
      <c r="AA208">
        <f t="shared" si="56"/>
        <v>0.62560075086876488</v>
      </c>
      <c r="AC208" s="3">
        <f t="shared" si="52"/>
        <v>-5.3151911652489225E-3</v>
      </c>
      <c r="AD208" s="3">
        <f t="shared" si="53"/>
        <v>-7.2058856574450991E-2</v>
      </c>
    </row>
    <row r="209" spans="1:30" x14ac:dyDescent="0.35">
      <c r="A209" t="s">
        <v>103</v>
      </c>
      <c r="B209">
        <v>1.15204801500732E-2</v>
      </c>
      <c r="C209">
        <v>2436.8724589563026</v>
      </c>
      <c r="D209">
        <v>2441.47317930195</v>
      </c>
      <c r="E209">
        <v>94616.27</v>
      </c>
      <c r="F209">
        <v>97468.771717858734</v>
      </c>
      <c r="G209" s="14">
        <v>172.37118946760401</v>
      </c>
      <c r="H209">
        <v>177.7171358698341</v>
      </c>
      <c r="I209" s="1"/>
      <c r="J209" s="1"/>
      <c r="K209" s="1"/>
      <c r="L209" s="3">
        <f t="shared" si="48"/>
        <v>-3.0081209535953987E-2</v>
      </c>
      <c r="N209">
        <f t="shared" si="57"/>
        <v>91.800846816482334</v>
      </c>
      <c r="O209">
        <f t="shared" si="58"/>
        <v>858.38592071566177</v>
      </c>
      <c r="P209">
        <f t="shared" si="59"/>
        <v>863.12841456699016</v>
      </c>
      <c r="Q209">
        <f t="shared" si="60"/>
        <v>414.56742488121023</v>
      </c>
      <c r="R209">
        <f t="shared" si="61"/>
        <v>439.13994983568585</v>
      </c>
      <c r="S209">
        <f t="shared" si="62"/>
        <v>535.86098934746678</v>
      </c>
      <c r="T209">
        <f t="shared" si="63"/>
        <v>565.5895328191948</v>
      </c>
      <c r="U209" s="7"/>
      <c r="V209" s="3">
        <f t="shared" si="50"/>
        <v>-1.8844033940863536E-3</v>
      </c>
      <c r="W209" s="3">
        <f t="shared" si="51"/>
        <v>-2.9265801421154869E-2</v>
      </c>
      <c r="Y209">
        <f t="shared" si="54"/>
        <v>2.0705580544868494</v>
      </c>
      <c r="Z209">
        <f t="shared" si="55"/>
        <v>1.2925786185468189</v>
      </c>
      <c r="AA209">
        <f t="shared" si="56"/>
        <v>0.62426581845692852</v>
      </c>
      <c r="AC209" s="3">
        <f t="shared" si="52"/>
        <v>-5.4945402923707309E-3</v>
      </c>
      <c r="AD209" s="3">
        <f t="shared" si="53"/>
        <v>-5.5956022592956955E-2</v>
      </c>
    </row>
    <row r="210" spans="1:30" x14ac:dyDescent="0.35">
      <c r="A210" t="s">
        <v>104</v>
      </c>
      <c r="B210">
        <v>1.1515555292473801E-2</v>
      </c>
      <c r="C210">
        <v>2454.955709605933</v>
      </c>
      <c r="D210">
        <v>2450.5451569896995</v>
      </c>
      <c r="E210">
        <v>95749.49125195849</v>
      </c>
      <c r="F210">
        <v>98666.377442433208</v>
      </c>
      <c r="G210" s="14">
        <v>174.22322329668799</v>
      </c>
      <c r="H210">
        <v>179.06092823136774</v>
      </c>
      <c r="I210" s="1">
        <f>AVERAGE(G207:G210)</f>
        <v>172.98912693102199</v>
      </c>
      <c r="J210" s="1">
        <f>AVERAGE(H207:H210)</f>
        <v>176.45256626335703</v>
      </c>
      <c r="K210" s="1">
        <f>J210/J206</f>
        <v>1.0079362429112473</v>
      </c>
      <c r="L210" s="3">
        <f t="shared" si="48"/>
        <v>-2.7017088442816885E-2</v>
      </c>
      <c r="M210">
        <f>AVERAGE(H210:H213)</f>
        <v>179.81383597739659</v>
      </c>
      <c r="N210">
        <f t="shared" si="57"/>
        <v>91.76160313113364</v>
      </c>
      <c r="O210">
        <f t="shared" si="58"/>
        <v>864.75572792545847</v>
      </c>
      <c r="P210">
        <f t="shared" si="59"/>
        <v>866.33561003610157</v>
      </c>
      <c r="Q210">
        <f t="shared" si="60"/>
        <v>419.53270850785378</v>
      </c>
      <c r="R210">
        <f t="shared" si="61"/>
        <v>444.53569360616171</v>
      </c>
      <c r="S210">
        <f t="shared" si="62"/>
        <v>541.61852158370186</v>
      </c>
      <c r="T210">
        <f t="shared" si="63"/>
        <v>569.86618791070202</v>
      </c>
      <c r="U210" s="7"/>
      <c r="V210" s="3">
        <f t="shared" si="50"/>
        <v>1.7998250730670851E-3</v>
      </c>
      <c r="W210" s="3">
        <f t="shared" si="51"/>
        <v>-2.9563122373440498E-2</v>
      </c>
      <c r="Y210">
        <f t="shared" si="54"/>
        <v>2.061235537512971</v>
      </c>
      <c r="Z210">
        <f t="shared" si="55"/>
        <v>1.2910042783316442</v>
      </c>
      <c r="AA210">
        <f t="shared" si="56"/>
        <v>0.62632545133067807</v>
      </c>
      <c r="AC210" s="3">
        <f t="shared" si="52"/>
        <v>-1.8236375053050091E-3</v>
      </c>
      <c r="AD210" s="3">
        <f t="shared" si="53"/>
        <v>-5.6245168741071772E-2</v>
      </c>
    </row>
    <row r="211" spans="1:30" x14ac:dyDescent="0.35">
      <c r="A211" t="s">
        <v>105</v>
      </c>
      <c r="B211">
        <v>1.151038649084E-2</v>
      </c>
      <c r="C211">
        <v>2506.1206815361365</v>
      </c>
      <c r="D211">
        <v>2460.3493532982834</v>
      </c>
      <c r="E211">
        <v>97960.590325615427</v>
      </c>
      <c r="F211">
        <v>98886.732064248979</v>
      </c>
      <c r="G211" s="14">
        <v>175.52667705683899</v>
      </c>
      <c r="H211">
        <v>179.53838244583744</v>
      </c>
      <c r="I211" s="1"/>
      <c r="J211" s="1"/>
      <c r="K211" s="1"/>
      <c r="L211" s="3">
        <f t="shared" si="48"/>
        <v>-2.2344555711972556E-2</v>
      </c>
      <c r="M211" s="8">
        <f>(M210/M206)-1</f>
        <v>2.8530546345757912E-2</v>
      </c>
      <c r="N211">
        <f t="shared" si="57"/>
        <v>91.720415579848606</v>
      </c>
      <c r="O211">
        <f t="shared" si="58"/>
        <v>882.7785388351067</v>
      </c>
      <c r="P211">
        <f t="shared" si="59"/>
        <v>869.80166507519527</v>
      </c>
      <c r="Q211">
        <f t="shared" si="60"/>
        <v>429.22078487276633</v>
      </c>
      <c r="R211">
        <f t="shared" si="61"/>
        <v>445.52848869185698</v>
      </c>
      <c r="S211">
        <f t="shared" si="62"/>
        <v>545.67064899339573</v>
      </c>
      <c r="T211">
        <f t="shared" si="63"/>
        <v>571.38569870397896</v>
      </c>
      <c r="U211" s="7"/>
      <c r="V211" s="3">
        <f t="shared" si="50"/>
        <v>1.8603589029538847E-2</v>
      </c>
      <c r="W211" s="3">
        <f t="shared" si="51"/>
        <v>-9.3656825268714217E-3</v>
      </c>
      <c r="Y211">
        <f t="shared" si="54"/>
        <v>2.0567003508387605</v>
      </c>
      <c r="Z211">
        <f t="shared" si="55"/>
        <v>1.2713052774346623</v>
      </c>
      <c r="AA211">
        <f t="shared" si="56"/>
        <v>0.61812858490358136</v>
      </c>
      <c r="AC211" s="3">
        <f t="shared" si="52"/>
        <v>1.4919348031817714E-2</v>
      </c>
      <c r="AD211" s="3">
        <f t="shared" si="53"/>
        <v>-3.6603055097492621E-2</v>
      </c>
    </row>
    <row r="212" spans="1:30" x14ac:dyDescent="0.35">
      <c r="A212" t="s">
        <v>106</v>
      </c>
      <c r="B212">
        <v>1.15054275758087E-2</v>
      </c>
      <c r="C212">
        <v>2538.254410113123</v>
      </c>
      <c r="D212">
        <v>2467.4893511365494</v>
      </c>
      <c r="E212">
        <v>98922.637000000002</v>
      </c>
      <c r="F212">
        <v>99199.890278972962</v>
      </c>
      <c r="G212" s="14">
        <v>178.047044435202</v>
      </c>
      <c r="H212">
        <v>180.0055942534091</v>
      </c>
      <c r="I212" s="1"/>
      <c r="J212" s="1"/>
      <c r="K212" s="1"/>
      <c r="L212" s="3">
        <f t="shared" si="48"/>
        <v>-1.0880494166475111E-2</v>
      </c>
      <c r="N212">
        <f t="shared" si="57"/>
        <v>91.680900508147232</v>
      </c>
      <c r="O212">
        <f t="shared" si="58"/>
        <v>894.0976130399165</v>
      </c>
      <c r="P212">
        <f t="shared" si="59"/>
        <v>872.3258521383176</v>
      </c>
      <c r="Q212">
        <f t="shared" si="60"/>
        <v>433.43605580254564</v>
      </c>
      <c r="R212">
        <f t="shared" si="61"/>
        <v>446.93940503235001</v>
      </c>
      <c r="S212">
        <f t="shared" si="62"/>
        <v>553.50587111526022</v>
      </c>
      <c r="T212">
        <f t="shared" si="63"/>
        <v>572.87261276366542</v>
      </c>
      <c r="U212" s="7"/>
      <c r="V212" s="3">
        <f t="shared" si="50"/>
        <v>2.8678972391098068E-2</v>
      </c>
      <c r="W212" s="3">
        <f t="shared" si="51"/>
        <v>-2.7948950164486952E-3</v>
      </c>
      <c r="Y212">
        <f t="shared" si="54"/>
        <v>2.0628131902511311</v>
      </c>
      <c r="Z212">
        <f t="shared" si="55"/>
        <v>1.2770185214296363</v>
      </c>
      <c r="AA212">
        <f t="shared" si="56"/>
        <v>0.61906649010430725</v>
      </c>
      <c r="AC212" s="3">
        <f t="shared" si="52"/>
        <v>2.4958289208361961E-2</v>
      </c>
      <c r="AD212" s="3">
        <f t="shared" si="53"/>
        <v>-3.0212930607062871E-2</v>
      </c>
    </row>
    <row r="213" spans="1:30" x14ac:dyDescent="0.35">
      <c r="A213" t="s">
        <v>107</v>
      </c>
      <c r="B213">
        <v>1.1500939972710299E-2</v>
      </c>
      <c r="C213">
        <v>2525.5757126297667</v>
      </c>
      <c r="D213">
        <v>2478.3558289494149</v>
      </c>
      <c r="E213">
        <v>100139.409</v>
      </c>
      <c r="F213">
        <v>99551.477231101613</v>
      </c>
      <c r="G213" s="14">
        <v>179.776275026935</v>
      </c>
      <c r="H213">
        <v>180.6504389789722</v>
      </c>
      <c r="I213" s="1"/>
      <c r="J213" s="1"/>
      <c r="K213" s="1"/>
      <c r="L213" s="3">
        <f t="shared" si="48"/>
        <v>-4.8389805027761962E-3</v>
      </c>
      <c r="N213">
        <f t="shared" si="57"/>
        <v>91.645141081522411</v>
      </c>
      <c r="O213">
        <f t="shared" si="58"/>
        <v>889.63155435361682</v>
      </c>
      <c r="P213">
        <f t="shared" si="59"/>
        <v>876.16745312171554</v>
      </c>
      <c r="Q213">
        <f t="shared" si="60"/>
        <v>438.76742254007991</v>
      </c>
      <c r="R213">
        <f t="shared" si="61"/>
        <v>448.52345984087469</v>
      </c>
      <c r="S213">
        <f t="shared" si="62"/>
        <v>558.88163732397527</v>
      </c>
      <c r="T213">
        <f t="shared" si="63"/>
        <v>574.9248483305231</v>
      </c>
      <c r="U213" s="7"/>
      <c r="V213" s="3">
        <f t="shared" si="50"/>
        <v>1.9052907225339144E-2</v>
      </c>
      <c r="W213" s="3">
        <f t="shared" si="51"/>
        <v>5.905806576165018E-3</v>
      </c>
      <c r="Y213">
        <f t="shared" si="54"/>
        <v>2.0275697525660124</v>
      </c>
      <c r="Z213">
        <f t="shared" si="55"/>
        <v>1.2737537214785433</v>
      </c>
      <c r="AA213">
        <f t="shared" si="56"/>
        <v>0.62821696756253675</v>
      </c>
      <c r="AC213" s="3">
        <f t="shared" si="52"/>
        <v>1.5367041064958231E-2</v>
      </c>
      <c r="AD213" s="3">
        <f t="shared" si="53"/>
        <v>-2.1751453768451667E-2</v>
      </c>
    </row>
    <row r="214" spans="1:30" x14ac:dyDescent="0.35">
      <c r="A214" t="s">
        <v>172</v>
      </c>
      <c r="B214">
        <v>1.1497016837765099E-2</v>
      </c>
      <c r="C214">
        <v>2492.2047138301114</v>
      </c>
      <c r="D214">
        <v>2492.6418409968892</v>
      </c>
      <c r="E214">
        <v>99382.085817879939</v>
      </c>
      <c r="F214">
        <v>99771.169910671844</v>
      </c>
      <c r="G214" s="14">
        <v>179.73999087261299</v>
      </c>
      <c r="H214">
        <v>181.30828091964116</v>
      </c>
      <c r="I214" s="1">
        <f>AVERAGE(G211:G214)</f>
        <v>178.27249684789726</v>
      </c>
      <c r="J214" s="1">
        <f>AVERAGE(H211:H214)</f>
        <v>180.375674149465</v>
      </c>
      <c r="K214" s="1">
        <f>J214/J210</f>
        <v>1.0222332152441054</v>
      </c>
      <c r="L214" s="3">
        <f t="shared" ref="L214:L219" si="64">(G214-H214)/H214</f>
        <v>-8.6498533827214594E-3</v>
      </c>
      <c r="M214">
        <f>AVERAGE(H214:H218)</f>
        <v>181.5019132919204</v>
      </c>
      <c r="N214">
        <f t="shared" si="57"/>
        <v>91.613879614512939</v>
      </c>
      <c r="O214">
        <f t="shared" si="58"/>
        <v>877.87665293291968</v>
      </c>
      <c r="P214">
        <f t="shared" si="59"/>
        <v>881.21795420178341</v>
      </c>
      <c r="Q214">
        <f t="shared" si="60"/>
        <v>435.4491610886999</v>
      </c>
      <c r="R214">
        <f t="shared" si="61"/>
        <v>449.51327258382167</v>
      </c>
      <c r="S214">
        <f t="shared" si="62"/>
        <v>558.76883852684045</v>
      </c>
      <c r="T214">
        <f t="shared" si="63"/>
        <v>577.01844788169046</v>
      </c>
      <c r="U214" s="7"/>
      <c r="V214" s="3">
        <f t="shared" si="50"/>
        <v>-1.7536701807230326E-4</v>
      </c>
      <c r="W214" s="3">
        <f t="shared" si="51"/>
        <v>-3.8997647631100474E-3</v>
      </c>
      <c r="Y214">
        <f t="shared" ref="Y214:Y219" si="65">O214/Q214</f>
        <v>2.0160255923747168</v>
      </c>
      <c r="Z214">
        <f t="shared" ref="Z214:Z219" si="66">S214/Q214</f>
        <v>1.2832010908686093</v>
      </c>
      <c r="AA214">
        <f t="shared" ref="AA214:AA219" si="67">S214/O214</f>
        <v>0.63650039747615561</v>
      </c>
      <c r="AC214" s="3">
        <f t="shared" si="52"/>
        <v>-3.7916854200846783E-3</v>
      </c>
      <c r="AD214" s="3">
        <f t="shared" si="53"/>
        <v>-3.1287422091634043E-2</v>
      </c>
    </row>
    <row r="215" spans="1:30" x14ac:dyDescent="0.35">
      <c r="A215" t="s">
        <v>173</v>
      </c>
      <c r="B215">
        <v>1.14936285247105E-2</v>
      </c>
      <c r="C215">
        <v>2506.4385953640476</v>
      </c>
      <c r="D215">
        <v>2504.3359300090788</v>
      </c>
      <c r="E215">
        <v>100475.30693509054</v>
      </c>
      <c r="F215">
        <v>99994.519966376407</v>
      </c>
      <c r="G215" s="14">
        <v>182.57699610801001</v>
      </c>
      <c r="H215">
        <v>181.88276540022463</v>
      </c>
      <c r="I215" s="1"/>
      <c r="J215" s="1"/>
      <c r="K215" s="1"/>
      <c r="L215" s="3">
        <f t="shared" si="64"/>
        <v>3.8169130882618656E-3</v>
      </c>
      <c r="M215" s="9">
        <f>(M214/M210)-1</f>
        <v>9.3879167047856704E-3</v>
      </c>
      <c r="N215">
        <f t="shared" si="57"/>
        <v>91.586879871130748</v>
      </c>
      <c r="O215">
        <f t="shared" si="58"/>
        <v>882.89052366749979</v>
      </c>
      <c r="P215">
        <f t="shared" si="59"/>
        <v>885.35213867469361</v>
      </c>
      <c r="Q215">
        <f t="shared" si="60"/>
        <v>440.23918148781058</v>
      </c>
      <c r="R215">
        <f t="shared" si="61"/>
        <v>450.51956342476734</v>
      </c>
      <c r="S215">
        <f t="shared" si="62"/>
        <v>567.58841236002741</v>
      </c>
      <c r="T215">
        <f t="shared" si="63"/>
        <v>578.84676008914721</v>
      </c>
      <c r="U215" s="7"/>
      <c r="V215" s="3">
        <f t="shared" si="50"/>
        <v>8.3960994600329464E-4</v>
      </c>
      <c r="W215" s="3">
        <f t="shared" si="51"/>
        <v>4.8081331744560529E-3</v>
      </c>
      <c r="Y215">
        <f t="shared" si="65"/>
        <v>2.005479204926119</v>
      </c>
      <c r="Z215">
        <f t="shared" si="66"/>
        <v>1.2892728231090964</v>
      </c>
      <c r="AA215">
        <f t="shared" si="67"/>
        <v>0.64287518910304164</v>
      </c>
      <c r="AC215" s="3">
        <f t="shared" si="52"/>
        <v>-2.7803795796762509E-3</v>
      </c>
      <c r="AD215" s="3">
        <f t="shared" si="53"/>
        <v>-2.2818946770717718E-2</v>
      </c>
    </row>
    <row r="216" spans="1:30" x14ac:dyDescent="0.35">
      <c r="A216" t="s">
        <v>176</v>
      </c>
      <c r="B216">
        <v>1.1490697789260399E-2</v>
      </c>
      <c r="C216">
        <v>2564.8649567020871</v>
      </c>
      <c r="D216">
        <v>2511.2594937285567</v>
      </c>
      <c r="E216">
        <v>98952.44</v>
      </c>
      <c r="F216">
        <v>98481.827335185837</v>
      </c>
      <c r="G216" s="14">
        <v>183.78627591543599</v>
      </c>
      <c r="H216">
        <v>180.70503254932009</v>
      </c>
      <c r="I216" s="1"/>
      <c r="J216" s="1"/>
      <c r="K216" s="1"/>
      <c r="L216" s="3">
        <f t="shared" si="64"/>
        <v>1.7051231626739178E-2</v>
      </c>
      <c r="N216">
        <f t="shared" si="57"/>
        <v>91.563526330947568</v>
      </c>
      <c r="O216">
        <f t="shared" si="58"/>
        <v>903.47115183574579</v>
      </c>
      <c r="P216">
        <f t="shared" si="59"/>
        <v>887.7998102801032</v>
      </c>
      <c r="Q216">
        <f t="shared" si="60"/>
        <v>433.56663961190247</v>
      </c>
      <c r="R216">
        <f t="shared" si="61"/>
        <v>443.70421370331269</v>
      </c>
      <c r="S216">
        <f t="shared" si="62"/>
        <v>571.34777537194759</v>
      </c>
      <c r="T216">
        <f t="shared" si="63"/>
        <v>575.09859382668401</v>
      </c>
      <c r="U216" s="7"/>
      <c r="V216" s="3">
        <f t="shared" ref="V216" si="68">(C216/D216)-1</f>
        <v>2.1346046916856265E-2</v>
      </c>
      <c r="W216" s="3">
        <f t="shared" ref="W216" si="69">(E216/F216)-1</f>
        <v>4.778675188595205E-3</v>
      </c>
      <c r="Y216">
        <f t="shared" si="65"/>
        <v>2.083811505065214</v>
      </c>
      <c r="Z216">
        <f t="shared" si="66"/>
        <v>1.3177853717790116</v>
      </c>
      <c r="AA216">
        <f t="shared" si="67"/>
        <v>0.632391830343489</v>
      </c>
      <c r="AC216" s="3">
        <f t="shared" ref="AC216" si="70">(O216/P216)-1</f>
        <v>1.7651886578685216E-2</v>
      </c>
      <c r="AD216" s="3">
        <f t="shared" ref="AD216" si="71">(Q216/R216)-1</f>
        <v>-2.2847594812765992E-2</v>
      </c>
    </row>
    <row r="217" spans="1:30" x14ac:dyDescent="0.35">
      <c r="A217" t="s">
        <v>178</v>
      </c>
      <c r="B217">
        <v>1.14881545149257E-2</v>
      </c>
      <c r="C217">
        <v>2546.7838841085504</v>
      </c>
      <c r="D217">
        <v>2517.3178090207925</v>
      </c>
      <c r="E217">
        <v>99826.142000000007</v>
      </c>
      <c r="F217">
        <v>99033.289643860873</v>
      </c>
      <c r="G217" s="14">
        <v>183.583909796081</v>
      </c>
      <c r="H217">
        <v>181.38856083492635</v>
      </c>
      <c r="I217" s="1"/>
      <c r="J217" s="1"/>
      <c r="K217" s="1"/>
      <c r="L217" s="3">
        <f t="shared" si="64"/>
        <v>1.2103017693340318E-2</v>
      </c>
      <c r="N217">
        <f t="shared" si="57"/>
        <v>91.543260271324129</v>
      </c>
      <c r="O217">
        <f t="shared" si="58"/>
        <v>897.10211184406035</v>
      </c>
      <c r="P217">
        <f t="shared" si="59"/>
        <v>889.94159259312016</v>
      </c>
      <c r="Q217">
        <f t="shared" si="60"/>
        <v>437.39482252646428</v>
      </c>
      <c r="R217">
        <f t="shared" si="61"/>
        <v>446.18879544472242</v>
      </c>
      <c r="S217">
        <f t="shared" si="62"/>
        <v>570.71866728687314</v>
      </c>
      <c r="T217">
        <f t="shared" si="63"/>
        <v>577.27394085685398</v>
      </c>
      <c r="U217" s="7"/>
      <c r="V217" s="3">
        <f t="shared" ref="V217:V218" si="72">(C217/D217)-1</f>
        <v>1.1705345658846289E-2</v>
      </c>
      <c r="W217" s="3">
        <f t="shared" ref="W217:W218" si="73">(E217/F217)-1</f>
        <v>8.0059175958948625E-3</v>
      </c>
      <c r="Y217">
        <f t="shared" si="65"/>
        <v>2.0510121877123542</v>
      </c>
      <c r="Z217">
        <f t="shared" si="66"/>
        <v>1.3048134954828876</v>
      </c>
      <c r="AA217">
        <f t="shared" si="67"/>
        <v>0.63618027396426291</v>
      </c>
      <c r="AC217" s="3">
        <f t="shared" ref="AC217:AC218" si="74">(O217/P217)-1</f>
        <v>8.0460552810839303E-3</v>
      </c>
      <c r="AD217" s="3">
        <f t="shared" ref="AD217:AD218" si="75">(Q217/R217)-1</f>
        <v>-1.9709085051078157E-2</v>
      </c>
    </row>
    <row r="218" spans="1:30" x14ac:dyDescent="0.35">
      <c r="A218" t="s">
        <v>179</v>
      </c>
      <c r="B218">
        <v>1.1485957103473899E-2</v>
      </c>
      <c r="C218">
        <v>2553.1658267132398</v>
      </c>
      <c r="D218">
        <v>2520.1341985377339</v>
      </c>
      <c r="E218">
        <v>100995.11599999999</v>
      </c>
      <c r="F218">
        <v>99875.167545837889</v>
      </c>
      <c r="G218">
        <v>183.84504757513801</v>
      </c>
      <c r="H218">
        <v>182.2249267554898</v>
      </c>
      <c r="I218" s="1">
        <f>AVERAGE(G215:G218)</f>
        <v>183.44805734866625</v>
      </c>
      <c r="J218" s="1">
        <f>AVERAGE(H215:H218)</f>
        <v>181.55032138499024</v>
      </c>
      <c r="K218" s="1">
        <f>J218/J214</f>
        <v>1.0065122264466322</v>
      </c>
      <c r="L218" s="3">
        <f t="shared" si="64"/>
        <v>8.8907749806484606E-3</v>
      </c>
      <c r="N218">
        <f t="shared" ref="N218:N219" si="76">B218/AVERAGE(B$3:B$6)*100</f>
        <v>91.525750217103138</v>
      </c>
      <c r="O218">
        <f t="shared" ref="O218:O219" si="77">C218/AVERAGE(C$3:C$6)*100</f>
        <v>899.35014483345481</v>
      </c>
      <c r="P218">
        <f t="shared" ref="P218:P219" si="78">D218/AVERAGE(D$3:D$6)*100</f>
        <v>890.93726432081689</v>
      </c>
      <c r="Q218">
        <f t="shared" ref="Q218:Q219" si="79">E218/AVERAGE(E$3:E$6)*100</f>
        <v>442.51675917576449</v>
      </c>
      <c r="R218">
        <f t="shared" ref="R218:R219" si="80">F218/AVERAGE(F$3:F$6)*100</f>
        <v>449.98182795273561</v>
      </c>
      <c r="S218">
        <f t="shared" ref="S218:S219" si="81">G218/AVERAGE(G$3:G$6)*100</f>
        <v>571.53048246940864</v>
      </c>
      <c r="T218">
        <f t="shared" ref="T218:T219" si="82">H218/AVERAGE(H$3:H$6)*100</f>
        <v>579.93569774350476</v>
      </c>
      <c r="U218" s="7"/>
      <c r="V218" s="3">
        <f t="shared" si="72"/>
        <v>1.3107090961533618E-2</v>
      </c>
      <c r="W218" s="3">
        <f t="shared" si="73"/>
        <v>1.12134826071566E-2</v>
      </c>
      <c r="Y218">
        <f t="shared" si="65"/>
        <v>2.0323527328289037</v>
      </c>
      <c r="Z218">
        <f t="shared" si="66"/>
        <v>1.2915453948771256</v>
      </c>
      <c r="AA218">
        <f t="shared" si="67"/>
        <v>0.6354927341177522</v>
      </c>
      <c r="AC218" s="3">
        <f t="shared" si="74"/>
        <v>9.4427305373192549E-3</v>
      </c>
      <c r="AD218" s="3">
        <f t="shared" si="75"/>
        <v>-1.6589711657767681E-2</v>
      </c>
    </row>
    <row r="219" spans="1:30" x14ac:dyDescent="0.35">
      <c r="A219" t="s">
        <v>180</v>
      </c>
      <c r="B219">
        <v>1.14840799476007E-2</v>
      </c>
      <c r="C219">
        <v>2592.7746618038118</v>
      </c>
      <c r="D219">
        <v>2524.9238421926698</v>
      </c>
      <c r="E219">
        <v>100660.02067917104</v>
      </c>
      <c r="F219">
        <v>100087.64761753436</v>
      </c>
      <c r="G219">
        <v>185.624344982054</v>
      </c>
      <c r="H219">
        <v>182.56208617897093</v>
      </c>
      <c r="I219">
        <f>I218/I214</f>
        <v>1.0290317384469283</v>
      </c>
      <c r="J219" s="1"/>
      <c r="K219" s="23">
        <f>K218-1</f>
        <v>6.5122264466321855E-3</v>
      </c>
      <c r="L219" s="3">
        <f t="shared" si="64"/>
        <v>1.6773793875695782E-2</v>
      </c>
      <c r="N219">
        <f t="shared" si="76"/>
        <v>91.510792116700955</v>
      </c>
      <c r="O219">
        <f t="shared" si="77"/>
        <v>913.30231793662051</v>
      </c>
      <c r="P219">
        <f t="shared" si="78"/>
        <v>892.63053605907442</v>
      </c>
      <c r="Q219">
        <f t="shared" si="79"/>
        <v>441.04851693533578</v>
      </c>
      <c r="R219">
        <f t="shared" si="80"/>
        <v>450.93914470538709</v>
      </c>
      <c r="S219">
        <f t="shared" si="81"/>
        <v>577.06189448645318</v>
      </c>
      <c r="T219">
        <f t="shared" si="82"/>
        <v>581.00871661632709</v>
      </c>
      <c r="U219" s="7"/>
      <c r="V219" s="3">
        <f t="shared" ref="V219" si="83">(C219/D219)-1</f>
        <v>2.6872422239959448E-2</v>
      </c>
      <c r="W219" s="3">
        <f t="shared" ref="W219" si="84">(E219/F219)-1</f>
        <v>5.7187182960267702E-3</v>
      </c>
      <c r="Y219">
        <f t="shared" si="65"/>
        <v>2.070752497441283</v>
      </c>
      <c r="Z219">
        <f t="shared" si="66"/>
        <v>1.3083864299016768</v>
      </c>
      <c r="AA219">
        <f t="shared" si="67"/>
        <v>0.63184104885464543</v>
      </c>
      <c r="AC219" s="3">
        <f t="shared" ref="AC219" si="85">(O219/P219)-1</f>
        <v>2.3158273263663043E-2</v>
      </c>
      <c r="AD219" s="3">
        <f t="shared" ref="AD219" si="86">(Q219/R219)-1</f>
        <v>-2.1933398078610278E-2</v>
      </c>
    </row>
    <row r="220" spans="1:30" x14ac:dyDescent="0.35">
      <c r="I220" s="3"/>
      <c r="J220" s="1"/>
      <c r="K220" s="1"/>
      <c r="L220" s="3"/>
      <c r="N220" s="3"/>
    </row>
    <row r="221" spans="1:30" x14ac:dyDescent="0.35">
      <c r="B221">
        <f>COUNTA(A3:A219)</f>
        <v>217</v>
      </c>
      <c r="C221">
        <v>53</v>
      </c>
      <c r="D221" s="1">
        <f>2007-1970</f>
        <v>37</v>
      </c>
      <c r="E221">
        <f>2013-1970</f>
        <v>43</v>
      </c>
      <c r="F221">
        <f>2023-2014</f>
        <v>9</v>
      </c>
      <c r="H221" s="17"/>
      <c r="I221" s="8"/>
      <c r="M221" s="11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30" ht="30.75" customHeight="1" x14ac:dyDescent="0.35">
      <c r="G222" s="9"/>
      <c r="H222" s="17"/>
      <c r="M222" s="10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30" x14ac:dyDescent="0.35">
      <c r="F223" s="3"/>
      <c r="G223" s="9"/>
      <c r="H223" s="9"/>
      <c r="M223" s="12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5" spans="3:11" x14ac:dyDescent="0.35">
      <c r="C225" s="24" t="s">
        <v>233</v>
      </c>
      <c r="D225" s="24"/>
      <c r="E225" s="24"/>
      <c r="F225" s="24"/>
    </row>
    <row r="226" spans="3:11" x14ac:dyDescent="0.35">
      <c r="C226" s="17"/>
      <c r="D226" s="1"/>
      <c r="E226" s="1"/>
      <c r="F226" s="3"/>
    </row>
    <row r="227" spans="3:11" x14ac:dyDescent="0.35">
      <c r="C227" s="18" t="s">
        <v>232</v>
      </c>
      <c r="D227" s="18" t="s">
        <v>235</v>
      </c>
      <c r="E227" s="18" t="s">
        <v>236</v>
      </c>
      <c r="F227" s="22" t="s">
        <v>237</v>
      </c>
    </row>
    <row r="228" spans="3:11" x14ac:dyDescent="0.35">
      <c r="C228" s="20">
        <f>J218/J182</f>
        <v>1.0392947810176572</v>
      </c>
      <c r="D228" s="17">
        <f>J218/J6</f>
        <v>5.7778874812904757</v>
      </c>
      <c r="E228" s="17">
        <f>J154/J6</f>
        <v>4.4005966620682448</v>
      </c>
      <c r="F228" s="17">
        <f>J178/J6</f>
        <v>5.4410965258212238</v>
      </c>
      <c r="K228" s="1"/>
    </row>
    <row r="229" spans="3:11" x14ac:dyDescent="0.35">
      <c r="C229" s="21">
        <f>(((C228)^(1/F221))-1)*100</f>
        <v>0.42916705057021165</v>
      </c>
      <c r="D229" s="19">
        <f>(((D228)^(1/C221))-1)*100</f>
        <v>3.3648792215480228</v>
      </c>
      <c r="E229" s="19">
        <f>(((E228)^(1/D221))-1)*100</f>
        <v>4.0859725426566573</v>
      </c>
      <c r="F229" s="19">
        <f>(((F228)^(1/E221))-1)*100</f>
        <v>4.0181167868570844</v>
      </c>
      <c r="K229" s="1"/>
    </row>
    <row r="230" spans="3:11" x14ac:dyDescent="0.35">
      <c r="D230" s="1"/>
      <c r="E230" s="1"/>
      <c r="K230" s="1"/>
    </row>
    <row r="231" spans="3:11" x14ac:dyDescent="0.35">
      <c r="C231" s="9"/>
      <c r="E231" s="1"/>
      <c r="J231" s="1"/>
      <c r="K231" s="1"/>
    </row>
    <row r="232" spans="3:11" x14ac:dyDescent="0.35">
      <c r="E232" s="1"/>
      <c r="J232" s="1"/>
      <c r="K232" s="1"/>
    </row>
    <row r="233" spans="3:11" x14ac:dyDescent="0.35">
      <c r="C233" s="24" t="s">
        <v>234</v>
      </c>
      <c r="D233" s="24"/>
      <c r="E233" s="24"/>
      <c r="F233" s="24"/>
      <c r="J233" s="1"/>
      <c r="K233" s="1"/>
    </row>
    <row r="234" spans="3:11" x14ac:dyDescent="0.35">
      <c r="C234" s="18" t="s">
        <v>232</v>
      </c>
      <c r="D234" s="18" t="s">
        <v>235</v>
      </c>
      <c r="E234" s="18" t="s">
        <v>236</v>
      </c>
      <c r="F234" s="22" t="s">
        <v>237</v>
      </c>
      <c r="J234" s="1"/>
      <c r="K234" s="1"/>
    </row>
    <row r="235" spans="3:11" x14ac:dyDescent="0.35">
      <c r="C235" s="20">
        <f>I218/J182</f>
        <v>1.0501584747184003</v>
      </c>
      <c r="D235" s="17">
        <f>I218/I6</f>
        <v>5.7029633437206417</v>
      </c>
      <c r="E235" s="17">
        <f>I154/I6</f>
        <v>4.3986776293703773</v>
      </c>
      <c r="F235" s="17">
        <f>I178/I6</f>
        <v>5.4215851542725826</v>
      </c>
      <c r="J235" s="1"/>
      <c r="K235" s="1"/>
    </row>
    <row r="236" spans="3:11" x14ac:dyDescent="0.35">
      <c r="C236" s="21">
        <f>(((C235)^(1/F221))-1)*100</f>
        <v>0.54527101019261615</v>
      </c>
      <c r="D236" s="19">
        <f>(((D235)^(1/C221))-1)*100</f>
        <v>3.33942689442559</v>
      </c>
      <c r="E236" s="19">
        <f>(((E235)^(1/D221))-1)*100</f>
        <v>4.0847455175702096</v>
      </c>
      <c r="F236" s="19">
        <f>(((F235)^(1/E221))-1)*100</f>
        <v>4.0094271105584056</v>
      </c>
      <c r="J236" s="1"/>
      <c r="K236" s="1"/>
    </row>
    <row r="237" spans="3:11" x14ac:dyDescent="0.35">
      <c r="D237" s="1"/>
      <c r="E237" s="1"/>
      <c r="J237" s="1"/>
      <c r="K237" s="1"/>
    </row>
    <row r="238" spans="3:11" x14ac:dyDescent="0.35">
      <c r="J238" s="1"/>
      <c r="K238" s="1"/>
    </row>
    <row r="264" ht="15" customHeight="1" x14ac:dyDescent="0.35"/>
  </sheetData>
  <mergeCells count="4">
    <mergeCell ref="C225:F225"/>
    <mergeCell ref="C233:F233"/>
    <mergeCell ref="B1:H1"/>
    <mergeCell ref="N1:T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2024-07-05T13:46:26Z</dcterms:modified>
</cp:coreProperties>
</file>